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8.xml" ContentType="application/vnd.openxmlformats-officedocument.spreadsheetml.table+xml"/>
  <Override PartName="/xl/tables/table9.xml" ContentType="application/vnd.openxmlformats-officedocument.spreadsheetml.table+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microsoft-my.sharepoint.com/personal/alisonpouw_microsoft_com/Documents/IP/Purview/"/>
    </mc:Choice>
  </mc:AlternateContent>
  <xr:revisionPtr revIDLastSave="6" documentId="8_{9CCCB5E7-ABDD-4EBC-87E1-63203ADBB14E}" xr6:coauthVersionLast="47" xr6:coauthVersionMax="47" xr10:uidLastSave="{8A71E700-249B-4109-A7AE-FF6FA6A38E23}"/>
  <bookViews>
    <workbookView xWindow="-15705" yWindow="-21720" windowWidth="38640" windowHeight="21120" xr2:uid="{DF8F130D-0923-4690-AE0A-2B9F205F7E0B}"/>
  </bookViews>
  <sheets>
    <sheet name="Personas" sheetId="11" r:id="rId1"/>
    <sheet name="Security Groups" sheetId="6" r:id="rId2"/>
    <sheet name="Tenant RBAC" sheetId="13" r:id="rId3"/>
    <sheet name="Unified Catalog RBAC" sheetId="5" r:id="rId4"/>
    <sheet name="Unified Catalog Permissions" sheetId="17" r:id="rId5"/>
    <sheet name="Data Map RBAC" sheetId="8" r:id="rId6"/>
    <sheet name="Data Map Permissions" sheetId="4" r:id="rId7"/>
    <sheet name="Sheet2" sheetId="2" state="hidden"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17" l="1"/>
  <c r="D9" i="17"/>
  <c r="D10" i="17"/>
  <c r="D11" i="17"/>
  <c r="D12" i="17"/>
  <c r="D13" i="17"/>
  <c r="D14" i="17"/>
  <c r="D15" i="17"/>
  <c r="D16" i="17"/>
  <c r="D17" i="17"/>
  <c r="D18" i="17"/>
  <c r="M18" i="11" l="1"/>
  <c r="M5" i="11"/>
  <c r="M6" i="11"/>
  <c r="M7" i="11"/>
  <c r="M8" i="11"/>
  <c r="M9" i="11"/>
  <c r="M10" i="11"/>
  <c r="M11" i="11"/>
  <c r="M12" i="11"/>
  <c r="I12" i="11" a="1"/>
  <c r="I12" i="11" s="1"/>
  <c r="G12" i="11" s="1"/>
  <c r="I10" i="11" a="1"/>
  <c r="I10" i="11" s="1"/>
  <c r="G10" i="11" s="1"/>
  <c r="I8" i="11" a="1"/>
  <c r="I8" i="11" s="1"/>
  <c r="G8" i="11" s="1"/>
  <c r="I6" i="11" a="1"/>
  <c r="I6" i="11" s="1"/>
  <c r="G6" i="11" s="1"/>
  <c r="B13" i="6" l="1"/>
  <c r="B14" i="6"/>
  <c r="B15" i="6"/>
  <c r="B16" i="6"/>
  <c r="B3" i="6"/>
  <c r="B4" i="6"/>
  <c r="B5" i="6"/>
  <c r="B6" i="6"/>
  <c r="B7" i="6"/>
  <c r="B8" i="6"/>
  <c r="C8" i="6"/>
  <c r="C13" i="6"/>
  <c r="C14" i="6"/>
  <c r="C15" i="6"/>
  <c r="C16" i="6"/>
  <c r="C3" i="4"/>
  <c r="C4" i="4"/>
  <c r="C5" i="4"/>
  <c r="C6" i="4"/>
  <c r="C7" i="4"/>
  <c r="C8" i="4"/>
  <c r="C9" i="4"/>
  <c r="C10" i="4"/>
  <c r="D6" i="17"/>
  <c r="D7" i="17"/>
  <c r="D5" i="17"/>
  <c r="M15" i="11" l="1"/>
  <c r="M19" i="11"/>
  <c r="J19" i="11" s="1"/>
  <c r="M20" i="11"/>
  <c r="M21" i="11"/>
  <c r="J21" i="11" s="1"/>
  <c r="M22" i="11"/>
  <c r="M23" i="11"/>
  <c r="J23" i="11" s="1"/>
  <c r="M13" i="11"/>
  <c r="J13" i="11" s="1"/>
  <c r="J10" i="11"/>
  <c r="J8" i="11"/>
  <c r="M16" i="11"/>
  <c r="J16" i="11" s="1"/>
  <c r="M17" i="11"/>
  <c r="J17" i="11" s="1"/>
  <c r="J20" i="11"/>
  <c r="J12" i="11"/>
  <c r="J6" i="11"/>
  <c r="J7" i="11"/>
  <c r="J5" i="11"/>
  <c r="J11" i="11"/>
  <c r="J9" i="11"/>
  <c r="F4" i="13"/>
  <c r="F5" i="13"/>
  <c r="F3" i="13"/>
  <c r="I9" i="11" a="1"/>
  <c r="I9" i="11" s="1"/>
  <c r="G9" i="11" s="1"/>
  <c r="I5" i="11" a="1"/>
  <c r="I5" i="11" s="1"/>
  <c r="G5" i="11" s="1"/>
  <c r="I18" i="11" a="1"/>
  <c r="I18" i="11" s="1"/>
  <c r="G18" i="11" s="1"/>
  <c r="C7" i="6"/>
  <c r="C6" i="6"/>
  <c r="C4" i="6"/>
  <c r="C3" i="6"/>
  <c r="J15" i="11" l="1"/>
  <c r="J18" i="11"/>
  <c r="I14" i="11" a="1"/>
  <c r="I14" i="11" s="1"/>
  <c r="G14" i="11" s="1"/>
  <c r="M14" i="11"/>
  <c r="J14" i="11" s="1"/>
  <c r="J22" i="11"/>
  <c r="M4" i="11"/>
  <c r="J4" i="11" s="1"/>
  <c r="I20" i="11" a="1"/>
  <c r="I20" i="11" s="1"/>
  <c r="G20" i="11" s="1"/>
  <c r="I13" i="11" a="1"/>
  <c r="I13" i="11" s="1"/>
  <c r="G13" i="11" s="1"/>
  <c r="I21" i="11" a="1"/>
  <c r="I21" i="11" s="1"/>
  <c r="G21" i="11" s="1"/>
  <c r="I16" i="11" a="1"/>
  <c r="I16" i="11" s="1"/>
  <c r="G16" i="11" s="1"/>
  <c r="I11" i="11" a="1"/>
  <c r="I11" i="11" s="1"/>
  <c r="G11" i="11" s="1"/>
  <c r="I15" i="11" a="1"/>
  <c r="I15" i="11" s="1"/>
  <c r="G15" i="11" s="1"/>
  <c r="I17" i="11" a="1"/>
  <c r="I17" i="11" s="1"/>
  <c r="G17" i="11" s="1"/>
  <c r="I23" i="11" a="1"/>
  <c r="I23" i="11" s="1"/>
  <c r="G23" i="11" s="1"/>
  <c r="I22" i="11" a="1"/>
  <c r="I22" i="11" s="1"/>
  <c r="G22" i="11" s="1"/>
  <c r="I7" i="11" a="1"/>
  <c r="I7" i="11" s="1"/>
  <c r="G7" i="11" s="1"/>
  <c r="I19" i="11" a="1"/>
  <c r="I19" i="11" s="1"/>
  <c r="G19" i="11" s="1"/>
  <c r="I4" i="11" a="1"/>
  <c r="I4" i="11" s="1"/>
  <c r="G4"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tc={3E58BD10-7BBB-4216-B3ED-085D16405D0C}</author>
    <author>tc={40733D7A-47B1-4EC4-894A-55331A9FF05D}</author>
  </authors>
  <commentList>
    <comment ref="E3" authorId="0" shapeId="0" xr:uid="{3E58BD10-7BBB-4216-B3ED-085D16405D0C}">
      <text>
        <t>[Threaded comment]
Your version of Excel allows you to read this threaded comment; however, any edits to it will get removed if the file is opened in a newer version of Excel. Learn more: https://go.microsoft.com/fwlink/?linkid=870924
Comment:
    CAF roles to operationalize</t>
      </text>
    </comment>
    <comment ref="L23" authorId="1" shapeId="0" xr:uid="{40733D7A-47B1-4EC4-894A-55331A9FF05D}">
      <text>
        <t>[Threaded comment]
Your version of Excel allows you to read this threaded comment; however, any edits to it will get removed if the file is opened in a newer version of Excel. Learn more: https://go.microsoft.com/fwlink/?linkid=870924
Comment:
    Data product owner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tc={F9F8290A-6465-4DB4-B7D0-9ECAE63DD322}</author>
  </authors>
  <commentList>
    <comment ref="F5" authorId="0" shapeId="0" xr:uid="{F9F8290A-6465-4DB4-B7D0-9ECAE63DD322}">
      <text>
        <t>[Threaded comment]
Your version of Excel allows you to read this threaded comment; however, any edits to it will get removed if the file is opened in a newer version of Excel. Learn more: https://go.microsoft.com/fwlink/?linkid=870924
Comment:
    Use this to identify the collection/GD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tc={E88D62EA-F448-4B94-8512-EDCCB372CA35}</author>
    <author>tc={0BE497AA-BA48-48D2-A14F-FB52041C584C}</author>
  </authors>
  <commentList>
    <comment ref="E14" authorId="0" shapeId="0" xr:uid="{E88D62EA-F448-4B94-8512-EDCCB372CA35}">
      <text>
        <t>[Threaded comment]
Your version of Excel allows you to read this threaded comment; however, any edits to it will get removed if the file is opened in a newer version of Excel. Learn more: https://go.microsoft.com/fwlink/?linkid=870924
Comment:
    verify</t>
      </text>
    </comment>
    <comment ref="E15" authorId="1" shapeId="0" xr:uid="{0BE497AA-BA48-48D2-A14F-FB52041C584C}">
      <text>
        <t>[Threaded comment]
Your version of Excel allows you to read this threaded comment; however, any edits to it will get removed if the file is opened in a newer version of Excel. Learn more: https://go.microsoft.com/fwlink/?linkid=870924
Comment:
    verify</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tc={36765ED7-3776-4B25-B316-EB9C1E398100}</author>
    <author>tc={8C6529D3-BE49-40DE-A429-6833D3364074}</author>
  </authors>
  <commentList>
    <comment ref="C12" authorId="0" shapeId="0" xr:uid="{36765ED7-3776-4B25-B316-EB9C1E398100}">
      <text>
        <t>[Threaded comment]
Your version of Excel allows you to read this threaded comment; however, any edits to it will get removed if the file is opened in a newer version of Excel. Learn more: https://go.microsoft.com/fwlink/?linkid=870924
Comment:
    discussion</t>
      </text>
    </comment>
    <comment ref="C13" authorId="1" shapeId="0" xr:uid="{8C6529D3-BE49-40DE-A429-6833D3364074}">
      <text>
        <t>[Threaded comment]
Your version of Excel allows you to read this threaded comment; however, any edits to it will get removed if the file is opened in a newer version of Excel. Learn more: https://go.microsoft.com/fwlink/?linkid=870924
Comment:
    Conversation based on above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tc={DDA71BA2-748E-47BE-80B6-2BE1EC5B3165}</author>
    <author>tc={D66CE3C9-D613-424B-8129-F22E2A179409}</author>
  </authors>
  <commentList>
    <comment ref="B9" authorId="0" shapeId="0" xr:uid="{DDA71BA2-748E-47BE-80B6-2BE1EC5B3165}">
      <text>
        <t>[Threaded comment]
Your version of Excel allows you to read this threaded comment; however, any edits to it will get removed if the file is opened in a newer version of Excel. Learn more: https://go.microsoft.com/fwlink/?linkid=870924
Comment:
    Ss convo on if want ppl to have access</t>
      </text>
    </comment>
    <comment ref="C9" authorId="1" shapeId="0" xr:uid="{D66CE3C9-D613-424B-8129-F22E2A179409}">
      <text>
        <t>[Threaded comment]
Your version of Excel allows you to read this threaded comment; however, any edits to it will get removed if the file is opened in a newer version of Excel. Learn more: https://go.microsoft.com/fwlink/?linkid=870924
Comment:
    This is at the domain level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<sst xmlns="http://schemas.openxmlformats.org/spreadsheetml/2006/main" count="379" uniqueCount="222">
  <si>
    <t>Definition</t>
  </si>
  <si>
    <t>Data Strategy Roles</t>
  </si>
  <si>
    <t>Fabric Persona</t>
  </si>
  <si>
    <t>Fabric Security Groups</t>
  </si>
  <si>
    <t>Data Management Persona</t>
  </si>
  <si>
    <t>Need Purview Access?</t>
  </si>
  <si>
    <t>Data Management Group</t>
  </si>
  <si>
    <t>Publishers</t>
  </si>
  <si>
    <t xml:space="preserve">A persona used to describe an individual or group that is responsible for making source data available. Publishers are responsible for the quality, availability and usage of their source data. </t>
  </si>
  <si>
    <t>Data Owner</t>
  </si>
  <si>
    <t>Responsible for the data's overall governance, ensuring compliance, security, and appropriate access policies within the organization. Responsible for the source data avaliability and quality. 
Supports the Data Engineers with ingestion. Approves access. Defines Sensitivity levels.</t>
  </si>
  <si>
    <t>Member</t>
  </si>
  <si>
    <t>Publisher</t>
  </si>
  <si>
    <t>y</t>
  </si>
  <si>
    <t>Shared Services</t>
  </si>
  <si>
    <t>Team that supports the infrastructure, services, capabilities, and governance controls used to build, host, operate, and enable data related services. Shared service build the pipelines to ingest the data and maintain the storage.</t>
  </si>
  <si>
    <t>Data Product Owner</t>
  </si>
  <si>
    <t>Oversees the lifecycle of data products, ensuring they meet business needs and align with organizational goals.</t>
  </si>
  <si>
    <t>Admin</t>
  </si>
  <si>
    <t>Producers</t>
  </si>
  <si>
    <t xml:space="preserve">A persona used to describe an individual or group that leverages compute to transform data in support of a business scenario in the form of a data product. </t>
  </si>
  <si>
    <t>Data Scientist</t>
  </si>
  <si>
    <t>Develops predictive models and insights using statistical analysis, machine learning, and data manipulation to solve business problems.</t>
  </si>
  <si>
    <t>Contributor</t>
  </si>
  <si>
    <t>Consumers</t>
  </si>
  <si>
    <t xml:space="preserve">A persona used to describe an individual or group that defines and develops domain-specific analytics to support decision making, including visualizations and reporting. Data Consumers consume data and interpret analytics as part of their daily processes. </t>
  </si>
  <si>
    <t>ML Engineer</t>
  </si>
  <si>
    <t xml:space="preserve">This role focuses on designing and deploying machine learning models into production environments. Responsibilities include developing and optimizing ML models, managing ML infrastructure, and ensuring the scalability and reliability of ML solutions. </t>
  </si>
  <si>
    <t>Governance</t>
  </si>
  <si>
    <t xml:space="preserve">Owns the definition, production and usage ff data to manage risk and improve the discovery, quality and usability.  Ensures data distribution is aligned to corporate governance standards </t>
  </si>
  <si>
    <t>Data Analyst</t>
  </si>
  <si>
    <t>Accountable for analyzing data and creating reports. Consulted on data transformations and quality checks.</t>
  </si>
  <si>
    <t>Data Engineer</t>
  </si>
  <si>
    <t>Builds and maintains scalable data pipelines, transforming and integrating data for analytical and operational use. Ingesting and transforming data. Securing and managing an analytics solution. Monitoring and optimizing an analytics solution.</t>
  </si>
  <si>
    <t>n</t>
  </si>
  <si>
    <t>https://learn.microsoft.com/en-us/azure/cloud-adoption-framework/scenarios/cloud-scale-analytics/organize-roles-responsibilities</t>
  </si>
  <si>
    <t>Security Lead</t>
  </si>
  <si>
    <t>Implements and maintains security tools and controls to protect systems, networks, and data against threats. Defines and implements robust security frameworks for cloud and on-premises systems, protecting data and infrastructure.</t>
  </si>
  <si>
    <t>DevOps/DataOps</t>
  </si>
  <si>
    <t>Designs and implement scalable and automated data operations frameworks, ensuring efficient data integration, governance, and pipeline reliability across the organization. Maintains automated data workflows, optimizing data pipeline performance, reliability, and collaboration between data engineering and analytics teams.</t>
  </si>
  <si>
    <t>Data Governance Manager</t>
  </si>
  <si>
    <t>Establishes and enforces policies, standards, and procedures to ensure data quality, security, and compliance across the organization.</t>
  </si>
  <si>
    <t>Data Steward</t>
  </si>
  <si>
    <t xml:space="preserve">Ensures data accuracy, integrity, and proper usage by managing metadata, resolving data issues, and aligning with governance policies taking ownership over domain governance solution. </t>
  </si>
  <si>
    <t>Data Citizen</t>
  </si>
  <si>
    <t>This role involves using data and analytics tools to make data-driven decisions within the organization. Responsibilities include accessing and analyzing data, creating reports and dashboards, and collaborating with data professionals to gain insights.</t>
  </si>
  <si>
    <t>Viewer</t>
  </si>
  <si>
    <t>Consumer</t>
  </si>
  <si>
    <t>Microsoft 365 admin</t>
  </si>
  <si>
    <t>Assign Roles to Users; purchases, assigns and removes licenses; creates and manages users and groups; and resets passwords</t>
  </si>
  <si>
    <t>Capacity Admin</t>
  </si>
  <si>
    <t>Manages workspaces and workloads, and monitors the health of a Fabric capacity.</t>
  </si>
  <si>
    <t>Data Gateway Administrator</t>
  </si>
  <si>
    <t>Manages gateway data source configuration, credentials, and users assignments. Might also handle gateway software updates (or collaborate with infrastructure team on updates).</t>
  </si>
  <si>
    <t>Workspace Administrator</t>
  </si>
  <si>
    <t>Workspace Admin role involves managing access and permissions within a specific workspace. Workspace Admins have full administrative rights over all items in the workspace, including databases, tables, and other resources. They can assign roles, manage security settings, and ensure that the workspace operates smoothly. This role is essential for maintaining the security and organization of data within the workspace</t>
  </si>
  <si>
    <t>Microsoft Fabric Admin</t>
  </si>
  <si>
    <t>The Fabric Admin role is responsible for overseeing the entire Microsoft Fabric environment. This role includes managing settings, configurations, and security for the Fabric platform. Fabric Admins have the ability to change tenant settings, enable features like Sensitivity Labels, and manage access to various Fabric services. They can also monitor capacity usage, feature adoption, and asset inventory through the Admin Monitoring Workspace</t>
  </si>
  <si>
    <t>Data Management Security Group</t>
  </si>
  <si>
    <t>Persona Mapping</t>
  </si>
  <si>
    <t>Names</t>
  </si>
  <si>
    <t>SG naming convention</t>
  </si>
  <si>
    <t>Roles</t>
  </si>
  <si>
    <t>Names of people</t>
  </si>
  <si>
    <t>PFIX</t>
  </si>
  <si>
    <t>EVN</t>
  </si>
  <si>
    <t>SFIX</t>
  </si>
  <si>
    <t>Separator</t>
  </si>
  <si>
    <t>_</t>
  </si>
  <si>
    <t>Producer</t>
  </si>
  <si>
    <t xml:space="preserve">Resource </t>
  </si>
  <si>
    <t>Pview</t>
  </si>
  <si>
    <t>Resource</t>
  </si>
  <si>
    <t>Fabric</t>
  </si>
  <si>
    <t>ENV</t>
  </si>
  <si>
    <t>prod</t>
  </si>
  <si>
    <t>Fabric Security Group</t>
  </si>
  <si>
    <t>Fabric Role</t>
  </si>
  <si>
    <t>Role</t>
  </si>
  <si>
    <t>Description</t>
  </si>
  <si>
    <t>Permission level</t>
  </si>
  <si>
    <t>Available actions</t>
  </si>
  <si>
    <t>Purview Administrator</t>
  </si>
  <si>
    <t>Create, edit, and delete domains and perform role assignments.</t>
  </si>
  <si>
    <t>Tenant</t>
  </si>
  <si>
    <t>roleassignment/read, roleassignment/write</t>
  </si>
  <si>
    <t>Data Source Administrators</t>
  </si>
  <si>
    <t>Manage data sources and data scans in the Microsoft Purview Data Map.</t>
  </si>
  <si>
    <t>Data Governance Administrator</t>
  </si>
  <si>
    <t>Grants access to data governance roles within Microsoft Purview.</t>
  </si>
  <si>
    <t>Data governance admin</t>
  </si>
  <si>
    <t>Delegates the first level of access for business domain creators and other application-level permissions.</t>
  </si>
  <si>
    <t>Tenant/organization</t>
  </si>
  <si>
    <t>Governance domain reader</t>
  </si>
  <si>
    <t>Can read business domains.</t>
  </si>
  <si>
    <t>Application</t>
  </si>
  <si>
    <t>businessdomain/read</t>
  </si>
  <si>
    <t>Governance domain owner</t>
  </si>
  <si>
    <t>Ability to delegate all other business domain permissions, configure data quality scan alerts, and set domain level access policies.</t>
  </si>
  <si>
    <t>Governance domain</t>
  </si>
  <si>
    <t>roleassignment/read, roleassignment/write, businessdomain/read, businessdomain/write, dataquality/scope/read, dataquality/scope/write, dataquality/scheduledscan/read, dataquality/scheduledscan/write, dataquality/scheduledscan/execute, datahealth/alert/read, datahealth/alert/write, dataquality/monitoring/read, dataquality/monitoring/write, dataproduct/read, glossaryterm/read, okr/read, dataaccess/domainpolicy/read, dataaccess/domainpolicy/write, dataaccess/dataproductpolicy/read, dataaccess/glossarytermpolicy/read</t>
  </si>
  <si>
    <t>Data catalog reader</t>
  </si>
  <si>
    <t>Ability to read all published domains, data products, policies, and OKRs.</t>
  </si>
  <si>
    <t>roleassignment/read, businessdomain/read, dataproduct/read, glossaryterm/read, okr/read, dataaccess/domainpolicy/read, dataaccess/glossarytermpolicy/read</t>
  </si>
  <si>
    <t>Data steward</t>
  </si>
  <si>
    <t>Create, update, and read critical data elements, glossary terms, OKRs, and policies within their business domain. They can also read and build relationships with concepts in other business domains.</t>
  </si>
  <si>
    <t>roleassignment/read, businessdomain/read, dataquality/observer/write, dataproduct/read, data product/curate, glossaryterm/read, glossaryterm/write, okr/read, okr/write, dataaccess/domainpolicy/read, dataaccess/domainpolicy/write, dataaccess/dataproductpolicy/read, dataaccess/dataproductpolicy/write, dataaccess/glossarytermpolicy/read, dataaccess/glossarytermpolicy/write</t>
  </si>
  <si>
    <t>Data product owner</t>
  </si>
  <si>
    <t>Create, update, and read data products only within their business domain. They can also read and build relationships with concepts in business domains.</t>
  </si>
  <si>
    <t>roleassignment/read, businessdomain/read, dataproduct/write, dataproduct/read, glossaryterm/read, okr/read, dataaccess/domainpolicy/read, dataaccess/dataproductpolicy/read, dataaccess/dataproductpolicy/write, dataaccess/glossarytermpolicy/read</t>
  </si>
  <si>
    <t>Data health owner</t>
  </si>
  <si>
    <t>Create, update, and read artifacts in data estate health.</t>
  </si>
  <si>
    <t>datahealth/read, datahealth/write</t>
  </si>
  <si>
    <t>Data health reader</t>
  </si>
  <si>
    <t>Can read artifacts in data estate health.</t>
  </si>
  <si>
    <t>datahealth/read</t>
  </si>
  <si>
    <t>Data quality steward</t>
  </si>
  <si>
    <t>Able to use all data quality features like data profiling, data quality rule management, data quality scanning, browsing data profiling and data quality insights, data quality scheduling, job monitoring, configuring threshold and alerts.</t>
  </si>
  <si>
    <t>businessdomain/read, dataquality/scope/read, dataquality/scope/write, dataquality/scheduledscan/read, dataquality/scheduledscan/write, dataquality/scheduledscan/execute/action, datahealth/alert/read, datahealth/alert/write, dataquality/monitoring/read, dataquality/monitoring/write, dataquality/connection/write, dataquality/connection/read, dataquality/schemadetection/execute/action, dataquality/observer/read, dataquality/observer/write, dataquality/observer/execute/action, dataquality/history/scores/read, dataquality/history/ruledetails/read, dataquality/history/ruleerrorfile/read, dataquality/history/ruleerrorfile/delete, dataquality/history/delete, dataquality/profile/read, dataquality/profile/write, dataquality/profile/execute/action, dataquality/profilehistory/read, dataquality/profilehistory/delete, dataproduct/read, glossaryterm/read</t>
  </si>
  <si>
    <t>Data quality reader</t>
  </si>
  <si>
    <t>Browse all data quality insights and data quality rules definitions. This role can’t run data quality scanning and data profiling jobs, and this role won't have access to data profiling column level insight as column level insight.</t>
  </si>
  <si>
    <t>dataquality/connection/read, dataquality/observer/read, dataquality/observer/execute/action, dataquality/history/scores/read, dataquality/history/ruledetails/read</t>
  </si>
  <si>
    <t>Data quality metadata reader</t>
  </si>
  <si>
    <t>Browse data quality insights (except profiling results column level insight), data quality rule definition, and rule level scores. This role won't have access to error records and can't run profiling and DQ scanning job.</t>
  </si>
  <si>
    <t>dataquality/observer/read,  dataquality/history/scores/read, dataquality/history/ruledetails/read</t>
  </si>
  <si>
    <t>Data profile steward</t>
  </si>
  <si>
    <t>Run data profiling jobs and have access to browse profiling insight details. This role can also browse through all data quality insights and can monitor profiling jobs. This role can’t create rules and can’t run data quality scanning.</t>
  </si>
  <si>
    <t>dataquality/connection/read,
dataquality/profile/read, 
dataquality/profile/execute/action, dataquality/profilehistory/read</t>
  </si>
  <si>
    <t>Data profile reader</t>
  </si>
  <si>
    <t>This role will have required permissions to browse all data quality insights and can drill down the profiling results to browse the statistics in column level.</t>
  </si>
  <si>
    <t>dataquality/connection/read, dataquality/profile/read, dataquality/profilehistory/read</t>
  </si>
  <si>
    <t>https://learn.microsoft.com/en-us/purview/governance-roles-permissions#what-data-catalog-permissions-do-i-need</t>
  </si>
  <si>
    <t>Application role assignments</t>
  </si>
  <si>
    <t>Governance domains</t>
  </si>
  <si>
    <t>Data products</t>
  </si>
  <si>
    <t>Health items</t>
  </si>
  <si>
    <t>Data quality items</t>
  </si>
  <si>
    <t>Data access policies</t>
  </si>
  <si>
    <t>Read and Edit</t>
  </si>
  <si>
    <t>Read</t>
  </si>
  <si>
    <t>Data Steward, Publisher</t>
  </si>
  <si>
    <t>Shared Services, Producer, Consumer</t>
  </si>
  <si>
    <t>Publisher, Producer, Data Steward</t>
  </si>
  <si>
    <t>Publisher or Producer, Data Steward</t>
  </si>
  <si>
    <t>Consumer, Producer or Publisher</t>
  </si>
  <si>
    <t>Publisher, Producer</t>
  </si>
  <si>
    <t>Read*</t>
  </si>
  <si>
    <t>Read and Edit**</t>
  </si>
  <si>
    <t>*can't read profiling results column level insight, and error records</t>
  </si>
  <si>
    <t>**can’t create rules and can’t run data quality scanning.</t>
  </si>
  <si>
    <t>Domain admin (domain level only)</t>
  </si>
  <si>
    <t>Can assign permissions within a domain and manage its resources.</t>
  </si>
  <si>
    <t>Domain Collection Level</t>
  </si>
  <si>
    <t>Collection administrator</t>
  </si>
  <si>
    <t xml:space="preserve"> A role for users that will need to assign roles to other users in the Microsoft Purview governance portal or manage collections. Collection admins can add users to roles on collections where they're admins. They can also edit collections, their details, and add subcollections. A collection administrator on the root collection also automatically has permission to the Microsoft Purview governance portal. If your root collection administrator ever needs to be changed, you can follow the steps in the section below.</t>
  </si>
  <si>
    <t>Data curators</t>
  </si>
  <si>
    <t xml:space="preserve"> A role that provides access to the data catalog to manage assets, configure custom classifications, create and manage glossary terms, and view data estate insights. Data curators can create, read, modify, move, and delete assets. They can also apply annotations to assets.</t>
  </si>
  <si>
    <t>Data readers</t>
  </si>
  <si>
    <t xml:space="preserve">A role that provides read-only access to data assets, classifications, classification rules, collections </t>
  </si>
  <si>
    <t xml:space="preserve">roleassignment/read, </t>
  </si>
  <si>
    <t xml:space="preserve">Data source administrator </t>
  </si>
  <si>
    <t>A role that allows a user to manage data sources and scans. If a user is granted only to Data source admin role on a given data source, they can run new scans using an existing scan rule. To create new scan rules, the user must be also granted as either Data reader or Data curator roles.</t>
  </si>
  <si>
    <t>Insights reader</t>
  </si>
  <si>
    <t>Provides read-only access to insights reports for collections where the insights reader also has at least the Data reader role. The Data Estate Insights application gives a bird's eye view of your data estate and catalog usage from a governance and risk perspective, it's intended for users who need to manage and report on this high-level information, like a CDO.</t>
  </si>
  <si>
    <t>roleassignment/read</t>
  </si>
  <si>
    <t>Policy author</t>
  </si>
  <si>
    <t>Allows a user to view, update, and delete Microsoft Purview policies through the Data policy app within Microsoft Purview.
*this role is not sufficient to create policies. The Microsoft Purview data source admin role is also required.</t>
  </si>
  <si>
    <t>Workflow administrator</t>
  </si>
  <si>
    <t>Allows a user to access the workflow authoring page in the Microsoft Purview governance portal, and publish workflows on collections where they have access permissions. Workflows (preview) are automated, repeatable business processes that users can create within Microsoft Purview to validate and orchestrate CUD (create, update, delete) operations on their data entities. Workflow administrator only has access to authoring, and so will need at least Data reader permission on a collection to be able to access the Purview governance portal.</t>
  </si>
  <si>
    <t>Data Management Role</t>
  </si>
  <si>
    <t>Data Map role assignments</t>
  </si>
  <si>
    <t>Collections</t>
  </si>
  <si>
    <t xml:space="preserve">Data Source </t>
  </si>
  <si>
    <t>Classifications</t>
  </si>
  <si>
    <t>Data Assets</t>
  </si>
  <si>
    <t>Policies</t>
  </si>
  <si>
    <t>Data Insights Reports</t>
  </si>
  <si>
    <t>Workflows</t>
  </si>
  <si>
    <t>Publisher, Data Setward</t>
  </si>
  <si>
    <t>Read**</t>
  </si>
  <si>
    <t>Producer, Consumer, Data Steward</t>
  </si>
  <si>
    <t>Shared Services, Data Steward</t>
  </si>
  <si>
    <t>Data Steward, Shared Services</t>
  </si>
  <si>
    <t>Shared Services, Publisher</t>
  </si>
  <si>
    <t>Read and Edit*</t>
  </si>
  <si>
    <t>Read and Edit***</t>
  </si>
  <si>
    <t>* with data source admin role</t>
  </si>
  <si>
    <t>**must be assigned data curator at collection level</t>
  </si>
  <si>
    <t>*** in order to bind the glossary workflows to a term you need to have at least Data reader permissions.</t>
  </si>
  <si>
    <t>https://learn.microsoft.com/en-us/purview/classic-data-governance-permissions</t>
  </si>
  <si>
    <t>Line of Business</t>
  </si>
  <si>
    <t>Functional Unit</t>
  </si>
  <si>
    <t>Data set</t>
  </si>
  <si>
    <t>Daily</t>
  </si>
  <si>
    <t>Master Data &amp; Reference Data</t>
  </si>
  <si>
    <t>Weekly</t>
  </si>
  <si>
    <t>Data Domain</t>
  </si>
  <si>
    <t>Business System/ Application</t>
  </si>
  <si>
    <t>Monthly</t>
  </si>
  <si>
    <t>Regulatory</t>
  </si>
  <si>
    <t>Model Types (ML,AI,GENAI,Analytics)</t>
  </si>
  <si>
    <t>Quarterly</t>
  </si>
  <si>
    <t>Project</t>
  </si>
  <si>
    <t>Dashboard / Reports</t>
  </si>
  <si>
    <t>Yearly</t>
  </si>
  <si>
    <t>Operational</t>
  </si>
  <si>
    <t>Governance Admin</t>
  </si>
  <si>
    <t>&lt;PFIX&gt;_&lt;Resource&gt;_&lt;App/Project Name&gt;_&lt;role&gt;_&lt;env&gt;_&lt;SFIX&gt;</t>
  </si>
  <si>
    <t>ET</t>
  </si>
  <si>
    <t>FabricPOC</t>
  </si>
  <si>
    <t>Fabric Organizational Mapping</t>
  </si>
  <si>
    <t>Data Management Organizational Mapping</t>
  </si>
  <si>
    <t>Unified Catalog Role</t>
  </si>
  <si>
    <t>Data Management Roles</t>
  </si>
  <si>
    <t>Governance domain creator</t>
  </si>
  <si>
    <t>Can create governance domains and assign governance domain ownership.</t>
  </si>
  <si>
    <t>roleassignment/write, businessdomain/read, businessdomain/write</t>
  </si>
  <si>
    <t>Unified Catalog</t>
  </si>
  <si>
    <t>Data Map</t>
  </si>
  <si>
    <t>Data Source Scans</t>
  </si>
  <si>
    <t>Data Map Role</t>
  </si>
  <si>
    <t>Project/Dept/App/Domain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</si>
</sst>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2"/>
      <color theme="1"/>
      <name val="Aptos Narrow"/>
      <family val="2"/>
      <scheme val="minor"/>
    </font>
    <font>
      <b/>
      <sz val="11"/>
      <color theme="1"/>
      <name val="Aptos Narrow"/>
      <family val="2"/>
      <scheme val="minor"/>
    </font>
    <font>
      <sz val="11"/>
      <color rgb="FF161616"/>
      <name val="Aptos"/>
      <family val="2"/>
    </font>
    <font>
      <b/>
      <sz val="11"/>
      <color rgb="FF161616"/>
      <name val="Aptos"/>
      <family val="2"/>
    </font>
    <font>
      <b/>
      <sz val="11"/>
      <color rgb="FF161616"/>
      <name val="Aptos Narrow"/>
      <family val="2"/>
      <scheme val="minor"/>
    </font>
    <font>
      <b/>
      <sz val="11"/>
      <name val="Aptos Narrow"/>
      <family val="2"/>
      <scheme val="minor"/>
    </font>
    <font>
      <sz val="11"/>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1"/>
      <color rgb="FF000000"/>
      <name val="Aptos Narrow"/>
      <family val="2"/>
      <scheme val="minor"/>
    </font>
    <font>
      <sz val="11"/>
      <color rgb="FF000000"/>
      <name val="Aptos Narrow"/>
      <family val="2"/>
      <scheme val="minor"/>
    </font>
    <font>
      <sz val="11"/>
      <color rgb="FF000000"/>
      <name val="Aptos Narrow"/>
      <family val="2"/>
      <charset val="1"/>
      <scheme val="minor"/>
    </font>
    <font>
      <sz val="9"/>
      <color indexed="81"/>
      <name val="Tahoma"/>
      <charset val="1"/>
    </font>
  </fonts>
  <fills count="15">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3" tint="0.89999084444715716"/>
        <bgColor indexed="64"/>
      </patternFill>
    </fill>
    <fill>
      <patternFill patternType="solid">
        <fgColor theme="0"/>
        <bgColor indexed="64"/>
      </patternFill>
    </fill>
    <fill>
      <patternFill patternType="solid">
        <fgColor theme="2"/>
        <bgColor indexed="64"/>
      </patternFill>
    </fill>
    <fill>
      <patternFill patternType="solid">
        <fgColor theme="0" tint="-0.14999847407452621"/>
        <bgColor indexed="64"/>
      </patternFill>
    </fill>
    <fill>
      <patternFill patternType="solid">
        <fgColor rgb="FFECD8FA"/>
        <bgColor indexed="64"/>
      </patternFill>
    </fill>
  </fills>
  <borders count="4">
    <border>
      <left/>
      <right/>
      <top/>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rgb="FF000000"/>
      </top>
      <bottom style="thin">
        <color indexed="64"/>
      </bottom>
      <diagonal/>
    </border>
  </borders>
  <cellStyleXfs count="2">
    <xf numFmtId="0" fontId="0" fillId="0" borderId="0"/>
    <xf numFmtId="0" fontId="10" fillId="0" borderId="0" applyNumberFormat="0" applyFill="0" applyBorder="0" applyAlignment="0" applyProtection="0"/>
  </cellStyleXfs>
  <cellXfs count="43">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0" fontId="2" fillId="0" borderId="0" xfId="0" applyFont="1"/>
    <xf numFmtId="0" fontId="2" fillId="0" borderId="0" xfId="0" applyFont="1" applyAlignment="1">
      <alignment wrapText="1"/>
    </xf>
    <xf numFmtId="0" fontId="3" fillId="0" borderId="0" xfId="0" applyFont="1" applyAlignment="1">
      <alignment vertical="center" wrapText="1"/>
    </xf>
    <xf numFmtId="0" fontId="4" fillId="0" borderId="0" xfId="0" applyFont="1" applyAlignment="1">
      <alignment vertical="center" wrapText="1"/>
    </xf>
    <xf numFmtId="0" fontId="2" fillId="9" borderId="0" xfId="0" applyFont="1" applyFill="1"/>
    <xf numFmtId="0" fontId="2" fillId="0" borderId="0" xfId="0" applyFont="1" applyAlignment="1">
      <alignment vertical="top"/>
    </xf>
    <xf numFmtId="0" fontId="6" fillId="0" borderId="0" xfId="0" applyFont="1" applyAlignment="1">
      <alignment vertical="top" wrapText="1"/>
    </xf>
    <xf numFmtId="0" fontId="7" fillId="0" borderId="0" xfId="0" applyFont="1" applyAlignment="1">
      <alignment wrapText="1"/>
    </xf>
    <xf numFmtId="0" fontId="0" fillId="0" borderId="0" xfId="0" applyAlignment="1">
      <alignment horizontal="center"/>
    </xf>
    <xf numFmtId="0" fontId="0" fillId="0" borderId="0" xfId="0" applyAlignment="1">
      <alignment vertical="top" wrapText="1"/>
    </xf>
    <xf numFmtId="0" fontId="0" fillId="0" borderId="0" xfId="0" applyAlignment="1">
      <alignment vertical="top"/>
    </xf>
    <xf numFmtId="0" fontId="0" fillId="9" borderId="0" xfId="0" applyFill="1" applyAlignment="1">
      <alignment vertical="top"/>
    </xf>
    <xf numFmtId="0" fontId="5" fillId="3" borderId="2" xfId="0" applyFont="1" applyFill="1" applyBorder="1" applyAlignment="1">
      <alignment horizontal="left" vertical="center" wrapText="1"/>
    </xf>
    <xf numFmtId="0" fontId="0" fillId="3" borderId="0" xfId="0" applyFill="1"/>
    <xf numFmtId="0" fontId="0" fillId="4" borderId="0" xfId="0" applyFill="1"/>
    <xf numFmtId="0" fontId="0" fillId="5" borderId="0" xfId="0" applyFill="1"/>
    <xf numFmtId="0" fontId="0" fillId="12" borderId="0" xfId="0" applyFill="1"/>
    <xf numFmtId="0" fontId="0" fillId="7" borderId="0" xfId="0" applyFill="1"/>
    <xf numFmtId="0" fontId="0" fillId="13" borderId="0" xfId="0" applyFill="1"/>
    <xf numFmtId="0" fontId="5" fillId="4" borderId="2" xfId="0" applyFont="1" applyFill="1" applyBorder="1" applyAlignment="1">
      <alignment horizontal="left" vertical="center" wrapText="1"/>
    </xf>
    <xf numFmtId="0" fontId="5" fillId="5" borderId="2" xfId="0" applyFont="1" applyFill="1" applyBorder="1" applyAlignment="1">
      <alignment horizontal="left" vertical="center" wrapText="1"/>
    </xf>
    <xf numFmtId="0" fontId="5" fillId="6"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8" fillId="2" borderId="0" xfId="0" applyFont="1" applyFill="1" applyAlignment="1">
      <alignment horizontal="left" vertical="center"/>
    </xf>
    <xf numFmtId="0" fontId="6" fillId="0" borderId="1" xfId="0" applyFont="1" applyBorder="1" applyAlignment="1">
      <alignment horizontal="left" vertical="top" wrapText="1"/>
    </xf>
    <xf numFmtId="0" fontId="8" fillId="2" borderId="0" xfId="0" applyFont="1" applyFill="1" applyAlignment="1">
      <alignment horizontal="left" vertical="center" wrapText="1"/>
    </xf>
    <xf numFmtId="0" fontId="0" fillId="10" borderId="0" xfId="0" applyFill="1"/>
    <xf numFmtId="0" fontId="0" fillId="14" borderId="0" xfId="0" applyFill="1"/>
    <xf numFmtId="0" fontId="0" fillId="11" borderId="0" xfId="0" applyFill="1"/>
    <xf numFmtId="0" fontId="7" fillId="14" borderId="0" xfId="0" applyFont="1" applyFill="1" applyAlignment="1">
      <alignment horizontal="left" vertical="center" wrapText="1"/>
    </xf>
    <xf numFmtId="0" fontId="7" fillId="10" borderId="0" xfId="0" applyFont="1" applyFill="1" applyAlignment="1">
      <alignment horizontal="left" vertical="center" wrapText="1"/>
    </xf>
    <xf numFmtId="0" fontId="7" fillId="11" borderId="0" xfId="0" applyFont="1" applyFill="1" applyAlignment="1">
      <alignment horizontal="left" vertical="center" wrapText="1"/>
    </xf>
    <xf numFmtId="0" fontId="0" fillId="0" borderId="0" xfId="0" applyAlignment="1">
      <alignment horizontal="left" vertical="center"/>
    </xf>
    <xf numFmtId="0" fontId="10" fillId="0" borderId="0" xfId="1"/>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6" fillId="0" borderId="3" xfId="0" applyFont="1" applyBorder="1" applyAlignment="1">
      <alignment horizontal="left" vertical="top" wrapText="1"/>
    </xf>
  </cellXfs>
  <cellStyles count="2">
    <cellStyle name="Hyperlink" xfId="1" builtinId="8"/>
    <cellStyle name="Normal" xfId="0" builtinId="0"/>
  </cellStyles>
  <dxfs count="53">
    <dxf>
      <fill>
        <patternFill patternType="solid">
          <fgColor indexed="64"/>
          <bgColor theme="0"/>
        </patternFill>
      </fill>
    </dxf>
    <dxf>
      <fill>
        <patternFill patternType="solid">
          <fgColor indexed="64"/>
          <bgColor theme="3" tint="0.89999084444715716"/>
        </patternFill>
      </fill>
    </dxf>
    <dxf>
      <fill>
        <patternFill patternType="solid">
          <fgColor indexed="64"/>
          <bgColor rgb="FFECD8FA"/>
        </patternFill>
      </fill>
    </dxf>
    <dxf>
      <fill>
        <patternFill patternType="solid">
          <fgColor indexed="64"/>
          <bgColor theme="0" tint="-0.14999847407452621"/>
        </patternFill>
      </fill>
    </dxf>
    <dxf>
      <fill>
        <patternFill patternType="solid">
          <fgColor indexed="64"/>
          <bgColor theme="5" tint="0.79998168889431442"/>
        </patternFill>
      </fill>
    </dxf>
    <dxf>
      <fill>
        <patternFill patternType="solid">
          <fgColor indexed="64"/>
          <bgColor theme="2"/>
        </patternFill>
      </fill>
    </dxf>
    <dxf>
      <fill>
        <patternFill patternType="solid">
          <fgColor indexed="64"/>
          <bgColor theme="7" tint="0.79998168889431442"/>
        </patternFill>
      </fill>
    </dxf>
    <dxf>
      <fill>
        <patternFill patternType="solid">
          <fgColor indexed="64"/>
          <bgColor theme="8" tint="0.79998168889431442"/>
        </patternFill>
      </fill>
    </dxf>
    <dxf>
      <fill>
        <patternFill patternType="solid">
          <fgColor indexed="64"/>
          <bgColor theme="9" tint="0.79998168889431442"/>
        </patternFill>
      </fill>
      <border outline="0">
        <left style="thin">
          <color indexed="64"/>
        </left>
      </border>
    </dxf>
    <dxf>
      <font>
        <b/>
        <i val="0"/>
        <strike val="0"/>
        <condense val="0"/>
        <extend val="0"/>
        <outline val="0"/>
        <shadow val="0"/>
        <u val="none"/>
        <vertAlign val="baseline"/>
        <sz val="11"/>
        <color auto="1"/>
        <name val="Aptos Narrow"/>
        <family val="2"/>
        <scheme val="minor"/>
      </font>
      <numFmt numFmtId="0" formatCode="General"/>
      <fill>
        <patternFill patternType="none">
          <fgColor indexed="64"/>
          <bgColor auto="1"/>
        </patternFill>
      </fill>
      <alignment horizontal="left" vertical="top" textRotation="0" wrapText="1" indent="0" justifyLastLine="0" shrinkToFit="0" readingOrder="0"/>
      <border diagonalUp="0" diagonalDown="0" outline="0">
        <left/>
        <right/>
        <top style="thin">
          <color rgb="FF000000"/>
        </top>
        <bottom style="thin">
          <color indexed="64"/>
        </bottom>
      </border>
    </dxf>
    <dxf>
      <font>
        <b/>
        <i val="0"/>
        <strike val="0"/>
        <condense val="0"/>
        <extend val="0"/>
        <outline val="0"/>
        <shadow val="0"/>
        <u val="none"/>
        <vertAlign val="baseline"/>
        <sz val="11"/>
        <color auto="1"/>
        <name val="Aptos Narrow"/>
        <family val="2"/>
        <scheme val="minor"/>
      </font>
      <numFmt numFmtId="0" formatCode="General"/>
      <fill>
        <patternFill patternType="solid">
          <fgColor indexed="64"/>
          <bgColor rgb="FFFFFF00"/>
        </patternFill>
      </fill>
      <alignment horizontal="left" vertical="top" textRotation="0" wrapText="1" indent="0" justifyLastLine="0" shrinkToFit="0" readingOrder="0"/>
      <border diagonalUp="0" diagonalDown="0" outline="0">
        <left style="thin">
          <color indexed="64"/>
        </left>
        <right/>
        <top style="thin">
          <color rgb="FF000000"/>
        </top>
        <bottom style="thin">
          <color indexed="64"/>
        </bottom>
      </border>
    </dxf>
    <dxf>
      <fill>
        <patternFill patternType="solid">
          <fgColor indexed="64"/>
          <bgColor rgb="FFFFFF00"/>
        </patternFill>
      </fill>
    </dxf>
    <dxf>
      <alignment horizontal="left" vertical="center" textRotation="0" wrapText="1" indent="0" justifyLastLine="0" shrinkToFit="0" readingOrder="0"/>
    </dxf>
    <dxf>
      <font>
        <strike val="0"/>
        <outline val="0"/>
        <shadow val="0"/>
        <u val="none"/>
        <vertAlign val="baseline"/>
        <sz val="11"/>
        <color theme="1"/>
        <name val="Aptos Narrow"/>
        <family val="2"/>
        <scheme val="minor"/>
      </font>
    </dxf>
    <dxf>
      <font>
        <strike val="0"/>
        <outline val="0"/>
        <shadow val="0"/>
        <u val="none"/>
        <vertAlign val="baseline"/>
        <sz val="11"/>
        <color theme="1"/>
        <name val="Aptos Narrow"/>
        <family val="2"/>
        <scheme val="minor"/>
      </font>
    </dxf>
    <dxf>
      <font>
        <strike val="0"/>
        <outline val="0"/>
        <shadow val="0"/>
        <u val="none"/>
        <vertAlign val="baseline"/>
        <sz val="11"/>
        <color theme="1"/>
        <name val="Aptos Narrow"/>
        <family val="2"/>
        <scheme val="minor"/>
      </font>
      <alignment horizontal="general" vertical="bottom" textRotation="0" wrapText="1" indent="0" justifyLastLine="0" shrinkToFit="0" readingOrder="0"/>
    </dxf>
    <dxf>
      <font>
        <b/>
        <strike val="0"/>
        <outline val="0"/>
        <shadow val="0"/>
        <u val="none"/>
        <vertAlign val="baseline"/>
        <sz val="11"/>
        <color theme="1"/>
        <name val="Aptos Narrow"/>
        <family val="2"/>
        <scheme val="minor"/>
      </font>
      <alignment horizontal="general" vertical="bottom" textRotation="0" wrapText="1" indent="0" justifyLastLine="0" shrinkToFit="0" readingOrder="0"/>
    </dxf>
    <dxf>
      <font>
        <strike val="0"/>
        <outline val="0"/>
        <shadow val="0"/>
        <u val="none"/>
        <vertAlign val="baseline"/>
        <sz val="11"/>
        <color theme="1"/>
        <name val="Aptos Narrow"/>
        <family val="2"/>
        <scheme val="minor"/>
      </font>
    </dxf>
    <dxf>
      <fill>
        <patternFill patternType="solid">
          <fgColor indexed="64"/>
          <bgColor theme="0" tint="-0.14999847407452621"/>
        </patternFill>
      </fill>
    </dxf>
    <dxf>
      <fill>
        <patternFill patternType="solid">
          <fgColor indexed="64"/>
          <bgColor theme="5" tint="0.79998168889431442"/>
        </patternFill>
      </fill>
    </dxf>
    <dxf>
      <fill>
        <patternFill patternType="solid">
          <fgColor indexed="64"/>
          <bgColor theme="2"/>
        </patternFill>
      </fill>
    </dxf>
    <dxf>
      <fill>
        <patternFill patternType="solid">
          <fgColor indexed="64"/>
          <bgColor theme="7" tint="0.79998168889431442"/>
        </patternFill>
      </fill>
    </dxf>
    <dxf>
      <fill>
        <patternFill patternType="solid">
          <fgColor indexed="64"/>
          <bgColor theme="8" tint="0.79998168889431442"/>
        </patternFill>
      </fill>
    </dxf>
    <dxf>
      <fill>
        <patternFill patternType="solid">
          <fgColor indexed="64"/>
          <bgColor theme="9" tint="0.79998168889431442"/>
        </patternFill>
      </fill>
      <border outline="0">
        <left style="thin">
          <color indexed="64"/>
        </left>
      </border>
    </dxf>
    <dxf>
      <font>
        <b/>
        <i val="0"/>
        <strike val="0"/>
        <condense val="0"/>
        <extend val="0"/>
        <outline val="0"/>
        <shadow val="0"/>
        <u val="none"/>
        <vertAlign val="baseline"/>
        <sz val="11"/>
        <color auto="1"/>
        <name val="Aptos Narrow"/>
        <family val="2"/>
        <scheme val="minor"/>
      </font>
      <fill>
        <patternFill patternType="none">
          <fgColor indexed="64"/>
          <bgColor auto="1"/>
        </patternFill>
      </fill>
      <alignment horizontal="left" vertical="top" textRotation="0" wrapText="1" indent="0" justifyLastLine="0" shrinkToFit="0" readingOrder="0"/>
      <border diagonalUp="0" diagonalDown="0" outline="0">
        <left/>
        <right/>
        <top style="thin">
          <color rgb="FF000000"/>
        </top>
        <bottom style="thin">
          <color indexed="64"/>
        </bottom>
      </border>
    </dxf>
    <dxf>
      <font>
        <b/>
        <i val="0"/>
        <strike val="0"/>
        <condense val="0"/>
        <extend val="0"/>
        <outline val="0"/>
        <shadow val="0"/>
        <u val="none"/>
        <vertAlign val="baseline"/>
        <sz val="11"/>
        <color auto="1"/>
        <name val="Aptos Narrow"/>
        <family val="2"/>
        <scheme val="minor"/>
      </font>
      <fill>
        <patternFill patternType="solid">
          <fgColor indexed="64"/>
          <bgColor rgb="FFFFFF00"/>
        </patternFill>
      </fill>
      <alignment horizontal="left" vertical="top" textRotation="0" wrapText="1" indent="0" justifyLastLine="0" shrinkToFit="0" readingOrder="0"/>
      <border diagonalUp="0" diagonalDown="0" outline="0">
        <left style="thin">
          <color indexed="64"/>
        </left>
        <right/>
        <top style="thin">
          <color rgb="FF000000"/>
        </top>
        <bottom style="thin">
          <color indexed="64"/>
        </bottom>
      </border>
    </dxf>
    <dxf>
      <fill>
        <patternFill patternType="solid">
          <fgColor indexed="64"/>
          <bgColor rgb="FFFFFF00"/>
        </patternFill>
      </fill>
    </dxf>
    <dxf>
      <alignment horizontal="left" vertical="center" textRotation="0" indent="0" justifyLastLine="0" shrinkToFit="0" readingOrder="0"/>
    </dxf>
    <dxf>
      <font>
        <strike val="0"/>
        <outline val="0"/>
        <shadow val="0"/>
        <u val="none"/>
        <vertAlign val="baseline"/>
        <sz val="11"/>
        <color theme="1"/>
        <name val="Aptos Narrow"/>
        <family val="2"/>
        <scheme val="minor"/>
      </font>
      <alignment horizontal="general" vertical="bottom" textRotation="0" wrapText="1" indent="0" justifyLastLine="0" shrinkToFit="0" readingOrder="0"/>
    </dxf>
    <dxf>
      <font>
        <strike val="0"/>
        <outline val="0"/>
        <shadow val="0"/>
        <u val="none"/>
        <vertAlign val="baseline"/>
        <sz val="11"/>
        <color theme="1"/>
        <name val="Aptos Narrow"/>
        <family val="2"/>
        <scheme val="minor"/>
      </font>
      <alignment horizontal="general" vertical="bottom" textRotation="0" wrapText="1" indent="0" justifyLastLine="0" shrinkToFit="0" readingOrder="0"/>
    </dxf>
    <dxf>
      <font>
        <strike val="0"/>
        <outline val="0"/>
        <shadow val="0"/>
        <u val="none"/>
        <vertAlign val="baseline"/>
        <sz val="11"/>
        <color theme="1"/>
        <name val="Aptos Narrow"/>
        <family val="2"/>
        <scheme val="minor"/>
      </font>
      <alignment horizontal="general" vertical="bottom" textRotation="0" wrapText="1" indent="0" justifyLastLine="0" shrinkToFit="0" readingOrder="0"/>
    </dxf>
    <dxf>
      <font>
        <b/>
        <strike val="0"/>
        <outline val="0"/>
        <shadow val="0"/>
        <u val="none"/>
        <vertAlign val="baseline"/>
        <sz val="11"/>
        <color theme="1"/>
        <name val="Aptos Narrow"/>
        <family val="2"/>
        <scheme val="minor"/>
      </font>
      <alignment horizontal="general" vertical="bottom" textRotation="0" wrapText="1" indent="0" justifyLastLine="0" shrinkToFit="0" readingOrder="0"/>
    </dxf>
    <dxf>
      <font>
        <strike val="0"/>
        <outline val="0"/>
        <shadow val="0"/>
        <u val="none"/>
        <vertAlign val="baseline"/>
        <sz val="11"/>
        <color theme="1"/>
        <name val="Aptos Narrow"/>
        <family val="2"/>
        <scheme val="minor"/>
      </font>
      <alignment horizontal="general" vertical="bottom" textRotation="0" wrapText="1" indent="0" justifyLastLine="0" shrinkToFit="0" readingOrder="0"/>
    </dxf>
    <dxf>
      <font>
        <strike val="0"/>
        <outline val="0"/>
        <shadow val="0"/>
        <u val="none"/>
        <vertAlign val="baseline"/>
        <sz val="11"/>
        <color theme="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Aptos Narrow"/>
        <family val="2"/>
        <scheme val="minor"/>
      </font>
      <alignment horizontal="general" vertical="bottom" textRotation="0" wrapText="1" indent="0" justifyLastLine="0" shrinkToFit="0" readingOrder="0"/>
    </dxf>
    <dxf>
      <fill>
        <patternFill patternType="none">
          <fgColor indexed="64"/>
          <bgColor auto="1"/>
        </patternFill>
      </fill>
      <alignment horizontal="general" textRotation="0" wrapText="1" indent="0" justifyLastLine="0" shrinkToFit="0" readingOrder="0"/>
    </dxf>
    <dxf>
      <fill>
        <patternFill patternType="none">
          <fgColor indexed="64"/>
          <bgColor auto="1"/>
        </patternFill>
      </fill>
      <alignment horizontal="general"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1" indent="0" justifyLastLine="0" shrinkToFit="0" readingOrder="0"/>
    </dxf>
    <dxf>
      <font>
        <strike val="0"/>
        <outline val="0"/>
        <shadow val="0"/>
        <u val="none"/>
        <vertAlign val="baseline"/>
        <sz val="11"/>
        <color theme="1"/>
        <name val="Aptos Narrow"/>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theme="1"/>
        <name val="Aptos Narrow"/>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theme="1"/>
        <name val="Aptos Narrow"/>
        <family val="2"/>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theme="1"/>
        <name val="Aptos Narrow"/>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theme="1"/>
        <name val="Aptos Narrow"/>
        <family val="2"/>
        <scheme val="minor"/>
      </font>
      <fill>
        <patternFill patternType="none">
          <fgColor indexed="64"/>
          <bgColor auto="1"/>
        </patternFill>
      </fill>
      <alignment horizontal="general" vertical="top" textRotation="0" wrapText="1"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ECD8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Alison Pouw" id="{060CE8A8-5A4E-4403-B64D-C1910DAE997A}" userId="S::alisonpouw@microsoft.com::e6a0ff36-40b2-4250-811a-79bf9a7d91cf"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24858C3-0F62-4296-B32E-A9DD07755390}" name="Table10" displayName="Table10" ref="B3:C8" totalsRowShown="0" headerRowDxfId="52">
  <autoFilter ref="B3:C8" xr:uid="{C24858C3-0F62-4296-B32E-A9DD07755390}"/>
  <tableColumns count="2">
    <tableColumn id="1" xr3:uid="{60D82347-57D3-4523-AD81-8F039321D125}" name="Data Management Persona"/>
    <tableColumn id="2" xr3:uid="{BE16CA38-3CB1-4B2F-9EA6-ECFD30880D0B}" name="Definition" dataDxfId="5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1828B80-C617-4057-9345-AC154CF54999}" name="Table11" displayName="Table11" ref="E3:M23" totalsRowShown="0">
  <autoFilter ref="E3:M23" xr:uid="{71828B80-C617-4057-9345-AC154CF54999}"/>
  <tableColumns count="9">
    <tableColumn id="1" xr3:uid="{12325A4B-5672-4BDC-BD35-5EAA5CEA047E}" name="Data Strategy Roles"/>
    <tableColumn id="2" xr3:uid="{38FEDCD4-7356-453D-82C4-0A077226E382}" name="Definition" dataDxfId="50"/>
    <tableColumn id="12" xr3:uid="{AF9AB546-9C81-44D3-ACB0-9633766BCCDD}" name="Fabric Organizational Mapping" dataDxfId="49">
      <calculatedColumnFormula>_xlfn.XLOOKUP(Table11[[#This Row],[Fabric Security Groups]],Table16[Fabric Security Group],Table16[Names]," ",0,1)</calculatedColumnFormula>
    </tableColumn>
    <tableColumn id="5" xr3:uid="{F4BF0798-2365-443E-9B07-DA00F483845F}" name="Fabric Persona"/>
    <tableColumn id="7" xr3:uid="{30EE15D2-4D72-426B-80C0-BBE732F48D00}" name="Fabric Security Groups" dataDxfId="48">
      <calculatedColumnFormula array="1">_xlfn.XLOOKUP(Table11[[#This Row],[Fabric Persona]],Table16[[#All],[Fabric Role]],Table16[[#All],[Fabric Security Group]]," ",0)</calculatedColumnFormula>
    </tableColumn>
    <tableColumn id="3" xr3:uid="{FC410B02-D9E2-42AD-AFBF-8EFFEEDCB693}" name="Data Management Organizational Mapping" dataDxfId="47">
      <calculatedColumnFormula>_xlfn.XLOOKUP(Table11[[#This Row],[Data Management Group]],Table4[Data Management Security Group],Table4[Names]," ",1,1)</calculatedColumnFormula>
    </tableColumn>
    <tableColumn id="9" xr3:uid="{46500B90-06DF-4C57-B17B-6AE806CD1A79}" name="Data Management Persona"/>
    <tableColumn id="10" xr3:uid="{1AAEC896-95D5-4ED3-9E95-434A7E0C795E}" name="Need Purview Access?"/>
    <tableColumn id="11" xr3:uid="{39785733-9F6D-432B-9F6B-FE3099345782}" name="Data Management Group"/>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2982C0C-6FA8-4752-BFB3-25F3D70C5DD5}" name="Table4" displayName="Table4" ref="B2:D8" totalsRowShown="0" headerRowDxfId="46" dataDxfId="45">
  <autoFilter ref="B2:D8" xr:uid="{12982C0C-6FA8-4752-BFB3-25F3D70C5DD5}"/>
  <tableColumns count="3">
    <tableColumn id="1" xr3:uid="{F87E4F34-AAE3-4D89-95D5-F0AC899A7982}" name="Data Management Security Group" dataDxfId="44">
      <calculatedColumnFormula>G$4&amp;G$6&amp;G$7&amp;G$6&amp;G$10&amp;G$6&amp;K3&amp;G$6&amp;G$9&amp;G$6&amp;G$5</calculatedColumnFormula>
    </tableColumn>
    <tableColumn id="3" xr3:uid="{268103C4-C7BC-4929-B007-AD6C1F318EE5}" name="Persona Mapping" dataDxfId="43"/>
    <tableColumn id="5" xr3:uid="{BDA60631-8162-41D0-B935-BEF8602CCC28}" name="Names" dataDxfId="4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B5CA6E5-5DE9-4EB5-8EF4-100271ADF3F8}" name="Table16" displayName="Table16" ref="B12:D16" totalsRowShown="0">
  <autoFilter ref="B12:D16" xr:uid="{EB5CA6E5-5DE9-4EB5-8EF4-100271ADF3F8}"/>
  <tableColumns count="3">
    <tableColumn id="1" xr3:uid="{2DE7D887-2F84-4FB0-A0F9-C7AEAB261D19}" name="Fabric Security Group" dataDxfId="41">
      <calculatedColumnFormula>G$4&amp;G$6&amp;G$8&amp;G$6&amp;G$10&amp;G$6&amp;L3&amp;G$6&amp;G$9&amp;G$6&amp;G$5</calculatedColumnFormula>
    </tableColumn>
    <tableColumn id="5" xr3:uid="{E43AAC26-CF63-4D62-BFE0-8B9B0507238A}" name="Fabric Role" dataDxfId="40">
      <calculatedColumnFormula>L3</calculatedColumnFormula>
    </tableColumn>
    <tableColumn id="3" xr3:uid="{7978F49E-EA41-4E2E-98BF-DEB6137D7E8E}" name="Names" dataDxfId="3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430A9F-803D-4012-9F40-C3CFA1AECC1C}" name="Table610" displayName="Table610" ref="B2:F5" totalsRowShown="0">
  <autoFilter ref="B2:F5" xr:uid="{36E99D0C-0647-43F4-BA4F-67C373226597}"/>
  <tableColumns count="5">
    <tableColumn id="1" xr3:uid="{56BBBF64-6E8A-45F3-AAE7-70552EF67E91}" name="Role" dataDxfId="38"/>
    <tableColumn id="2" xr3:uid="{ACA59A97-376A-4A5F-A1C1-128CFE42E5F1}" name="Description" dataDxfId="37"/>
    <tableColumn id="3" xr3:uid="{F3637095-3249-4787-809A-E855385B3143}" name="Permission level" dataDxfId="36"/>
    <tableColumn id="4" xr3:uid="{FE57704E-6A2F-42C4-8642-7ECF752954E9}" name="Available actions" dataDxfId="35"/>
    <tableColumn id="6" xr3:uid="{CD236526-4C33-4370-BA64-1E939E835A17}" name="Data Management Security Group" dataDxfId="3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58F9A37-9F9B-4F3B-BA97-467137217CCD}" name="Table26" displayName="Table26" ref="B2:E16" totalsRowShown="0" headerRowDxfId="33" dataDxfId="32">
  <autoFilter ref="B2:E16" xr:uid="{558F9A37-9F9B-4F3B-BA97-467137217CCD}"/>
  <tableColumns count="4">
    <tableColumn id="1" xr3:uid="{E4149D51-563B-48AE-B49A-4E012442F00F}" name="Role" dataDxfId="31"/>
    <tableColumn id="2" xr3:uid="{C93BAFD3-FD14-413E-A19E-53BFBDF445F2}" name="Description" dataDxfId="30"/>
    <tableColumn id="3" xr3:uid="{33C75FF6-0CC1-44B8-B29A-32B4CD81C490}" name="Permission level" dataDxfId="29"/>
    <tableColumn id="4" xr3:uid="{26F13327-F483-46F2-AF85-B397236A33A1}" name="Available actions" dataDxfId="2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9091A99-113E-492E-9916-54558D751578}" name="Table17" displayName="Table17" ref="C4:J18" totalsRowShown="0" headerRowDxfId="27" dataDxfId="26">
  <autoFilter ref="C4:J18" xr:uid="{89091A99-113E-492E-9916-54558D751578}"/>
  <tableColumns count="8">
    <tableColumn id="8" xr3:uid="{F4FA7E66-1A2E-4FEC-A009-8C4167EE8D9E}" name="Data Management Roles" dataDxfId="25"/>
    <tableColumn id="1" xr3:uid="{3322A967-C051-477C-B338-FA242FC481BB}" name="Unified Catalog Role" dataDxfId="24">
      <calculatedColumnFormula>'Unified Catalog RBAC'!B3</calculatedColumnFormula>
    </tableColumn>
    <tableColumn id="2" xr3:uid="{25D0D9A7-42DD-4CB2-8BB6-47441267B9DB}" name="Application role assignments" dataDxfId="23"/>
    <tableColumn id="3" xr3:uid="{4D1AAC90-EC0A-46FF-80C6-0289180EA933}" name="Governance domains" dataDxfId="22"/>
    <tableColumn id="4" xr3:uid="{A4C71F3E-D06B-4EC7-9624-F38FA7014982}" name="Data products" dataDxfId="21"/>
    <tableColumn id="5" xr3:uid="{EFE444D4-1B97-4B70-95F2-3E4B844600F3}" name="Health items" dataDxfId="20"/>
    <tableColumn id="6" xr3:uid="{394DC97E-C9F4-4694-9BC2-454B1DA76D4E}" name="Data quality items" dataDxfId="19"/>
    <tableColumn id="7" xr3:uid="{C5F138D6-5023-440D-A0EE-B85636BE246F}" name="Data access policies" dataDxfId="18"/>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6E99D0C-0647-43F4-BA4F-67C373226597}" name="Table6" displayName="Table6" ref="B2:E10" totalsRowShown="0" dataDxfId="17">
  <autoFilter ref="B2:E10" xr:uid="{36E99D0C-0647-43F4-BA4F-67C373226597}"/>
  <tableColumns count="4">
    <tableColumn id="1" xr3:uid="{80AFF349-CBF5-4478-A92E-D61B30D0EDF4}" name="Role" dataDxfId="16"/>
    <tableColumn id="2" xr3:uid="{E0045FBD-5364-4539-8A7B-F00754AE2971}" name="Description" dataDxfId="15"/>
    <tableColumn id="3" xr3:uid="{9B8CE918-FF3F-4F1B-9B81-9B702128D6CD}" name="Permission level" dataDxfId="14"/>
    <tableColumn id="4" xr3:uid="{C7A93414-18C5-40E7-BC84-4E93C24C0DD7}" name="Available actions" dataDxfId="1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05CFF89-8AB8-4BAE-90CF-FC0B3C5027EF}" name="Table1719" displayName="Table1719" ref="B2:L10" totalsRowShown="0" headerRowDxfId="12" dataDxfId="11">
  <autoFilter ref="B2:L10" xr:uid="{905CFF89-8AB8-4BAE-90CF-FC0B3C5027EF}"/>
  <tableColumns count="11">
    <tableColumn id="21" xr3:uid="{9CEB0676-7D78-486C-8C83-C84C17DA8ED4}" name="Data Management Role" dataDxfId="10"/>
    <tableColumn id="1" xr3:uid="{ACA5FC9B-12B4-4F30-865E-84C4FFBD1E52}" name="Data Map Role" dataDxfId="9">
      <calculatedColumnFormula>'Data Map RBAC'!B3</calculatedColumnFormula>
    </tableColumn>
    <tableColumn id="2" xr3:uid="{467BB31E-FAFE-450A-8809-F139BD7EFB4B}" name="Data Map role assignments" dataDxfId="8"/>
    <tableColumn id="3" xr3:uid="{5C07327D-7A60-4577-A20C-9ABA034842FD}" name="Collections" dataDxfId="7"/>
    <tableColumn id="4" xr3:uid="{DE1A5EC1-ED14-46A7-9468-C10FC5B4810E}" name="Data Source " dataDxfId="6"/>
    <tableColumn id="5" xr3:uid="{3EAF190D-F368-474B-808A-77A1CC51C0D6}" name="Data Source Scans" dataDxfId="5"/>
    <tableColumn id="6" xr3:uid="{058DBC14-6611-4E26-AB86-79A94E8BD0C2}" name="Classifications" dataDxfId="4"/>
    <tableColumn id="7" xr3:uid="{16A7BD79-8CE7-4C5A-A66C-0137F876B073}" name="Data Assets" dataDxfId="3"/>
    <tableColumn id="8" xr3:uid="{0CA3E83B-96FD-40E6-88DD-1B45E8AF75A7}" name="Policies" dataDxfId="2"/>
    <tableColumn id="9" xr3:uid="{0F1CB498-2FE3-4E76-A9B0-B706403B15F8}" name="Data Insights Reports" dataDxfId="1"/>
    <tableColumn id="10" xr3:uid="{6A4F22CE-02DC-4F5F-8C4A-19C502EB5BDE}" name="Workflow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3" dT="2024-11-21T17:36:34.17" personId="{060CE8A8-5A4E-4403-B64D-C1910DAE997A}" id="{3E58BD10-7BBB-4216-B3ED-085D16405D0C}">
    <text>CAF roles to operationalize</text>
  </threadedComment>
  <threadedComment ref="L23" dT="2024-11-21T18:16:55.63" personId="{060CE8A8-5A4E-4403-B64D-C1910DAE997A}" id="{40733D7A-47B1-4EC4-894A-55331A9FF05D}">
    <text>Data product owner</text>
  </threadedComment>
</ThreadedComments>
</file>

<file path=xl/threadedComments/threadedComment2.xml><?xml version="1.0" encoding="utf-8"?>
<ThreadedComments xmlns="http://schemas.microsoft.com/office/spreadsheetml/2018/threadedcomments" xmlns:x="http://schemas.openxmlformats.org/spreadsheetml/2006/main">
  <threadedComment ref="F5" dT="2025-01-29T19:53:18.29" personId="{060CE8A8-5A4E-4403-B64D-C1910DAE997A}" id="{F9F8290A-6465-4DB4-B7D0-9ECAE63DD322}">
    <text>Use this to identify the collection/GD</text>
  </threadedComment>
</ThreadedComments>
</file>

<file path=xl/threadedComments/threadedComment3.xml><?xml version="1.0" encoding="utf-8"?>
<ThreadedComments xmlns="http://schemas.microsoft.com/office/spreadsheetml/2018/threadedcomments" xmlns:x="http://schemas.openxmlformats.org/spreadsheetml/2006/main">
  <threadedComment ref="E14" dT="2024-11-21T13:42:23.15" personId="{060CE8A8-5A4E-4403-B64D-C1910DAE997A}" id="{E88D62EA-F448-4B94-8512-EDCCB372CA35}">
    <text>verify</text>
  </threadedComment>
  <threadedComment ref="E15" dT="2024-11-21T13:42:15.23" personId="{060CE8A8-5A4E-4403-B64D-C1910DAE997A}" id="{0BE497AA-BA48-48D2-A14F-FB52041C584C}">
    <text>verify</text>
  </threadedComment>
</ThreadedComments>
</file>

<file path=xl/threadedComments/threadedComment4.xml><?xml version="1.0" encoding="utf-8"?>
<ThreadedComments xmlns="http://schemas.microsoft.com/office/spreadsheetml/2018/threadedcomments" xmlns:x="http://schemas.openxmlformats.org/spreadsheetml/2006/main">
  <threadedComment ref="C12" dT="2024-11-21T17:58:13.92" personId="{060CE8A8-5A4E-4403-B64D-C1910DAE997A}" id="{36765ED7-3776-4B25-B316-EB9C1E398100}">
    <text>discussion</text>
  </threadedComment>
  <threadedComment ref="C13" dT="2024-11-21T17:58:49.52" personId="{060CE8A8-5A4E-4403-B64D-C1910DAE997A}" id="{8C6529D3-BE49-40DE-A429-6833D3364074}">
    <text>Conversation based on above</text>
  </threadedComment>
</ThreadedComments>
</file>

<file path=xl/threadedComments/threadedComment5.xml><?xml version="1.0" encoding="utf-8"?>
<ThreadedComments xmlns="http://schemas.microsoft.com/office/spreadsheetml/2018/threadedcomments" xmlns:x="http://schemas.openxmlformats.org/spreadsheetml/2006/main">
  <threadedComment ref="B9" dT="2024-11-21T17:55:14.74" personId="{060CE8A8-5A4E-4403-B64D-C1910DAE997A}" id="{DDA71BA2-748E-47BE-80B6-2BE1EC5B3165}">
    <text>Ss convo on if want ppl to have access</text>
  </threadedComment>
  <threadedComment ref="C9" dT="2024-12-17T17:06:32.47" personId="{060CE8A8-5A4E-4403-B64D-C1910DAE997A}" id="{D66CE3C9-D613-424B-8129-F22E2A179409}">
    <text>This is at the domain level</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17/10/relationships/threadedComment" Target="../threadedComments/threadedComment1.xml"/><Relationship Id="rId2" Type="http://schemas.openxmlformats.org/officeDocument/2006/relationships/printerSettings" Target="../printerSettings/printerSettings1.bin"/><Relationship Id="rId1" Type="http://schemas.openxmlformats.org/officeDocument/2006/relationships/hyperlink" Target="https://learn.microsoft.com/en-us/azure/cloud-adoption-framework/scenarios/cloud-scale-analytics/organize-roles-responsibilities" TargetMode="External"/><Relationship Id="rId6" Type="http://schemas.openxmlformats.org/officeDocument/2006/relationships/comments" Target="../comments1.xml"/><Relationship Id="rId5" Type="http://schemas.openxmlformats.org/officeDocument/2006/relationships/table" Target="../tables/table2.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7.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9.xml"/><Relationship Id="rId1" Type="http://schemas.openxmlformats.org/officeDocument/2006/relationships/vmlDrawing" Target="../drawings/vmlDrawing5.vml"/><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9AF56-93C7-4CD8-8BCF-A981AA4B08A8}">
  <sheetPr>
    <tabColor rgb="FFFF0000"/>
  </sheetPr>
  <dimension ref="B3:M23"/>
  <sheetViews>
    <sheetView tabSelected="1" zoomScale="59" workbookViewId="0">
      <selection activeCell="C20" sqref="C20"/>
    </sheetView>
  </sheetViews>
  <sheetFormatPr defaultRowHeight="14.25" x14ac:dyDescent="0.45"/>
  <cols>
    <col min="2" max="2" width="25.6640625" customWidth="1"/>
    <col min="3" max="3" width="83.73046875" customWidth="1"/>
    <col min="4" max="4" width="14.53125" customWidth="1"/>
    <col min="5" max="5" width="24.3984375" customWidth="1"/>
    <col min="6" max="6" width="49.265625" style="3" customWidth="1"/>
    <col min="7" max="7" width="28.3984375" customWidth="1"/>
    <col min="8" max="8" width="17" customWidth="1"/>
    <col min="9" max="9" width="40" customWidth="1"/>
    <col min="10" max="10" width="38.06640625" customWidth="1"/>
    <col min="11" max="11" width="25.86328125" customWidth="1"/>
    <col min="12" max="12" width="34.86328125" customWidth="1"/>
    <col min="13" max="13" width="36.19921875" customWidth="1"/>
  </cols>
  <sheetData>
    <row r="3" spans="2:13" x14ac:dyDescent="0.45">
      <c r="B3" s="4" t="s">
        <v>4</v>
      </c>
      <c r="C3" s="4" t="s">
        <v>0</v>
      </c>
      <c r="E3" s="4" t="s">
        <v>1</v>
      </c>
      <c r="F3" s="5" t="s">
        <v>0</v>
      </c>
      <c r="G3" s="4" t="s">
        <v>210</v>
      </c>
      <c r="H3" t="s">
        <v>2</v>
      </c>
      <c r="I3" t="s">
        <v>3</v>
      </c>
      <c r="J3" t="s">
        <v>211</v>
      </c>
      <c r="K3" t="s">
        <v>4</v>
      </c>
      <c r="L3" t="s">
        <v>5</v>
      </c>
      <c r="M3" t="s">
        <v>6</v>
      </c>
    </row>
    <row r="4" spans="2:13" ht="85.5" x14ac:dyDescent="0.45">
      <c r="B4" t="s">
        <v>7</v>
      </c>
      <c r="C4" s="3" t="s">
        <v>8</v>
      </c>
      <c r="E4" t="s">
        <v>9</v>
      </c>
      <c r="F4" s="3" t="s">
        <v>10</v>
      </c>
      <c r="G4" s="3">
        <f>_xlfn.XLOOKUP(Table11[[#This Row],[Fabric Security Groups]],Table16[Fabric Security Group],Table16[Names]," ",0,1)</f>
        <v>0</v>
      </c>
      <c r="H4" s="3" t="s">
        <v>11</v>
      </c>
      <c r="I4" t="str" cm="1">
        <f t="array" ref="I4">_xlfn.XLOOKUP(Table11[[#This Row],[Fabric Persona]],Table16[[#All],[Fabric Role]],Table16[[#All],[Fabric Security Group]]," ",0)</f>
        <v>EVN_Fabric_FabricPOC_Member_prod_ET</v>
      </c>
      <c r="J4">
        <f>_xlfn.XLOOKUP(Table11[[#This Row],[Data Management Group]],Table4[Data Management Security Group],Table4[Names]," ",1,1)</f>
        <v>0</v>
      </c>
      <c r="K4" t="s">
        <v>12</v>
      </c>
      <c r="L4" t="s">
        <v>13</v>
      </c>
      <c r="M4" t="str">
        <f>_xlfn.XLOOKUP(Table11[[#This Row],[Data Management Persona]],Table4[Persona Mapping],Table4[Data Management Security Group], " ", 3,1)</f>
        <v>EVN_Pview_FabricPOC_Publisher_prod_ET</v>
      </c>
    </row>
    <row r="5" spans="2:13" ht="42.75" x14ac:dyDescent="0.45">
      <c r="B5" t="s">
        <v>14</v>
      </c>
      <c r="C5" s="3" t="s">
        <v>15</v>
      </c>
      <c r="E5" t="s">
        <v>16</v>
      </c>
      <c r="F5" s="3" t="s">
        <v>17</v>
      </c>
      <c r="G5" s="3">
        <f>_xlfn.XLOOKUP(Table11[[#This Row],[Fabric Security Groups]],Table16[Fabric Security Group],Table16[Names]," ",0,1)</f>
        <v>0</v>
      </c>
      <c r="H5" t="s">
        <v>18</v>
      </c>
      <c r="I5" t="str" cm="1">
        <f t="array" ref="I5">_xlfn.XLOOKUP(Table11[[#This Row],[Fabric Persona]],Table16[[#All],[Fabric Role]],Table16[[#All],[Fabric Security Group]]," ",0)</f>
        <v>EVN_Fabric_FabricPOC_Admin_prod_ET</v>
      </c>
      <c r="J5">
        <f>_xlfn.XLOOKUP(Table11[[#This Row],[Data Management Group]],Table4[Data Management Security Group],Table4[Names]," ",1,1)</f>
        <v>0</v>
      </c>
      <c r="K5" t="s">
        <v>69</v>
      </c>
      <c r="L5" t="s">
        <v>13</v>
      </c>
      <c r="M5" t="str">
        <f>_xlfn.XLOOKUP(Table11[[#This Row],[Data Management Persona]],Table4[Persona Mapping],Table4[Data Management Security Group], " ", 3,1)</f>
        <v>EVN_Pview_FabricPOC_Producer_prod_ET</v>
      </c>
    </row>
    <row r="6" spans="2:13" ht="28.5" x14ac:dyDescent="0.45">
      <c r="B6" t="s">
        <v>19</v>
      </c>
      <c r="C6" s="3" t="s">
        <v>20</v>
      </c>
      <c r="G6" s="3" t="str">
        <f>_xlfn.XLOOKUP(Table11[[#This Row],[Fabric Security Groups]],Table16[Fabric Security Group],Table16[Names]," ",0,1)</f>
        <v xml:space="preserve"> </v>
      </c>
      <c r="I6" t="str" cm="1">
        <f t="array" ref="I6">_xlfn.XLOOKUP(Table11[[#This Row],[Fabric Persona]],Table16[[#All],[Fabric Role]],Table16[[#All],[Fabric Security Group]]," ",0)</f>
        <v xml:space="preserve"> </v>
      </c>
      <c r="J6">
        <f>_xlfn.XLOOKUP(Table11[[#This Row],[Data Management Group]],Table4[Data Management Security Group],Table4[Names]," ",1,1)</f>
        <v>0</v>
      </c>
      <c r="K6" t="s">
        <v>12</v>
      </c>
      <c r="M6" t="str">
        <f>_xlfn.XLOOKUP(Table11[[#This Row],[Data Management Persona]],Table4[Persona Mapping],Table4[Data Management Security Group], " ", 3,1)</f>
        <v>EVN_Pview_FabricPOC_Publisher_prod_ET</v>
      </c>
    </row>
    <row r="7" spans="2:13" ht="42.75" x14ac:dyDescent="0.45">
      <c r="B7" t="s">
        <v>24</v>
      </c>
      <c r="C7" s="3" t="s">
        <v>25</v>
      </c>
      <c r="E7" t="s">
        <v>21</v>
      </c>
      <c r="F7" s="3" t="s">
        <v>22</v>
      </c>
      <c r="G7" s="3">
        <f>_xlfn.XLOOKUP(Table11[[#This Row],[Fabric Security Groups]],Table16[Fabric Security Group],Table16[Names]," ",0,1)</f>
        <v>0</v>
      </c>
      <c r="H7" t="s">
        <v>23</v>
      </c>
      <c r="I7" t="str" cm="1">
        <f t="array" ref="I7">_xlfn.XLOOKUP(Table11[[#This Row],[Fabric Persona]],Table16[[#All],[Fabric Role]],Table16[[#All],[Fabric Security Group]]," ",0)</f>
        <v>EVN_Fabric_FabricPOC_Contributor_prod_ET</v>
      </c>
      <c r="J7">
        <f>_xlfn.XLOOKUP(Table11[[#This Row],[Data Management Group]],Table4[Data Management Security Group],Table4[Names]," ",1,1)</f>
        <v>0</v>
      </c>
      <c r="K7" t="s">
        <v>69</v>
      </c>
      <c r="L7" t="s">
        <v>13</v>
      </c>
      <c r="M7" t="str">
        <f>_xlfn.XLOOKUP(Table11[[#This Row],[Data Management Persona]],Table4[Persona Mapping],Table4[Data Management Security Group], " ", 3,1)</f>
        <v>EVN_Pview_FabricPOC_Producer_prod_ET</v>
      </c>
    </row>
    <row r="8" spans="2:13" ht="28.5" x14ac:dyDescent="0.45">
      <c r="B8" t="s">
        <v>28</v>
      </c>
      <c r="C8" s="3" t="s">
        <v>29</v>
      </c>
      <c r="G8" s="3" t="str">
        <f>_xlfn.XLOOKUP(Table11[[#This Row],[Fabric Security Groups]],Table16[Fabric Security Group],Table16[Names]," ",0,1)</f>
        <v xml:space="preserve"> </v>
      </c>
      <c r="I8" t="str" cm="1">
        <f t="array" ref="I8">_xlfn.XLOOKUP(Table11[[#This Row],[Fabric Persona]],Table16[[#All],[Fabric Role]],Table16[[#All],[Fabric Security Group]]," ",0)</f>
        <v xml:space="preserve"> </v>
      </c>
      <c r="J8">
        <f>_xlfn.XLOOKUP(Table11[[#This Row],[Data Management Group]],Table4[Data Management Security Group],Table4[Names]," ",1,1)</f>
        <v>0</v>
      </c>
      <c r="K8" t="s">
        <v>12</v>
      </c>
      <c r="M8" t="str">
        <f>_xlfn.XLOOKUP(Table11[[#This Row],[Data Management Persona]],Table4[Persona Mapping],Table4[Data Management Security Group], " ", 3,1)</f>
        <v>EVN_Pview_FabricPOC_Publisher_prod_ET</v>
      </c>
    </row>
    <row r="9" spans="2:13" ht="71.25" x14ac:dyDescent="0.45">
      <c r="E9" s="3" t="s">
        <v>26</v>
      </c>
      <c r="F9" s="3" t="s">
        <v>27</v>
      </c>
      <c r="G9" s="3">
        <f>_xlfn.XLOOKUP(Table11[[#This Row],[Fabric Security Groups]],Table16[Fabric Security Group],Table16[Names]," ",0,1)</f>
        <v>0</v>
      </c>
      <c r="H9" t="s">
        <v>23</v>
      </c>
      <c r="I9" t="str" cm="1">
        <f t="array" ref="I9">_xlfn.XLOOKUP(Table11[[#This Row],[Fabric Persona]],Table16[[#All],[Fabric Role]],Table16[[#All],[Fabric Security Group]]," ",0)</f>
        <v>EVN_Fabric_FabricPOC_Contributor_prod_ET</v>
      </c>
      <c r="J9">
        <f>_xlfn.XLOOKUP(Table11[[#This Row],[Data Management Group]],Table4[Data Management Security Group],Table4[Names]," ",1,1)</f>
        <v>0</v>
      </c>
      <c r="K9" t="s">
        <v>69</v>
      </c>
      <c r="L9" t="s">
        <v>13</v>
      </c>
      <c r="M9" t="str">
        <f>_xlfn.XLOOKUP(Table11[[#This Row],[Data Management Persona]],Table4[Persona Mapping],Table4[Data Management Security Group], " ", 3,1)</f>
        <v>EVN_Pview_FabricPOC_Producer_prod_ET</v>
      </c>
    </row>
    <row r="10" spans="2:13" x14ac:dyDescent="0.45">
      <c r="B10" s="38" t="s">
        <v>35</v>
      </c>
      <c r="E10" s="3"/>
      <c r="G10" s="3" t="str">
        <f>_xlfn.XLOOKUP(Table11[[#This Row],[Fabric Security Groups]],Table16[Fabric Security Group],Table16[Names]," ",0,1)</f>
        <v xml:space="preserve"> </v>
      </c>
      <c r="I10" t="str" cm="1">
        <f t="array" ref="I10">_xlfn.XLOOKUP(Table11[[#This Row],[Fabric Persona]],Table16[[#All],[Fabric Role]],Table16[[#All],[Fabric Security Group]]," ",0)</f>
        <v xml:space="preserve"> </v>
      </c>
      <c r="J10">
        <f>_xlfn.XLOOKUP(Table11[[#This Row],[Data Management Group]],Table4[Data Management Security Group],Table4[Names]," ",1,1)</f>
        <v>0</v>
      </c>
      <c r="K10" t="s">
        <v>12</v>
      </c>
      <c r="M10" t="str">
        <f>_xlfn.XLOOKUP(Table11[[#This Row],[Data Management Persona]],Table4[Persona Mapping],Table4[Data Management Security Group], " ", 3,1)</f>
        <v>EVN_Pview_FabricPOC_Publisher_prod_ET</v>
      </c>
    </row>
    <row r="11" spans="2:13" ht="28.5" x14ac:dyDescent="0.45">
      <c r="E11" t="s">
        <v>30</v>
      </c>
      <c r="F11" s="3" t="s">
        <v>31</v>
      </c>
      <c r="G11" s="3">
        <f>_xlfn.XLOOKUP(Table11[[#This Row],[Fabric Security Groups]],Table16[Fabric Security Group],Table16[Names]," ",0,1)</f>
        <v>0</v>
      </c>
      <c r="H11" t="s">
        <v>23</v>
      </c>
      <c r="I11" t="str" cm="1">
        <f t="array" ref="I11">_xlfn.XLOOKUP(Table11[[#This Row],[Fabric Persona]],Table16[[#All],[Fabric Role]],Table16[[#All],[Fabric Security Group]]," ",0)</f>
        <v>EVN_Fabric_FabricPOC_Contributor_prod_ET</v>
      </c>
      <c r="J11">
        <f>_xlfn.XLOOKUP(Table11[[#This Row],[Data Management Group]],Table4[Data Management Security Group],Table4[Names]," ",1,1)</f>
        <v>0</v>
      </c>
      <c r="K11" t="s">
        <v>69</v>
      </c>
      <c r="L11" t="s">
        <v>13</v>
      </c>
      <c r="M11" t="str">
        <f>_xlfn.XLOOKUP(Table11[[#This Row],[Data Management Persona]],Table4[Persona Mapping],Table4[Data Management Security Group], " ", 3,1)</f>
        <v>EVN_Pview_FabricPOC_Producer_prod_ET</v>
      </c>
    </row>
    <row r="12" spans="2:13" x14ac:dyDescent="0.45">
      <c r="G12" s="3" t="str">
        <f>_xlfn.XLOOKUP(Table11[[#This Row],[Fabric Security Groups]],Table16[Fabric Security Group],Table16[Names]," ",0,1)</f>
        <v xml:space="preserve"> </v>
      </c>
      <c r="I12" t="str" cm="1">
        <f t="array" ref="I12">_xlfn.XLOOKUP(Table11[[#This Row],[Fabric Persona]],Table16[[#All],[Fabric Role]],Table16[[#All],[Fabric Security Group]]," ",0)</f>
        <v xml:space="preserve"> </v>
      </c>
      <c r="J12">
        <f>_xlfn.XLOOKUP(Table11[[#This Row],[Data Management Group]],Table4[Data Management Security Group],Table4[Names]," ",1,1)</f>
        <v>0</v>
      </c>
      <c r="K12" t="s">
        <v>47</v>
      </c>
      <c r="M12" t="str">
        <f>_xlfn.XLOOKUP(Table11[[#This Row],[Data Management Persona]],Table4[Persona Mapping],Table4[Data Management Security Group], " ", 3,1)</f>
        <v>EVN_Pview_FabricPOC_Consumer_prod_ET</v>
      </c>
    </row>
    <row r="13" spans="2:13" ht="71.25" x14ac:dyDescent="0.45">
      <c r="E13" t="s">
        <v>32</v>
      </c>
      <c r="F13" s="3" t="s">
        <v>33</v>
      </c>
      <c r="G13" s="3">
        <f>_xlfn.XLOOKUP(Table11[[#This Row],[Fabric Security Groups]],Table16[Fabric Security Group],Table16[Names]," ",0,1)</f>
        <v>0</v>
      </c>
      <c r="H13" t="s">
        <v>23</v>
      </c>
      <c r="I13" t="str" cm="1">
        <f t="array" ref="I13">_xlfn.XLOOKUP(Table11[[#This Row],[Fabric Persona]],Table16[[#All],[Fabric Role]],Table16[[#All],[Fabric Security Group]]," ",0)</f>
        <v>EVN_Fabric_FabricPOC_Contributor_prod_ET</v>
      </c>
      <c r="J13">
        <f>_xlfn.XLOOKUP(Table11[[#This Row],[Data Management Group]],Table4[Data Management Security Group],Table4[Names]," ",1,1)</f>
        <v>0</v>
      </c>
      <c r="K13" t="s">
        <v>14</v>
      </c>
      <c r="L13" t="s">
        <v>34</v>
      </c>
      <c r="M13" t="str">
        <f>_xlfn.XLOOKUP(Table11[[#This Row],[Data Management Persona]],Table4[Persona Mapping],Table4[Data Management Security Group], " ", 3,1)</f>
        <v>EVN_Pview_FabricPOC_Shared Services_prod_ET</v>
      </c>
    </row>
    <row r="14" spans="2:13" ht="57" x14ac:dyDescent="0.45">
      <c r="E14" t="s">
        <v>36</v>
      </c>
      <c r="F14" s="3" t="s">
        <v>37</v>
      </c>
      <c r="G14" s="3">
        <f>_xlfn.XLOOKUP(Table11[[#This Row],[Fabric Security Groups]],Table16[Fabric Security Group],Table16[Names]," ",0,1)</f>
        <v>0</v>
      </c>
      <c r="H14" t="s">
        <v>23</v>
      </c>
      <c r="I14" t="str" cm="1">
        <f t="array" ref="I14">_xlfn.XLOOKUP(Table11[[#This Row],[Fabric Persona]],Table16[[#All],[Fabric Role]],Table16[[#All],[Fabric Security Group]]," ",0)</f>
        <v>EVN_Fabric_FabricPOC_Contributor_prod_ET</v>
      </c>
      <c r="J14">
        <f>_xlfn.XLOOKUP(Table11[[#This Row],[Data Management Group]],Table4[Data Management Security Group],Table4[Names]," ",1,1)</f>
        <v>0</v>
      </c>
      <c r="K14" t="s">
        <v>14</v>
      </c>
      <c r="L14" t="s">
        <v>13</v>
      </c>
      <c r="M14" t="str">
        <f>_xlfn.XLOOKUP(Table11[[#This Row],[Data Management Persona]],Table4[Persona Mapping],Table4[Data Management Security Group], " ", 3,1)</f>
        <v>EVN_Pview_FabricPOC_Shared Services_prod_ET</v>
      </c>
    </row>
    <row r="15" spans="2:13" ht="85.5" x14ac:dyDescent="0.45">
      <c r="E15" t="s">
        <v>38</v>
      </c>
      <c r="F15" s="3" t="s">
        <v>39</v>
      </c>
      <c r="G15" s="3">
        <f>_xlfn.XLOOKUP(Table11[[#This Row],[Fabric Security Groups]],Table16[Fabric Security Group],Table16[Names]," ",0,1)</f>
        <v>0</v>
      </c>
      <c r="H15" t="s">
        <v>23</v>
      </c>
      <c r="I15" t="str" cm="1">
        <f t="array" ref="I15">_xlfn.XLOOKUP(Table11[[#This Row],[Fabric Persona]],Table16[[#All],[Fabric Role]],Table16[[#All],[Fabric Security Group]]," ",0)</f>
        <v>EVN_Fabric_FabricPOC_Contributor_prod_ET</v>
      </c>
      <c r="J15">
        <f>_xlfn.XLOOKUP(Table11[[#This Row],[Data Management Group]],Table4[Data Management Security Group],Table4[Names]," ",1,1)</f>
        <v>0</v>
      </c>
      <c r="K15" t="s">
        <v>14</v>
      </c>
      <c r="L15" t="s">
        <v>13</v>
      </c>
      <c r="M15" t="str">
        <f>_xlfn.XLOOKUP(Table11[[#This Row],[Data Management Persona]],Table4[Persona Mapping],Table4[Data Management Security Group], " ", 3,1)</f>
        <v>EVN_Pview_FabricPOC_Shared Services_prod_ET</v>
      </c>
    </row>
    <row r="16" spans="2:13" ht="42.75" x14ac:dyDescent="0.45">
      <c r="E16" t="s">
        <v>40</v>
      </c>
      <c r="F16" s="3" t="s">
        <v>41</v>
      </c>
      <c r="G16" s="3">
        <f>_xlfn.XLOOKUP(Table11[[#This Row],[Fabric Security Groups]],Table16[Fabric Security Group],Table16[Names]," ",0,1)</f>
        <v>0</v>
      </c>
      <c r="H16" t="s">
        <v>18</v>
      </c>
      <c r="I16" t="str" cm="1">
        <f t="array" ref="I16">_xlfn.XLOOKUP(Table11[[#This Row],[Fabric Persona]],Table16[[#All],[Fabric Role]],Table16[[#All],[Fabric Security Group]]," ",0)</f>
        <v>EVN_Fabric_FabricPOC_Admin_prod_ET</v>
      </c>
      <c r="J16">
        <f>_xlfn.XLOOKUP(Table11[[#This Row],[Data Management Group]],Table4[Data Management Security Group],Table4[Names]," ",1,1)</f>
        <v>0</v>
      </c>
      <c r="K16" t="s">
        <v>28</v>
      </c>
      <c r="L16" t="s">
        <v>13</v>
      </c>
      <c r="M16" t="str">
        <f>_xlfn.XLOOKUP(Table11[[#This Row],[Data Management Persona]],Table4[Persona Mapping],Table4[Data Management Security Group], " ", 3,1)</f>
        <v>EVN_Pview_FabricPOC_Governance Admin_prod_ET</v>
      </c>
    </row>
    <row r="17" spans="5:13" ht="57" x14ac:dyDescent="0.45">
      <c r="E17" t="s">
        <v>42</v>
      </c>
      <c r="F17" s="3" t="s">
        <v>43</v>
      </c>
      <c r="G17" s="3">
        <f>_xlfn.XLOOKUP(Table11[[#This Row],[Fabric Security Groups]],Table16[Fabric Security Group],Table16[Names]," ",0,1)</f>
        <v>0</v>
      </c>
      <c r="H17" t="s">
        <v>11</v>
      </c>
      <c r="I17" t="str" cm="1">
        <f t="array" ref="I17">_xlfn.XLOOKUP(Table11[[#This Row],[Fabric Persona]],Table16[[#All],[Fabric Role]],Table16[[#All],[Fabric Security Group]]," ",0)</f>
        <v>EVN_Fabric_FabricPOC_Member_prod_ET</v>
      </c>
      <c r="J17">
        <f>_xlfn.XLOOKUP(Table11[[#This Row],[Data Management Group]],Table4[Data Management Security Group],Table4[Names]," ",1,1)</f>
        <v>0</v>
      </c>
      <c r="K17" t="s">
        <v>28</v>
      </c>
      <c r="L17" t="s">
        <v>13</v>
      </c>
      <c r="M17" t="str">
        <f>_xlfn.XLOOKUP(Table11[[#This Row],[Data Management Persona]],Table4[Persona Mapping],Table4[Data Management Security Group], " ", 3,1)</f>
        <v>EVN_Pview_FabricPOC_Governance Admin_prod_ET</v>
      </c>
    </row>
    <row r="18" spans="5:13" ht="71.25" x14ac:dyDescent="0.45">
      <c r="E18" t="s">
        <v>44</v>
      </c>
      <c r="F18" s="3" t="s">
        <v>45</v>
      </c>
      <c r="G18" s="3" t="str">
        <f>_xlfn.XLOOKUP(Table11[[#This Row],[Fabric Security Groups]],Table16[Fabric Security Group],Table16[Names]," ",0,1)</f>
        <v>Names of people</v>
      </c>
      <c r="H18" t="s">
        <v>46</v>
      </c>
      <c r="I18" t="str" cm="1">
        <f t="array" ref="I18">_xlfn.XLOOKUP(Table11[[#This Row],[Fabric Persona]],Table16[[#All],[Fabric Role]],Table16[[#All],[Fabric Security Group]]," ",0)</f>
        <v>EVN_Fabric_FabricPOC_Viewer_prod_ET</v>
      </c>
      <c r="J18">
        <f>_xlfn.XLOOKUP(Table11[[#This Row],[Data Management Group]],Table4[Data Management Security Group],Table4[Names]," ",1,1)</f>
        <v>0</v>
      </c>
      <c r="K18" t="s">
        <v>47</v>
      </c>
      <c r="L18" t="s">
        <v>13</v>
      </c>
      <c r="M18" t="str">
        <f>_xlfn.XLOOKUP(Table11[[#This Row],[Data Management Persona]],Table4[Persona Mapping],Table4[Data Management Security Group], " ", 3,1)</f>
        <v>EVN_Pview_FabricPOC_Consumer_prod_ET</v>
      </c>
    </row>
    <row r="19" spans="5:13" ht="42.75" x14ac:dyDescent="0.45">
      <c r="E19" s="3" t="s">
        <v>48</v>
      </c>
      <c r="F19" s="3" t="s">
        <v>49</v>
      </c>
      <c r="G19" s="3" t="str">
        <f>_xlfn.XLOOKUP(Table11[[#This Row],[Fabric Security Groups]],Table16[Fabric Security Group],Table16[Names]," ",0,1)</f>
        <v>Names of people</v>
      </c>
      <c r="H19" t="s">
        <v>46</v>
      </c>
      <c r="I19" t="str" cm="1">
        <f t="array" ref="I19">_xlfn.XLOOKUP(Table11[[#This Row],[Fabric Persona]],Table16[[#All],[Fabric Role]],Table16[[#All],[Fabric Security Group]]," ",0)</f>
        <v>EVN_Fabric_FabricPOC_Viewer_prod_ET</v>
      </c>
      <c r="J19">
        <f>_xlfn.XLOOKUP(Table11[[#This Row],[Data Management Group]],Table4[Data Management Security Group],Table4[Names]," ",1,1)</f>
        <v>0</v>
      </c>
      <c r="K19" t="s">
        <v>14</v>
      </c>
      <c r="L19" t="s">
        <v>34</v>
      </c>
      <c r="M19" t="str">
        <f>_xlfn.XLOOKUP(Table11[[#This Row],[Data Management Persona]],Table4[Persona Mapping],Table4[Data Management Security Group], " ", 3,1)</f>
        <v>EVN_Pview_FabricPOC_Shared Services_prod_ET</v>
      </c>
    </row>
    <row r="20" spans="5:13" ht="44.25" customHeight="1" x14ac:dyDescent="0.45">
      <c r="E20" s="3" t="s">
        <v>50</v>
      </c>
      <c r="F20" s="3" t="s">
        <v>51</v>
      </c>
      <c r="G20" s="3">
        <f>_xlfn.XLOOKUP(Table11[[#This Row],[Fabric Security Groups]],Table16[Fabric Security Group],Table16[Names]," ",0,1)</f>
        <v>0</v>
      </c>
      <c r="H20" t="s">
        <v>23</v>
      </c>
      <c r="I20" t="str" cm="1">
        <f t="array" ref="I20">_xlfn.XLOOKUP(Table11[[#This Row],[Fabric Persona]],Table16[[#All],[Fabric Role]],Table16[[#All],[Fabric Security Group]]," ",0)</f>
        <v>EVN_Fabric_FabricPOC_Contributor_prod_ET</v>
      </c>
      <c r="J20">
        <f>_xlfn.XLOOKUP(Table11[[#This Row],[Data Management Group]],Table4[Data Management Security Group],Table4[Names]," ",1,1)</f>
        <v>0</v>
      </c>
      <c r="K20" t="s">
        <v>14</v>
      </c>
      <c r="L20" t="s">
        <v>34</v>
      </c>
      <c r="M20" t="str">
        <f>_xlfn.XLOOKUP(Table11[[#This Row],[Data Management Persona]],Table4[Persona Mapping],Table4[Data Management Security Group], " ", 3,1)</f>
        <v>EVN_Pview_FabricPOC_Shared Services_prod_ET</v>
      </c>
    </row>
    <row r="21" spans="5:13" ht="42.75" x14ac:dyDescent="0.45">
      <c r="E21" s="3" t="s">
        <v>52</v>
      </c>
      <c r="F21" s="3" t="s">
        <v>53</v>
      </c>
      <c r="G21" s="3">
        <f>_xlfn.XLOOKUP(Table11[[#This Row],[Fabric Security Groups]],Table16[Fabric Security Group],Table16[Names]," ",0,1)</f>
        <v>0</v>
      </c>
      <c r="H21" t="s">
        <v>23</v>
      </c>
      <c r="I21" t="str" cm="1">
        <f t="array" ref="I21">_xlfn.XLOOKUP(Table11[[#This Row],[Fabric Persona]],Table16[[#All],[Fabric Role]],Table16[[#All],[Fabric Security Group]]," ",0)</f>
        <v>EVN_Fabric_FabricPOC_Contributor_prod_ET</v>
      </c>
      <c r="J21">
        <f>_xlfn.XLOOKUP(Table11[[#This Row],[Data Management Group]],Table4[Data Management Security Group],Table4[Names]," ",1,1)</f>
        <v>0</v>
      </c>
      <c r="K21" t="s">
        <v>14</v>
      </c>
      <c r="L21" t="s">
        <v>34</v>
      </c>
      <c r="M21" t="str">
        <f>_xlfn.XLOOKUP(Table11[[#This Row],[Data Management Persona]],Table4[Persona Mapping],Table4[Data Management Security Group], " ", 3,1)</f>
        <v>EVN_Pview_FabricPOC_Shared Services_prod_ET</v>
      </c>
    </row>
    <row r="22" spans="5:13" ht="114" x14ac:dyDescent="0.45">
      <c r="E22" s="3" t="s">
        <v>54</v>
      </c>
      <c r="F22" s="3" t="s">
        <v>55</v>
      </c>
      <c r="G22" s="3">
        <f>_xlfn.XLOOKUP(Table11[[#This Row],[Fabric Security Groups]],Table16[Fabric Security Group],Table16[Names]," ",0,1)</f>
        <v>0</v>
      </c>
      <c r="H22" t="s">
        <v>18</v>
      </c>
      <c r="I22" t="str" cm="1">
        <f t="array" ref="I22">_xlfn.XLOOKUP(Table11[[#This Row],[Fabric Persona]],Table16[[#All],[Fabric Role]],Table16[[#All],[Fabric Security Group]]," ",0)</f>
        <v>EVN_Fabric_FabricPOC_Admin_prod_ET</v>
      </c>
      <c r="J22">
        <f>_xlfn.XLOOKUP(Table11[[#This Row],[Data Management Group]],Table4[Data Management Security Group],Table4[Names]," ",1,1)</f>
        <v>0</v>
      </c>
      <c r="K22" t="s">
        <v>14</v>
      </c>
      <c r="L22" t="s">
        <v>13</v>
      </c>
      <c r="M22" t="str">
        <f>_xlfn.XLOOKUP(Table11[[#This Row],[Data Management Persona]],Table4[Persona Mapping],Table4[Data Management Security Group], " ", 3,1)</f>
        <v>EVN_Pview_FabricPOC_Shared Services_prod_ET</v>
      </c>
    </row>
    <row r="23" spans="5:13" ht="114" x14ac:dyDescent="0.45">
      <c r="E23" s="3" t="s">
        <v>56</v>
      </c>
      <c r="F23" s="3" t="s">
        <v>57</v>
      </c>
      <c r="G23" s="3">
        <f>_xlfn.XLOOKUP(Table11[[#This Row],[Fabric Security Groups]],Table16[Fabric Security Group],Table16[Names]," ",0,1)</f>
        <v>0</v>
      </c>
      <c r="H23" t="s">
        <v>18</v>
      </c>
      <c r="I23" t="str" cm="1">
        <f t="array" ref="I23">_xlfn.XLOOKUP(Table11[[#This Row],[Fabric Persona]],Table16[[#All],[Fabric Role]],Table16[[#All],[Fabric Security Group]]," ",0)</f>
        <v>EVN_Fabric_FabricPOC_Admin_prod_ET</v>
      </c>
      <c r="J23">
        <f>_xlfn.XLOOKUP(Table11[[#This Row],[Data Management Group]],Table4[Data Management Security Group],Table4[Names]," ",1,1)</f>
        <v>0</v>
      </c>
      <c r="K23" t="s">
        <v>14</v>
      </c>
      <c r="L23" t="s">
        <v>34</v>
      </c>
      <c r="M23" t="str">
        <f>_xlfn.XLOOKUP(Table11[[#This Row],[Data Management Persona]],Table4[Persona Mapping],Table4[Data Management Security Group], " ", 3,1)</f>
        <v>EVN_Pview_FabricPOC_Shared Services_prod_ET</v>
      </c>
    </row>
  </sheetData>
  <hyperlinks>
    <hyperlink ref="B10" r:id="rId1" xr:uid="{E29A78C9-B5C8-481D-AE76-03BE8CE2128B}"/>
  </hyperlinks>
  <pageMargins left="0.7" right="0.7" top="0.75" bottom="0.75" header="0.3" footer="0.3"/>
  <pageSetup orientation="portrait" r:id="rId2"/>
  <legacyDrawing r:id="rId3"/>
  <tableParts count="2">
    <tablePart r:id="rId4"/>
    <tablePart r:id="rId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3FFA4-2723-4533-9783-22A6A70DEDCF}">
  <sheetPr>
    <tabColor rgb="FFFFC000"/>
  </sheetPr>
  <dimension ref="B2:L28"/>
  <sheetViews>
    <sheetView showGridLines="0" workbookViewId="0">
      <selection activeCell="D38" sqref="D38"/>
    </sheetView>
  </sheetViews>
  <sheetFormatPr defaultColWidth="9.1328125" defaultRowHeight="14.25" x14ac:dyDescent="0.45"/>
  <cols>
    <col min="1" max="1" width="9.1328125" style="14"/>
    <col min="2" max="2" width="44.796875" style="13" customWidth="1"/>
    <col min="3" max="3" width="19.265625" style="13" customWidth="1"/>
    <col min="4" max="4" width="26.59765625" style="14" customWidth="1"/>
    <col min="5" max="5" width="6.9296875" style="14" customWidth="1"/>
    <col min="6" max="6" width="30" style="14" customWidth="1"/>
    <col min="7" max="7" width="9.1328125" style="14"/>
    <col min="8" max="8" width="13.86328125" style="14" customWidth="1"/>
    <col min="9" max="9" width="31.59765625" style="14" customWidth="1"/>
    <col min="10" max="10" width="4.86328125" style="14" customWidth="1"/>
    <col min="11" max="11" width="24.86328125" style="14" customWidth="1"/>
    <col min="12" max="12" width="22" style="14" customWidth="1"/>
    <col min="13" max="16384" width="9.1328125" style="14"/>
  </cols>
  <sheetData>
    <row r="2" spans="2:12" ht="15.75" customHeight="1" x14ac:dyDescent="0.45">
      <c r="B2" s="13" t="s">
        <v>58</v>
      </c>
      <c r="C2" s="13" t="s">
        <v>59</v>
      </c>
      <c r="D2" s="13" t="s">
        <v>60</v>
      </c>
      <c r="F2" s="8" t="s">
        <v>61</v>
      </c>
      <c r="G2" s="8" t="s">
        <v>207</v>
      </c>
      <c r="H2" s="15"/>
      <c r="I2" s="15"/>
      <c r="K2" s="10" t="s">
        <v>62</v>
      </c>
    </row>
    <row r="3" spans="2:12" x14ac:dyDescent="0.45">
      <c r="B3" s="3" t="str">
        <f t="shared" ref="B3:B8" si="0">G$4&amp;G$6&amp;G$7&amp;G$6&amp;G$10&amp;G$6&amp;K3&amp;G$6&amp;G$9&amp;G$6&amp;G$5</f>
        <v>EVN_Pview_FabricPOC_Governance Admin_prod_ET</v>
      </c>
      <c r="C3" s="3" t="str">
        <f>Personas!B8</f>
        <v>Governance</v>
      </c>
      <c r="D3" s="3"/>
      <c r="K3" s="11" t="s">
        <v>206</v>
      </c>
      <c r="L3" s="14" t="s">
        <v>46</v>
      </c>
    </row>
    <row r="4" spans="2:12" x14ac:dyDescent="0.45">
      <c r="B4" s="3" t="str">
        <f t="shared" si="0"/>
        <v>EVN_Pview_FabricPOC_Data Steward_prod_ET</v>
      </c>
      <c r="C4" s="3" t="str">
        <f>Personas!B8</f>
        <v>Governance</v>
      </c>
      <c r="D4" s="3"/>
      <c r="F4" s="9" t="s">
        <v>64</v>
      </c>
      <c r="G4" s="15" t="s">
        <v>65</v>
      </c>
      <c r="K4" s="11" t="s">
        <v>42</v>
      </c>
      <c r="L4" s="14" t="s">
        <v>23</v>
      </c>
    </row>
    <row r="5" spans="2:12" ht="15" customHeight="1" x14ac:dyDescent="0.45">
      <c r="B5" s="3" t="str">
        <f t="shared" si="0"/>
        <v>EVN_Pview_FabricPOC_Consumer_prod_ET</v>
      </c>
      <c r="C5" s="3" t="s">
        <v>24</v>
      </c>
      <c r="D5" s="3"/>
      <c r="F5" s="9" t="s">
        <v>66</v>
      </c>
      <c r="G5" s="15" t="s">
        <v>208</v>
      </c>
      <c r="K5" s="11" t="s">
        <v>47</v>
      </c>
      <c r="L5" s="14" t="s">
        <v>11</v>
      </c>
    </row>
    <row r="6" spans="2:12" x14ac:dyDescent="0.45">
      <c r="B6" s="3" t="str">
        <f t="shared" si="0"/>
        <v>EVN_Pview_FabricPOC_Producer_prod_ET</v>
      </c>
      <c r="C6" s="3" t="str">
        <f>Personas!B6</f>
        <v>Producers</v>
      </c>
      <c r="D6" s="3"/>
      <c r="F6" s="9" t="s">
        <v>67</v>
      </c>
      <c r="G6" s="15" t="s">
        <v>68</v>
      </c>
      <c r="K6" s="11" t="s">
        <v>69</v>
      </c>
      <c r="L6" s="14" t="s">
        <v>18</v>
      </c>
    </row>
    <row r="7" spans="2:12" x14ac:dyDescent="0.45">
      <c r="B7" s="3" t="str">
        <f t="shared" si="0"/>
        <v>EVN_Pview_FabricPOC_Publisher_prod_ET</v>
      </c>
      <c r="C7" s="3" t="str">
        <f>Personas!B4</f>
        <v>Publishers</v>
      </c>
      <c r="D7" s="3"/>
      <c r="F7" s="14" t="s">
        <v>70</v>
      </c>
      <c r="G7" s="15" t="s">
        <v>71</v>
      </c>
      <c r="K7" s="11" t="s">
        <v>12</v>
      </c>
    </row>
    <row r="8" spans="2:12" x14ac:dyDescent="0.45">
      <c r="B8" s="3" t="str">
        <f t="shared" si="0"/>
        <v>EVN_Pview_FabricPOC_Shared Services_prod_ET</v>
      </c>
      <c r="C8" s="3" t="str">
        <f>Personas!B5</f>
        <v>Shared Services</v>
      </c>
      <c r="D8" s="3"/>
      <c r="F8" s="9" t="s">
        <v>72</v>
      </c>
      <c r="G8" s="15" t="s">
        <v>73</v>
      </c>
      <c r="K8" s="11" t="s">
        <v>14</v>
      </c>
    </row>
    <row r="9" spans="2:12" x14ac:dyDescent="0.45">
      <c r="F9" s="9" t="s">
        <v>74</v>
      </c>
      <c r="G9" s="15" t="s">
        <v>75</v>
      </c>
    </row>
    <row r="10" spans="2:12" x14ac:dyDescent="0.45">
      <c r="F10" s="9" t="s">
        <v>221</v>
      </c>
      <c r="G10" s="15" t="s">
        <v>209</v>
      </c>
    </row>
    <row r="12" spans="2:12" x14ac:dyDescent="0.45">
      <c r="B12" s="13" t="s">
        <v>76</v>
      </c>
      <c r="C12" s="13" t="s">
        <v>77</v>
      </c>
      <c r="D12" s="14" t="s">
        <v>60</v>
      </c>
    </row>
    <row r="13" spans="2:12" x14ac:dyDescent="0.45">
      <c r="B13" s="13" t="str">
        <f t="shared" ref="B13:B16" si="1">G$4&amp;G$6&amp;G$8&amp;G$6&amp;G$10&amp;G$6&amp;L3&amp;G$6&amp;G$9&amp;G$6&amp;G$5</f>
        <v>EVN_Fabric_FabricPOC_Viewer_prod_ET</v>
      </c>
      <c r="C13" s="13" t="str">
        <f t="shared" ref="C13:C16" si="2">L3</f>
        <v>Viewer</v>
      </c>
      <c r="D13" s="3" t="s">
        <v>63</v>
      </c>
    </row>
    <row r="14" spans="2:12" x14ac:dyDescent="0.45">
      <c r="B14" s="13" t="str">
        <f t="shared" si="1"/>
        <v>EVN_Fabric_FabricPOC_Contributor_prod_ET</v>
      </c>
      <c r="C14" s="13" t="str">
        <f t="shared" si="2"/>
        <v>Contributor</v>
      </c>
    </row>
    <row r="15" spans="2:12" x14ac:dyDescent="0.45">
      <c r="B15" s="13" t="str">
        <f t="shared" si="1"/>
        <v>EVN_Fabric_FabricPOC_Member_prod_ET</v>
      </c>
      <c r="C15" s="13" t="str">
        <f t="shared" si="2"/>
        <v>Member</v>
      </c>
    </row>
    <row r="16" spans="2:12" x14ac:dyDescent="0.45">
      <c r="B16" s="13" t="str">
        <f t="shared" si="1"/>
        <v>EVN_Fabric_FabricPOC_Admin_prod_ET</v>
      </c>
      <c r="C16" s="13" t="str">
        <f t="shared" si="2"/>
        <v>Admin</v>
      </c>
    </row>
    <row r="19" spans="2:3" x14ac:dyDescent="0.45">
      <c r="B19"/>
      <c r="C19"/>
    </row>
    <row r="20" spans="2:3" x14ac:dyDescent="0.45">
      <c r="B20"/>
      <c r="C20"/>
    </row>
    <row r="21" spans="2:3" x14ac:dyDescent="0.45">
      <c r="B21"/>
      <c r="C21"/>
    </row>
    <row r="22" spans="2:3" x14ac:dyDescent="0.45">
      <c r="B22"/>
      <c r="C22"/>
    </row>
    <row r="23" spans="2:3" x14ac:dyDescent="0.45">
      <c r="B23"/>
      <c r="C23"/>
    </row>
    <row r="24" spans="2:3" x14ac:dyDescent="0.45">
      <c r="B24"/>
      <c r="C24"/>
    </row>
    <row r="25" spans="2:3" x14ac:dyDescent="0.45">
      <c r="B25"/>
      <c r="C25"/>
    </row>
    <row r="26" spans="2:3" x14ac:dyDescent="0.45">
      <c r="B26"/>
      <c r="C26"/>
    </row>
    <row r="27" spans="2:3" x14ac:dyDescent="0.45">
      <c r="B27"/>
      <c r="C27"/>
    </row>
    <row r="28" spans="2:3" x14ac:dyDescent="0.45">
      <c r="B28"/>
      <c r="C28"/>
    </row>
  </sheetData>
  <pageMargins left="0.7" right="0.7" top="0.75" bottom="0.75" header="0.3" footer="0.3"/>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66EAF-709F-475E-9517-3280DA10D0F2}">
  <sheetPr>
    <tabColor rgb="FFFFFF00"/>
  </sheetPr>
  <dimension ref="B2:F12"/>
  <sheetViews>
    <sheetView showGridLines="0" zoomScaleNormal="100" workbookViewId="0">
      <pane ySplit="2" topLeftCell="A3" activePane="bottomLeft" state="frozen"/>
      <selection activeCell="D29" sqref="D29"/>
      <selection pane="bottomLeft" activeCell="D7" sqref="D7"/>
    </sheetView>
  </sheetViews>
  <sheetFormatPr defaultRowHeight="14.25" x14ac:dyDescent="0.45"/>
  <cols>
    <col min="2" max="2" width="24.59765625" style="3" bestFit="1" customWidth="1"/>
    <col min="3" max="3" width="39.1328125" style="3" customWidth="1"/>
    <col min="4" max="4" width="20.1328125" customWidth="1"/>
    <col min="5" max="5" width="26.3984375" customWidth="1"/>
    <col min="6" max="6" width="47.796875" customWidth="1"/>
  </cols>
  <sheetData>
    <row r="2" spans="2:6" x14ac:dyDescent="0.45">
      <c r="B2" s="3" t="s">
        <v>78</v>
      </c>
      <c r="C2" s="3" t="s">
        <v>79</v>
      </c>
      <c r="D2" t="s">
        <v>80</v>
      </c>
      <c r="E2" t="s">
        <v>81</v>
      </c>
      <c r="F2" t="s">
        <v>58</v>
      </c>
    </row>
    <row r="3" spans="2:6" ht="29.25" customHeight="1" x14ac:dyDescent="0.5">
      <c r="B3" s="7" t="s">
        <v>82</v>
      </c>
      <c r="C3" s="6" t="s">
        <v>83</v>
      </c>
      <c r="D3" s="6" t="s">
        <v>84</v>
      </c>
      <c r="E3" s="1" t="s">
        <v>85</v>
      </c>
      <c r="F3" s="1" t="str">
        <f>Table4[[#This Row],[Data Management Security Group]]</f>
        <v>EVN_Pview_FabricPOC_Governance Admin_prod_ET</v>
      </c>
    </row>
    <row r="4" spans="2:6" ht="31.5" x14ac:dyDescent="0.5">
      <c r="B4" s="7" t="s">
        <v>86</v>
      </c>
      <c r="C4" s="6" t="s">
        <v>87</v>
      </c>
      <c r="D4" s="6" t="s">
        <v>218</v>
      </c>
      <c r="E4" s="1" t="s">
        <v>85</v>
      </c>
      <c r="F4" s="1" t="str">
        <f>Table4[[#This Row],[Data Management Security Group]]</f>
        <v>EVN_Pview_FabricPOC_Data Steward_prod_ET</v>
      </c>
    </row>
    <row r="5" spans="2:6" ht="31.5" x14ac:dyDescent="0.5">
      <c r="B5" s="7" t="s">
        <v>88</v>
      </c>
      <c r="C5" s="6" t="s">
        <v>89</v>
      </c>
      <c r="D5" s="6" t="s">
        <v>217</v>
      </c>
      <c r="E5" s="1" t="s">
        <v>85</v>
      </c>
      <c r="F5" s="1" t="str">
        <f>'Security Groups'!B3</f>
        <v>EVN_Pview_FabricPOC_Governance Admin_prod_ET</v>
      </c>
    </row>
    <row r="12" spans="2:6" x14ac:dyDescent="0.45">
      <c r="B1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0EAFE-DF07-431C-A282-1AE1683132D7}">
  <sheetPr>
    <tabColor rgb="FFFFFF00"/>
  </sheetPr>
  <dimension ref="B2:E16"/>
  <sheetViews>
    <sheetView showGridLines="0" zoomScaleNormal="100" workbookViewId="0">
      <pane ySplit="2" topLeftCell="A3" activePane="bottomLeft" state="frozen"/>
      <selection activeCell="D29" sqref="D29"/>
      <selection pane="bottomLeft" activeCell="C7" sqref="C7"/>
    </sheetView>
  </sheetViews>
  <sheetFormatPr defaultColWidth="26" defaultRowHeight="15.75" x14ac:dyDescent="0.5"/>
  <cols>
    <col min="1" max="1" width="26" style="2"/>
    <col min="2" max="2" width="32" style="2" customWidth="1"/>
    <col min="3" max="3" width="42.86328125" style="2" customWidth="1"/>
    <col min="4" max="4" width="23.1328125" style="2" customWidth="1"/>
    <col min="5" max="5" width="34.59765625" style="2" customWidth="1"/>
    <col min="6" max="16384" width="26" style="2"/>
  </cols>
  <sheetData>
    <row r="2" spans="2:5" x14ac:dyDescent="0.5">
      <c r="B2" s="3" t="s">
        <v>78</v>
      </c>
      <c r="C2" s="3" t="s">
        <v>79</v>
      </c>
      <c r="D2" s="3" t="s">
        <v>80</v>
      </c>
      <c r="E2" s="3" t="s">
        <v>81</v>
      </c>
    </row>
    <row r="3" spans="2:5" ht="43.15" x14ac:dyDescent="0.5">
      <c r="B3" s="5" t="s">
        <v>90</v>
      </c>
      <c r="C3" s="3" t="s">
        <v>91</v>
      </c>
      <c r="D3" s="3" t="s">
        <v>92</v>
      </c>
      <c r="E3" s="3" t="s">
        <v>85</v>
      </c>
    </row>
    <row r="4" spans="2:5" x14ac:dyDescent="0.5">
      <c r="B4" s="5" t="s">
        <v>93</v>
      </c>
      <c r="C4" s="3" t="s">
        <v>94</v>
      </c>
      <c r="D4" s="3" t="s">
        <v>95</v>
      </c>
      <c r="E4" s="3" t="s">
        <v>96</v>
      </c>
    </row>
    <row r="5" spans="2:5" ht="256.89999999999998" x14ac:dyDescent="0.5">
      <c r="B5" s="5" t="s">
        <v>97</v>
      </c>
      <c r="C5" s="3" t="s">
        <v>98</v>
      </c>
      <c r="D5" s="3" t="s">
        <v>99</v>
      </c>
      <c r="E5" s="3" t="s">
        <v>100</v>
      </c>
    </row>
    <row r="6" spans="2:5" ht="43.15" x14ac:dyDescent="0.5">
      <c r="B6" s="39" t="s">
        <v>214</v>
      </c>
      <c r="C6" s="40" t="s">
        <v>215</v>
      </c>
      <c r="D6" s="40" t="s">
        <v>95</v>
      </c>
      <c r="E6" s="41" t="s">
        <v>216</v>
      </c>
    </row>
    <row r="7" spans="2:5" ht="71.650000000000006" x14ac:dyDescent="0.5">
      <c r="B7" s="5" t="s">
        <v>101</v>
      </c>
      <c r="C7" s="3" t="s">
        <v>102</v>
      </c>
      <c r="D7" s="3" t="s">
        <v>99</v>
      </c>
      <c r="E7" s="3" t="s">
        <v>103</v>
      </c>
    </row>
    <row r="8" spans="2:5" ht="171.4" x14ac:dyDescent="0.5">
      <c r="B8" s="5" t="s">
        <v>104</v>
      </c>
      <c r="C8" s="3" t="s">
        <v>105</v>
      </c>
      <c r="D8" s="3" t="s">
        <v>99</v>
      </c>
      <c r="E8" s="3" t="s">
        <v>106</v>
      </c>
    </row>
    <row r="9" spans="2:5" ht="100.15" x14ac:dyDescent="0.5">
      <c r="B9" s="5" t="s">
        <v>107</v>
      </c>
      <c r="C9" s="3" t="s">
        <v>108</v>
      </c>
      <c r="D9" s="3" t="s">
        <v>99</v>
      </c>
      <c r="E9" s="3" t="s">
        <v>109</v>
      </c>
    </row>
    <row r="10" spans="2:5" ht="28.9" x14ac:dyDescent="0.5">
      <c r="B10" s="5" t="s">
        <v>110</v>
      </c>
      <c r="C10" s="3" t="s">
        <v>111</v>
      </c>
      <c r="D10" s="3" t="s">
        <v>95</v>
      </c>
      <c r="E10" s="3" t="s">
        <v>112</v>
      </c>
    </row>
    <row r="11" spans="2:5" x14ac:dyDescent="0.5">
      <c r="B11" s="5" t="s">
        <v>113</v>
      </c>
      <c r="C11" s="3" t="s">
        <v>114</v>
      </c>
      <c r="D11" s="3" t="s">
        <v>95</v>
      </c>
      <c r="E11" s="3" t="s">
        <v>115</v>
      </c>
    </row>
    <row r="12" spans="2:5" ht="385.15" x14ac:dyDescent="0.5">
      <c r="B12" s="5" t="s">
        <v>116</v>
      </c>
      <c r="C12" s="3" t="s">
        <v>117</v>
      </c>
      <c r="D12" s="3" t="s">
        <v>99</v>
      </c>
      <c r="E12" s="3" t="s">
        <v>118</v>
      </c>
    </row>
    <row r="13" spans="2:5" ht="71.650000000000006" x14ac:dyDescent="0.5">
      <c r="B13" s="5" t="s">
        <v>119</v>
      </c>
      <c r="C13" s="3" t="s">
        <v>120</v>
      </c>
      <c r="D13" s="3" t="s">
        <v>99</v>
      </c>
      <c r="E13" s="3" t="s">
        <v>121</v>
      </c>
    </row>
    <row r="14" spans="2:5" ht="75.400000000000006" customHeight="1" x14ac:dyDescent="0.5">
      <c r="B14" s="5" t="s">
        <v>122</v>
      </c>
      <c r="C14" s="3" t="s">
        <v>123</v>
      </c>
      <c r="D14" s="3" t="s">
        <v>99</v>
      </c>
      <c r="E14" s="3" t="s">
        <v>124</v>
      </c>
    </row>
    <row r="15" spans="2:5" ht="71.650000000000006" x14ac:dyDescent="0.5">
      <c r="B15" s="5" t="s">
        <v>125</v>
      </c>
      <c r="C15" s="3" t="s">
        <v>126</v>
      </c>
      <c r="D15" s="3" t="s">
        <v>99</v>
      </c>
      <c r="E15" s="3" t="s">
        <v>127</v>
      </c>
    </row>
    <row r="16" spans="2:5" ht="58.15" customHeight="1" x14ac:dyDescent="0.5">
      <c r="B16" s="5" t="s">
        <v>128</v>
      </c>
      <c r="C16" s="3" t="s">
        <v>129</v>
      </c>
      <c r="D16" s="3" t="s">
        <v>99</v>
      </c>
      <c r="E16" s="3" t="s">
        <v>130</v>
      </c>
    </row>
  </sheetData>
  <pageMargins left="0.7" right="0.7" top="0.75" bottom="0.75" header="0.3" footer="0.3"/>
  <pageSetup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FB7AB-B7E1-47B8-B823-2C7464616672}">
  <sheetPr>
    <tabColor rgb="FFFFFF00"/>
  </sheetPr>
  <dimension ref="C2:J21"/>
  <sheetViews>
    <sheetView showGridLines="0" topLeftCell="B1" zoomScaleNormal="100" workbookViewId="0">
      <selection activeCell="D34" sqref="D34"/>
    </sheetView>
  </sheetViews>
  <sheetFormatPr defaultRowHeight="14.25" x14ac:dyDescent="0.45"/>
  <cols>
    <col min="2" max="2" width="19.59765625" customWidth="1"/>
    <col min="3" max="3" width="42.3984375" customWidth="1"/>
    <col min="4" max="4" width="27" customWidth="1"/>
    <col min="5" max="5" width="20.59765625" customWidth="1"/>
    <col min="6" max="6" width="20.1328125" customWidth="1"/>
    <col min="7" max="7" width="22.3984375" customWidth="1"/>
    <col min="8" max="8" width="18" customWidth="1"/>
    <col min="9" max="9" width="20.3984375" customWidth="1"/>
    <col min="10" max="10" width="18.73046875" customWidth="1"/>
    <col min="11" max="11" width="19.59765625" customWidth="1"/>
    <col min="12" max="12" width="20.59765625" customWidth="1"/>
    <col min="13" max="14" width="16.1328125" customWidth="1"/>
  </cols>
  <sheetData>
    <row r="2" spans="3:10" x14ac:dyDescent="0.45">
      <c r="C2" t="s">
        <v>131</v>
      </c>
    </row>
    <row r="4" spans="3:10" ht="28.5" x14ac:dyDescent="0.45">
      <c r="C4" s="37" t="s">
        <v>213</v>
      </c>
      <c r="D4" s="28" t="s">
        <v>212</v>
      </c>
      <c r="E4" s="16" t="s">
        <v>132</v>
      </c>
      <c r="F4" s="23" t="s">
        <v>133</v>
      </c>
      <c r="G4" s="24" t="s">
        <v>134</v>
      </c>
      <c r="H4" s="25" t="s">
        <v>135</v>
      </c>
      <c r="I4" s="26" t="s">
        <v>136</v>
      </c>
      <c r="J4" s="27" t="s">
        <v>137</v>
      </c>
    </row>
    <row r="5" spans="3:10" x14ac:dyDescent="0.45">
      <c r="C5" s="4" t="s">
        <v>206</v>
      </c>
      <c r="D5" s="29" t="str">
        <f>'Unified Catalog RBAC'!B3</f>
        <v>Data governance admin</v>
      </c>
      <c r="E5" s="17" t="s">
        <v>138</v>
      </c>
      <c r="F5" s="18"/>
      <c r="G5" s="19"/>
      <c r="H5" s="20"/>
      <c r="I5" s="21"/>
      <c r="J5" s="22"/>
    </row>
    <row r="6" spans="3:10" x14ac:dyDescent="0.45">
      <c r="C6" s="4" t="s">
        <v>206</v>
      </c>
      <c r="D6" s="29" t="str">
        <f>'Unified Catalog RBAC'!B4</f>
        <v>Governance domain reader</v>
      </c>
      <c r="E6" s="17"/>
      <c r="F6" s="18" t="s">
        <v>139</v>
      </c>
      <c r="G6" s="19"/>
      <c r="H6" s="20"/>
      <c r="I6" s="21"/>
      <c r="J6" s="22"/>
    </row>
    <row r="7" spans="3:10" x14ac:dyDescent="0.45">
      <c r="C7" s="4" t="s">
        <v>140</v>
      </c>
      <c r="D7" s="29" t="str">
        <f>'Unified Catalog RBAC'!B5</f>
        <v>Governance domain owner</v>
      </c>
      <c r="E7" s="17" t="s">
        <v>138</v>
      </c>
      <c r="F7" s="18" t="s">
        <v>138</v>
      </c>
      <c r="G7" s="19" t="s">
        <v>139</v>
      </c>
      <c r="H7" s="20"/>
      <c r="I7" s="21" t="s">
        <v>139</v>
      </c>
      <c r="J7" s="22" t="s">
        <v>138</v>
      </c>
    </row>
    <row r="8" spans="3:10" x14ac:dyDescent="0.45">
      <c r="C8" s="42" t="s">
        <v>42</v>
      </c>
      <c r="D8" s="29" t="str">
        <f>'Unified Catalog RBAC'!B6</f>
        <v>Governance domain creator</v>
      </c>
      <c r="E8" s="17" t="s">
        <v>138</v>
      </c>
      <c r="F8" s="18" t="s">
        <v>138</v>
      </c>
      <c r="G8" s="19"/>
      <c r="H8" s="20"/>
      <c r="I8" s="21"/>
      <c r="J8" s="22"/>
    </row>
    <row r="9" spans="3:10" x14ac:dyDescent="0.45">
      <c r="C9" s="4" t="s">
        <v>141</v>
      </c>
      <c r="D9" s="29" t="str">
        <f>'Unified Catalog RBAC'!B7</f>
        <v>Data catalog reader</v>
      </c>
      <c r="E9" s="17"/>
      <c r="F9" s="18" t="s">
        <v>139</v>
      </c>
      <c r="G9" s="19" t="s">
        <v>139</v>
      </c>
      <c r="H9" s="20"/>
      <c r="I9" s="21"/>
      <c r="J9" s="22" t="s">
        <v>139</v>
      </c>
    </row>
    <row r="10" spans="3:10" x14ac:dyDescent="0.45">
      <c r="C10" s="4" t="s">
        <v>42</v>
      </c>
      <c r="D10" s="29" t="str">
        <f>'Unified Catalog RBAC'!B8</f>
        <v>Data steward</v>
      </c>
      <c r="E10" s="17"/>
      <c r="F10" s="18" t="s">
        <v>139</v>
      </c>
      <c r="G10" s="19" t="s">
        <v>139</v>
      </c>
      <c r="H10" s="20"/>
      <c r="I10" s="21"/>
      <c r="J10" s="22" t="s">
        <v>138</v>
      </c>
    </row>
    <row r="11" spans="3:10" x14ac:dyDescent="0.45">
      <c r="C11" s="4" t="s">
        <v>142</v>
      </c>
      <c r="D11" s="29" t="str">
        <f>'Unified Catalog RBAC'!B9</f>
        <v>Data product owner</v>
      </c>
      <c r="E11" s="17"/>
      <c r="F11" s="18" t="s">
        <v>139</v>
      </c>
      <c r="G11" s="19" t="s">
        <v>138</v>
      </c>
      <c r="H11" s="20"/>
      <c r="I11" s="21"/>
      <c r="J11" s="22" t="s">
        <v>139</v>
      </c>
    </row>
    <row r="12" spans="3:10" x14ac:dyDescent="0.45">
      <c r="C12" s="4" t="s">
        <v>143</v>
      </c>
      <c r="D12" s="29" t="str">
        <f>'Unified Catalog RBAC'!B10</f>
        <v>Data health owner</v>
      </c>
      <c r="E12" s="17"/>
      <c r="F12" s="18"/>
      <c r="G12" s="19"/>
      <c r="H12" s="20" t="s">
        <v>138</v>
      </c>
      <c r="I12" s="21"/>
      <c r="J12" s="22"/>
    </row>
    <row r="13" spans="3:10" x14ac:dyDescent="0.45">
      <c r="C13" s="4" t="s">
        <v>144</v>
      </c>
      <c r="D13" s="29" t="str">
        <f>'Unified Catalog RBAC'!B11</f>
        <v>Data health reader</v>
      </c>
      <c r="E13" s="17"/>
      <c r="F13" s="18"/>
      <c r="G13" s="19"/>
      <c r="H13" s="20" t="s">
        <v>139</v>
      </c>
      <c r="I13" s="21"/>
      <c r="J13" s="22"/>
    </row>
    <row r="14" spans="3:10" x14ac:dyDescent="0.45">
      <c r="C14" s="4" t="s">
        <v>42</v>
      </c>
      <c r="D14" s="29" t="str">
        <f>'Unified Catalog RBAC'!B12</f>
        <v>Data quality steward</v>
      </c>
      <c r="E14" s="17"/>
      <c r="F14" s="18" t="s">
        <v>139</v>
      </c>
      <c r="G14" s="19" t="s">
        <v>139</v>
      </c>
      <c r="H14" s="20"/>
      <c r="I14" s="21" t="s">
        <v>138</v>
      </c>
      <c r="J14" s="22"/>
    </row>
    <row r="15" spans="3:10" x14ac:dyDescent="0.45">
      <c r="C15" s="4" t="s">
        <v>145</v>
      </c>
      <c r="D15" s="29" t="str">
        <f>'Unified Catalog RBAC'!B13</f>
        <v>Data quality reader</v>
      </c>
      <c r="E15" s="17"/>
      <c r="F15" s="18"/>
      <c r="G15" s="19"/>
      <c r="H15" s="20"/>
      <c r="I15" s="21" t="s">
        <v>139</v>
      </c>
      <c r="J15" s="22"/>
    </row>
    <row r="16" spans="3:10" x14ac:dyDescent="0.45">
      <c r="C16" s="4" t="s">
        <v>145</v>
      </c>
      <c r="D16" s="29" t="str">
        <f>'Unified Catalog RBAC'!B14</f>
        <v>Data quality metadata reader</v>
      </c>
      <c r="E16" s="17"/>
      <c r="F16" s="18"/>
      <c r="G16" s="19"/>
      <c r="H16" s="20"/>
      <c r="I16" s="21" t="s">
        <v>146</v>
      </c>
      <c r="J16" s="22"/>
    </row>
    <row r="17" spans="3:10" x14ac:dyDescent="0.45">
      <c r="C17" s="4" t="s">
        <v>145</v>
      </c>
      <c r="D17" s="29" t="str">
        <f>'Unified Catalog RBAC'!B15</f>
        <v>Data profile steward</v>
      </c>
      <c r="E17" s="17"/>
      <c r="F17" s="18"/>
      <c r="G17" s="19"/>
      <c r="H17" s="20"/>
      <c r="I17" s="21" t="s">
        <v>147</v>
      </c>
      <c r="J17" s="22"/>
    </row>
    <row r="18" spans="3:10" x14ac:dyDescent="0.45">
      <c r="C18" s="4" t="s">
        <v>145</v>
      </c>
      <c r="D18" s="29" t="str">
        <f>'Unified Catalog RBAC'!B16</f>
        <v>Data profile reader</v>
      </c>
      <c r="E18" s="17"/>
      <c r="F18" s="18"/>
      <c r="G18" s="19"/>
      <c r="H18" s="20"/>
      <c r="I18" s="21" t="s">
        <v>139</v>
      </c>
      <c r="J18" s="22"/>
    </row>
    <row r="20" spans="3:10" x14ac:dyDescent="0.45">
      <c r="C20" t="s">
        <v>148</v>
      </c>
    </row>
    <row r="21" spans="3:10" x14ac:dyDescent="0.45">
      <c r="C21" t="s">
        <v>149</v>
      </c>
    </row>
  </sheetData>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2BBF4-67DF-4B91-92E4-78E4ED3F81D4}">
  <sheetPr>
    <tabColor rgb="FFFFFF00"/>
  </sheetPr>
  <dimension ref="B2:E10"/>
  <sheetViews>
    <sheetView showGridLines="0" zoomScaleNormal="100" workbookViewId="0">
      <pane ySplit="2" topLeftCell="A7" activePane="bottomLeft" state="frozen"/>
      <selection activeCell="D29" sqref="D29"/>
      <selection pane="bottomLeft" activeCell="G4" sqref="G4"/>
    </sheetView>
  </sheetViews>
  <sheetFormatPr defaultRowHeight="14.25" x14ac:dyDescent="0.45"/>
  <cols>
    <col min="2" max="2" width="24.59765625" style="3" bestFit="1" customWidth="1"/>
    <col min="3" max="3" width="55" style="3" customWidth="1"/>
    <col min="4" max="5" width="26.3984375" customWidth="1"/>
  </cols>
  <sheetData>
    <row r="2" spans="2:5" x14ac:dyDescent="0.45">
      <c r="B2" s="3" t="s">
        <v>78</v>
      </c>
      <c r="C2" s="3" t="s">
        <v>79</v>
      </c>
      <c r="D2" t="s">
        <v>80</v>
      </c>
      <c r="E2" t="s">
        <v>81</v>
      </c>
    </row>
    <row r="3" spans="2:5" ht="28.5" x14ac:dyDescent="0.45">
      <c r="B3" s="5" t="s">
        <v>150</v>
      </c>
      <c r="C3" s="3" t="s">
        <v>151</v>
      </c>
      <c r="D3" t="s">
        <v>152</v>
      </c>
    </row>
    <row r="4" spans="2:5" ht="114" x14ac:dyDescent="0.45">
      <c r="B4" s="5" t="s">
        <v>153</v>
      </c>
      <c r="C4" s="3" t="s">
        <v>154</v>
      </c>
      <c r="D4" t="s">
        <v>152</v>
      </c>
      <c r="E4" s="3" t="s">
        <v>85</v>
      </c>
    </row>
    <row r="5" spans="2:5" ht="57" x14ac:dyDescent="0.45">
      <c r="B5" s="5" t="s">
        <v>155</v>
      </c>
      <c r="C5" s="3" t="s">
        <v>156</v>
      </c>
      <c r="D5" t="s">
        <v>152</v>
      </c>
      <c r="E5" s="3" t="s">
        <v>85</v>
      </c>
    </row>
    <row r="6" spans="2:5" ht="28.5" x14ac:dyDescent="0.45">
      <c r="B6" s="5" t="s">
        <v>157</v>
      </c>
      <c r="C6" s="3" t="s">
        <v>158</v>
      </c>
      <c r="D6" t="s">
        <v>152</v>
      </c>
      <c r="E6" s="3" t="s">
        <v>159</v>
      </c>
    </row>
    <row r="7" spans="2:5" ht="71.25" x14ac:dyDescent="0.45">
      <c r="B7" s="5" t="s">
        <v>160</v>
      </c>
      <c r="C7" s="3" t="s">
        <v>161</v>
      </c>
      <c r="D7" t="s">
        <v>152</v>
      </c>
      <c r="E7" s="3" t="s">
        <v>85</v>
      </c>
    </row>
    <row r="8" spans="2:5" ht="85.5" x14ac:dyDescent="0.45">
      <c r="B8" s="5" t="s">
        <v>162</v>
      </c>
      <c r="C8" s="3" t="s">
        <v>163</v>
      </c>
      <c r="D8" t="s">
        <v>152</v>
      </c>
      <c r="E8" t="s">
        <v>164</v>
      </c>
    </row>
    <row r="9" spans="2:5" ht="57" x14ac:dyDescent="0.45">
      <c r="B9" s="5" t="s">
        <v>165</v>
      </c>
      <c r="C9" s="3" t="s">
        <v>166</v>
      </c>
      <c r="D9" t="s">
        <v>152</v>
      </c>
      <c r="E9" s="3" t="s">
        <v>85</v>
      </c>
    </row>
    <row r="10" spans="2:5" ht="128.25" x14ac:dyDescent="0.45">
      <c r="B10" s="5" t="s">
        <v>167</v>
      </c>
      <c r="C10" s="3" t="s">
        <v>168</v>
      </c>
      <c r="D10" t="s">
        <v>152</v>
      </c>
      <c r="E10" s="3" t="s">
        <v>85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1C0AE-B256-4B1D-8DF1-B5BB8A1BD759}">
  <sheetPr>
    <tabColor rgb="FFFFFF00"/>
  </sheetPr>
  <dimension ref="B2:L23"/>
  <sheetViews>
    <sheetView showGridLines="0" zoomScaleNormal="100" workbookViewId="0">
      <selection activeCell="G44" sqref="G44"/>
    </sheetView>
  </sheetViews>
  <sheetFormatPr defaultRowHeight="14.25" x14ac:dyDescent="0.45"/>
  <cols>
    <col min="2" max="2" width="32" customWidth="1"/>
    <col min="3" max="3" width="16.86328125" customWidth="1"/>
    <col min="4" max="4" width="17" customWidth="1"/>
    <col min="5" max="5" width="20.1328125" customWidth="1"/>
    <col min="6" max="6" width="22.3984375" customWidth="1"/>
    <col min="7" max="7" width="16.1328125" customWidth="1"/>
    <col min="8" max="8" width="20.3984375" customWidth="1"/>
    <col min="9" max="9" width="18.73046875" customWidth="1"/>
    <col min="10" max="10" width="19.59765625" customWidth="1"/>
    <col min="11" max="11" width="20.59765625" customWidth="1"/>
    <col min="12" max="13" width="16.1328125" customWidth="1"/>
  </cols>
  <sheetData>
    <row r="2" spans="2:12" ht="28.5" x14ac:dyDescent="0.45">
      <c r="B2" s="37" t="s">
        <v>169</v>
      </c>
      <c r="C2" s="30" t="s">
        <v>220</v>
      </c>
      <c r="D2" s="16" t="s">
        <v>170</v>
      </c>
      <c r="E2" s="23" t="s">
        <v>171</v>
      </c>
      <c r="F2" s="24" t="s">
        <v>172</v>
      </c>
      <c r="G2" s="25" t="s">
        <v>219</v>
      </c>
      <c r="H2" s="26" t="s">
        <v>173</v>
      </c>
      <c r="I2" s="27" t="s">
        <v>174</v>
      </c>
      <c r="J2" s="34" t="s">
        <v>175</v>
      </c>
      <c r="K2" s="35" t="s">
        <v>176</v>
      </c>
      <c r="L2" s="36" t="s">
        <v>177</v>
      </c>
    </row>
    <row r="3" spans="2:12" ht="28.5" x14ac:dyDescent="0.45">
      <c r="B3" s="4" t="s">
        <v>206</v>
      </c>
      <c r="C3" s="29" t="str">
        <f>'Data Map RBAC'!B3</f>
        <v>Domain admin (domain level only)</v>
      </c>
      <c r="D3" s="17" t="s">
        <v>138</v>
      </c>
      <c r="E3" s="18"/>
      <c r="F3" s="19" t="s">
        <v>139</v>
      </c>
      <c r="G3" s="20"/>
      <c r="H3" s="21"/>
      <c r="I3" s="22" t="s">
        <v>139</v>
      </c>
      <c r="J3" s="32"/>
      <c r="K3" s="31"/>
      <c r="L3" s="33"/>
    </row>
    <row r="4" spans="2:12" ht="28.5" x14ac:dyDescent="0.45">
      <c r="B4" s="4" t="s">
        <v>42</v>
      </c>
      <c r="C4" s="29" t="str">
        <f>'Data Map RBAC'!B4</f>
        <v>Collection administrator</v>
      </c>
      <c r="D4" s="17" t="s">
        <v>138</v>
      </c>
      <c r="E4" s="18" t="s">
        <v>138</v>
      </c>
      <c r="F4" s="19" t="s">
        <v>139</v>
      </c>
      <c r="G4" s="20" t="s">
        <v>139</v>
      </c>
      <c r="H4" s="21"/>
      <c r="I4" s="22" t="s">
        <v>139</v>
      </c>
      <c r="J4" s="32"/>
      <c r="K4" s="31"/>
      <c r="L4" s="33"/>
    </row>
    <row r="5" spans="2:12" x14ac:dyDescent="0.45">
      <c r="B5" s="4" t="s">
        <v>178</v>
      </c>
      <c r="C5" s="29" t="str">
        <f>'Data Map RBAC'!B5</f>
        <v>Data curators</v>
      </c>
      <c r="D5" s="17" t="s">
        <v>139</v>
      </c>
      <c r="E5" s="18" t="s">
        <v>139</v>
      </c>
      <c r="F5" s="19" t="s">
        <v>139</v>
      </c>
      <c r="G5" s="20" t="s">
        <v>138</v>
      </c>
      <c r="H5" s="21" t="s">
        <v>138</v>
      </c>
      <c r="I5" s="22" t="s">
        <v>138</v>
      </c>
      <c r="J5" s="32" t="s">
        <v>139</v>
      </c>
      <c r="K5" s="31" t="s">
        <v>179</v>
      </c>
      <c r="L5" s="33"/>
    </row>
    <row r="6" spans="2:12" x14ac:dyDescent="0.45">
      <c r="B6" s="4" t="s">
        <v>180</v>
      </c>
      <c r="C6" s="29" t="str">
        <f>'Data Map RBAC'!B6</f>
        <v>Data readers</v>
      </c>
      <c r="D6" s="17" t="s">
        <v>139</v>
      </c>
      <c r="E6" s="18" t="s">
        <v>139</v>
      </c>
      <c r="F6" s="19" t="s">
        <v>139</v>
      </c>
      <c r="G6" s="20" t="s">
        <v>139</v>
      </c>
      <c r="H6" s="21" t="s">
        <v>139</v>
      </c>
      <c r="I6" s="22" t="s">
        <v>139</v>
      </c>
      <c r="J6" s="32"/>
      <c r="K6" s="31"/>
      <c r="L6" s="33"/>
    </row>
    <row r="7" spans="2:12" ht="28.5" x14ac:dyDescent="0.45">
      <c r="B7" s="4" t="s">
        <v>181</v>
      </c>
      <c r="C7" s="29" t="str">
        <f>'Data Map RBAC'!B7</f>
        <v xml:space="preserve">Data source administrator </v>
      </c>
      <c r="D7" s="17" t="s">
        <v>139</v>
      </c>
      <c r="E7" s="18" t="s">
        <v>139</v>
      </c>
      <c r="F7" s="19" t="s">
        <v>138</v>
      </c>
      <c r="G7" s="20" t="s">
        <v>138</v>
      </c>
      <c r="H7" s="21" t="s">
        <v>139</v>
      </c>
      <c r="I7" s="22" t="s">
        <v>139</v>
      </c>
      <c r="J7" s="32" t="s">
        <v>138</v>
      </c>
      <c r="K7" s="31"/>
      <c r="L7" s="33"/>
    </row>
    <row r="8" spans="2:12" x14ac:dyDescent="0.45">
      <c r="B8" s="4" t="s">
        <v>182</v>
      </c>
      <c r="C8" s="29" t="str">
        <f>'Data Map RBAC'!B8</f>
        <v>Insights reader</v>
      </c>
      <c r="D8" s="17"/>
      <c r="E8" s="18" t="s">
        <v>139</v>
      </c>
      <c r="F8" s="19"/>
      <c r="G8" s="20"/>
      <c r="H8" s="21"/>
      <c r="I8" s="22"/>
      <c r="J8" s="32"/>
      <c r="K8" s="31" t="s">
        <v>139</v>
      </c>
      <c r="L8" s="33"/>
    </row>
    <row r="9" spans="2:12" x14ac:dyDescent="0.45">
      <c r="B9" s="5" t="s">
        <v>183</v>
      </c>
      <c r="C9" s="29" t="str">
        <f>'Data Map RBAC'!B9</f>
        <v>Policy author</v>
      </c>
      <c r="D9" s="17"/>
      <c r="E9" s="18" t="s">
        <v>139</v>
      </c>
      <c r="F9" s="19"/>
      <c r="G9" s="20"/>
      <c r="H9" s="21"/>
      <c r="I9" s="22"/>
      <c r="J9" s="32" t="s">
        <v>184</v>
      </c>
      <c r="K9" s="31"/>
      <c r="L9" s="33"/>
    </row>
    <row r="10" spans="2:12" ht="28.5" x14ac:dyDescent="0.45">
      <c r="B10" s="4" t="s">
        <v>14</v>
      </c>
      <c r="C10" s="29" t="str">
        <f>'Data Map RBAC'!B10</f>
        <v>Workflow administrator</v>
      </c>
      <c r="D10" s="17"/>
      <c r="E10" s="18" t="s">
        <v>139</v>
      </c>
      <c r="F10" s="19"/>
      <c r="G10" s="20"/>
      <c r="H10" s="21"/>
      <c r="I10" s="22"/>
      <c r="J10" s="32"/>
      <c r="K10" s="31"/>
      <c r="L10" s="33" t="s">
        <v>185</v>
      </c>
    </row>
    <row r="12" spans="2:12" x14ac:dyDescent="0.45">
      <c r="B12" t="s">
        <v>186</v>
      </c>
    </row>
    <row r="13" spans="2:12" x14ac:dyDescent="0.45">
      <c r="B13" t="s">
        <v>187</v>
      </c>
    </row>
    <row r="14" spans="2:12" x14ac:dyDescent="0.45">
      <c r="B14" t="s">
        <v>188</v>
      </c>
    </row>
    <row r="16" spans="2:12" x14ac:dyDescent="0.45">
      <c r="B16" t="s">
        <v>189</v>
      </c>
      <c r="D16" s="12"/>
    </row>
    <row r="17" spans="4:4" x14ac:dyDescent="0.45">
      <c r="D17" s="12"/>
    </row>
    <row r="23" spans="4:4" s="3" customFormat="1" x14ac:dyDescent="0.45"/>
  </sheetData>
  <phoneticPr fontId="9" type="noConversion"/>
  <pageMargins left="0.7" right="0.7" top="0.75" bottom="0.75" header="0.3" footer="0.3"/>
  <legacy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A079D-C4B2-446A-9483-A58564766BDD}">
  <dimension ref="A1:E6"/>
  <sheetViews>
    <sheetView workbookViewId="0">
      <selection activeCell="E1" sqref="E1"/>
    </sheetView>
  </sheetViews>
  <sheetFormatPr defaultRowHeight="14.25" x14ac:dyDescent="0.45"/>
  <cols>
    <col min="3" max="3" width="33.86328125" bestFit="1" customWidth="1"/>
  </cols>
  <sheetData>
    <row r="1" spans="1:5" x14ac:dyDescent="0.45">
      <c r="A1" t="s">
        <v>191</v>
      </c>
      <c r="C1" t="s">
        <v>192</v>
      </c>
      <c r="E1" t="s">
        <v>193</v>
      </c>
    </row>
    <row r="2" spans="1:5" x14ac:dyDescent="0.45">
      <c r="A2" t="s">
        <v>190</v>
      </c>
      <c r="C2" t="s">
        <v>194</v>
      </c>
      <c r="E2" t="s">
        <v>195</v>
      </c>
    </row>
    <row r="3" spans="1:5" x14ac:dyDescent="0.45">
      <c r="A3" t="s">
        <v>196</v>
      </c>
      <c r="C3" t="s">
        <v>197</v>
      </c>
      <c r="E3" t="s">
        <v>198</v>
      </c>
    </row>
    <row r="4" spans="1:5" x14ac:dyDescent="0.45">
      <c r="A4" t="s">
        <v>199</v>
      </c>
      <c r="C4" t="s">
        <v>200</v>
      </c>
      <c r="E4" t="s">
        <v>201</v>
      </c>
    </row>
    <row r="5" spans="1:5" x14ac:dyDescent="0.45">
      <c r="A5" t="s">
        <v>202</v>
      </c>
      <c r="C5" t="s">
        <v>203</v>
      </c>
      <c r="E5" t="s">
        <v>204</v>
      </c>
    </row>
    <row r="6" spans="1:5" x14ac:dyDescent="0.45">
      <c r="C6" t="s">
        <v>205</v>
      </c>
    </row>
  </sheetData>
  <pageMargins left="0.7" right="0.7" top="0.75" bottom="0.75" header="0.3" footer="0.3"/>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Personas</vt:lpstr>
      <vt:lpstr>Security Groups</vt:lpstr>
      <vt:lpstr>Tenant RBAC</vt:lpstr>
      <vt:lpstr>Unified Catalog RBAC</vt:lpstr>
      <vt:lpstr>Unified Catalog Permissions</vt:lpstr>
      <vt:lpstr>Data Map RBAC</vt:lpstr>
      <vt:lpstr>Data Map Permissions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Carlton Hoover</dc:creator>
  <cp:keywords/>
  <dc:description/>
  <cp:lastModifiedBy>Alison Pouw</cp:lastModifiedBy>
  <cp:revision/>
  <dcterms:created xsi:type="dcterms:W3CDTF">2024-06-05T14:35:51Z</dcterms:created>
  <dcterms:modified xsi:type="dcterms:W3CDTF">2025-01-29T20:59:25Z</dcterms:modified>
  <cp:category/>
  <cp:contentStatus/>
</cp:coreProperties>
</file>