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 firstSheet="3" activeTab="3"/>
  </bookViews>
  <sheets>
    <sheet name="K.1 Daftar Kebutuhan Pengguna" sheetId="1" r:id="rId1"/>
    <sheet name="K.1 EstimasiBandwidth" sheetId="4" r:id="rId2"/>
    <sheet name="K.1 Rencana Pengkabelan" sheetId="5" r:id="rId3"/>
    <sheet name="K.2 Perangkat Jaringan" sheetId="2" r:id="rId4"/>
    <sheet name="K.2 Pengalamatan" sheetId="3" r:id="rId5"/>
    <sheet name="K.3 Pengembangan Jaringan" sheetId="6" r:id="rId6"/>
  </sheets>
  <calcPr calcId="162913"/>
</workbook>
</file>

<file path=xl/calcChain.xml><?xml version="1.0" encoding="utf-8"?>
<calcChain xmlns="http://schemas.openxmlformats.org/spreadsheetml/2006/main">
  <c r="K27" i="2" l="1"/>
  <c r="L24" i="2"/>
  <c r="L27" i="2"/>
  <c r="D30" i="2"/>
  <c r="D34" i="2"/>
  <c r="D36" i="2" l="1"/>
  <c r="D37" i="2" s="1"/>
  <c r="J16" i="4" l="1"/>
  <c r="E20" i="4" s="1"/>
  <c r="H20" i="4" s="1"/>
  <c r="J15" i="4"/>
  <c r="J14" i="4"/>
  <c r="J13" i="4"/>
  <c r="E19" i="4" l="1"/>
  <c r="H19" i="4" s="1"/>
  <c r="J17" i="4"/>
</calcChain>
</file>

<file path=xl/sharedStrings.xml><?xml version="1.0" encoding="utf-8"?>
<sst xmlns="http://schemas.openxmlformats.org/spreadsheetml/2006/main" count="459" uniqueCount="236">
  <si>
    <t>Rencana Pengalamatan IP</t>
  </si>
  <si>
    <t>No</t>
  </si>
  <si>
    <t>Daftar  Kebutuhan Pengguna</t>
  </si>
  <si>
    <t>IP Address</t>
  </si>
  <si>
    <t>Nama gedung / Ruangan</t>
  </si>
  <si>
    <t>Nama Perangkat</t>
  </si>
  <si>
    <t>Spesifikasi</t>
  </si>
  <si>
    <t>Standar/Teknologi yang terpilih/perangkat yng dipilih</t>
  </si>
  <si>
    <t>Harga</t>
  </si>
  <si>
    <t>Gedung A Ruang NOC</t>
  </si>
  <si>
    <t>Network</t>
  </si>
  <si>
    <t>Netmask</t>
  </si>
  <si>
    <t>gateway</t>
  </si>
  <si>
    <t>Broadcast</t>
  </si>
  <si>
    <t>Device</t>
  </si>
  <si>
    <t>Gedung/ruang</t>
  </si>
  <si>
    <t>Purpose</t>
  </si>
  <si>
    <t>Kebutuhan Pengguna</t>
  </si>
  <si>
    <t>192.168.1.0</t>
  </si>
  <si>
    <t>255.255.255.0</t>
  </si>
  <si>
    <t>Gedung A Ruang Lab.kom TKJ</t>
  </si>
  <si>
    <t>Rencana Pengalamatan IP Untuk Perangkat Jaringan</t>
  </si>
  <si>
    <t>Tabel Perencanaan Bandwidth</t>
  </si>
  <si>
    <t>Radio AP 1</t>
  </si>
  <si>
    <t>Gedung A</t>
  </si>
  <si>
    <t>Gedung A Outdor</t>
  </si>
  <si>
    <t>Gedung/Ruangan</t>
  </si>
  <si>
    <t>Jumlah Komputer</t>
  </si>
  <si>
    <t>192.168.1.252</t>
  </si>
  <si>
    <t>Minimal Bandwidth/user(komputer)</t>
  </si>
  <si>
    <t>Bandwidth yang dibutuhkan</t>
  </si>
  <si>
    <t>Lab</t>
  </si>
  <si>
    <t>Gedung A, Lab TKJ</t>
  </si>
  <si>
    <t>PC</t>
  </si>
  <si>
    <t>Kbps</t>
  </si>
  <si>
    <t>PERENCANAAN PENGKABELAN</t>
  </si>
  <si>
    <t>kbps</t>
  </si>
  <si>
    <t>Perangkat Sumber</t>
  </si>
  <si>
    <t>Gedung A, Lab RPL</t>
  </si>
  <si>
    <t>Perangkat Tujuan</t>
  </si>
  <si>
    <t>Konektor</t>
  </si>
  <si>
    <t>Jenis Kabel</t>
  </si>
  <si>
    <t>Jenis Konfigurasi Kabel</t>
  </si>
  <si>
    <t>Standar Konfigurasi Kabel Yang digunakan pilih : (T568A/T568B)</t>
  </si>
  <si>
    <t>Jumlah</t>
  </si>
  <si>
    <t>Total</t>
  </si>
  <si>
    <t>Gedung B, Lab MM</t>
  </si>
  <si>
    <t>Line Telpon</t>
  </si>
  <si>
    <t>Staff</t>
  </si>
  <si>
    <t>Gedung A, Ruang Staff</t>
  </si>
  <si>
    <t>List</t>
  </si>
  <si>
    <t>Modem</t>
  </si>
  <si>
    <t>RJ 11</t>
  </si>
  <si>
    <t>Phone cable</t>
  </si>
  <si>
    <t>Straight BuRGundY   ( Black Red GreenYellow)</t>
  </si>
  <si>
    <t>T568B</t>
  </si>
  <si>
    <t>cost</t>
  </si>
  <si>
    <t>Biaya Total Pembelian alat</t>
  </si>
  <si>
    <t>Biaya Pemasangan/installasi</t>
  </si>
  <si>
    <t xml:space="preserve">    @Jumlah titik :</t>
  </si>
  <si>
    <t>Bandwidth Keseluruhan</t>
  </si>
  <si>
    <t xml:space="preserve">   @ Biaya  Installasi / titik:</t>
  </si>
  <si>
    <t xml:space="preserve"> Mbps</t>
  </si>
  <si>
    <t>Total bandwidth Jaringan Lab</t>
  </si>
  <si>
    <t>Mbps</t>
  </si>
  <si>
    <t>Total Bandwidth Jaringan staff</t>
  </si>
  <si>
    <t xml:space="preserve">   @Total  Biaya Pemasangan:</t>
  </si>
  <si>
    <t>Biaya Total Pembangunan Jaringan Komputer</t>
  </si>
  <si>
    <t>biaya perawatan 20% dari Total Biaya pembangunan Jaringan:</t>
  </si>
  <si>
    <t>Total Kabel UTP</t>
  </si>
  <si>
    <t>UP GRADE PERANGKAT JARINGAN</t>
  </si>
  <si>
    <t>Catatan : Upgrade perangkat hanya pada perangkat yang dapat diupgrade, yg tidak bisa tidak perlu diupgrade</t>
  </si>
  <si>
    <t xml:space="preserve">nama perangkat </t>
  </si>
  <si>
    <t>Spesifikasi/fitur</t>
  </si>
  <si>
    <t>Perangkat Baru</t>
  </si>
  <si>
    <t>Perangkat lama</t>
  </si>
  <si>
    <t>NAMA ASESI</t>
  </si>
  <si>
    <t>KELAS</t>
  </si>
  <si>
    <t>TANGGAL ASESI</t>
  </si>
  <si>
    <t>NAMA ASESOR</t>
  </si>
  <si>
    <t>Asesor,</t>
  </si>
  <si>
    <t xml:space="preserve">ASESI, </t>
  </si>
  <si>
    <t>Gedung A Ruang Lab.kom RPL</t>
  </si>
  <si>
    <t>Detail</t>
  </si>
  <si>
    <t>Satuan</t>
  </si>
  <si>
    <t>Jumlah Harga</t>
  </si>
  <si>
    <t>Fungsi</t>
  </si>
  <si>
    <t>Merk/Vendor Standar Produk</t>
  </si>
  <si>
    <t>: BELLA OKTAVIA</t>
  </si>
  <si>
    <t>: XII-TKJ1</t>
  </si>
  <si>
    <t>: 10 MARET 2023</t>
  </si>
  <si>
    <t>: DADANG MULYANA</t>
  </si>
  <si>
    <t>DADANG MULYANA</t>
  </si>
  <si>
    <t>BELLA OKTAVIA</t>
  </si>
  <si>
    <t xml:space="preserve">MODEM </t>
  </si>
  <si>
    <t>ROUTER eth0</t>
  </si>
  <si>
    <t>RJ 45</t>
  </si>
  <si>
    <t>UTP</t>
  </si>
  <si>
    <t>Straight(White-Orange,Orange,White-Green,Blue,White-Blue,Green,White-Brown,Brown)</t>
  </si>
  <si>
    <t>ROUTER eth2</t>
  </si>
  <si>
    <t>SWITCH MANAGEABLE</t>
  </si>
  <si>
    <t>ROUTER eh1</t>
  </si>
  <si>
    <t>PC SERVER</t>
  </si>
  <si>
    <t>ROUTER  eth4</t>
  </si>
  <si>
    <t>ACCESS POINT</t>
  </si>
  <si>
    <t>ROUTER eth3</t>
  </si>
  <si>
    <t>SWITCH UNMANAGEABLE 3(RUANG STAFF)</t>
  </si>
  <si>
    <t>SWITCH UNMANAGEABLE 2(LAB RPL)</t>
  </si>
  <si>
    <t>T568A</t>
  </si>
  <si>
    <t>`1</t>
  </si>
  <si>
    <t>SWITCH UNMANAGEABLE 1(LAB TKJ)</t>
  </si>
  <si>
    <t>PC CLIENT LAB TKJ</t>
  </si>
  <si>
    <t>PC CLIENT LAB RPL</t>
  </si>
  <si>
    <t>PC CLIENT RUANG STAFF</t>
  </si>
  <si>
    <t>192.168.206.130</t>
  </si>
  <si>
    <t>192.168.206.0/24</t>
  </si>
  <si>
    <t>192.168.206.129</t>
  </si>
  <si>
    <t>192.168.206.255</t>
  </si>
  <si>
    <t>Modem eth0</t>
  </si>
  <si>
    <t>Menyambungkan internet dari ISP ke modem</t>
  </si>
  <si>
    <t>192.168.206.131</t>
  </si>
  <si>
    <t>Router eth0</t>
  </si>
  <si>
    <t>Koneksi internet</t>
  </si>
  <si>
    <t>192.168.2.1</t>
  </si>
  <si>
    <t>192.168.2.0/30</t>
  </si>
  <si>
    <t>255.255.255.252</t>
  </si>
  <si>
    <t>192.168.2.3</t>
  </si>
  <si>
    <t>Router eth1</t>
  </si>
  <si>
    <t>Gateway server</t>
  </si>
  <si>
    <t>192.168.2.2</t>
  </si>
  <si>
    <t>PC server</t>
  </si>
  <si>
    <t>192.168.10.1</t>
  </si>
  <si>
    <t>192.168.10.1/27</t>
  </si>
  <si>
    <t>225.225.225.224</t>
  </si>
  <si>
    <t>192.168.10.31</t>
  </si>
  <si>
    <t>Router eth2 vlan 10</t>
  </si>
  <si>
    <t>Gateway lab TKJ</t>
  </si>
  <si>
    <t>192.168.10.2-21</t>
  </si>
  <si>
    <t>192.168.10.0/27</t>
  </si>
  <si>
    <t>255.255.255.224</t>
  </si>
  <si>
    <t>PC 1-20 LAB TKJ</t>
  </si>
  <si>
    <t>Gedung A LAB TKJ</t>
  </si>
  <si>
    <t>192.168.20.1</t>
  </si>
  <si>
    <t>192.168.20.0/27</t>
  </si>
  <si>
    <t>192.168.20.31</t>
  </si>
  <si>
    <t>Router eth 2 vlan 20</t>
  </si>
  <si>
    <t>Gateway lab RPL</t>
  </si>
  <si>
    <t>192.168.20.2-21</t>
  </si>
  <si>
    <t>PC 1-20 LAB RPL</t>
  </si>
  <si>
    <t>Gedung A LAB RPL</t>
  </si>
  <si>
    <t>192.168.30.1</t>
  </si>
  <si>
    <t>192.168.30.0/30</t>
  </si>
  <si>
    <t>192.168.30.3</t>
  </si>
  <si>
    <t>Router eth3</t>
  </si>
  <si>
    <t>Gateway ruang staff</t>
  </si>
  <si>
    <t>192.168.30.2</t>
  </si>
  <si>
    <t>PC ruang staff</t>
  </si>
  <si>
    <t>Gedung A Ruang STAFF</t>
  </si>
  <si>
    <t>192.168.40.1</t>
  </si>
  <si>
    <t>192.168.40.0/24</t>
  </si>
  <si>
    <t>192.168.40.255</t>
  </si>
  <si>
    <t>Router eth4</t>
  </si>
  <si>
    <t>Gateway area hotspot</t>
  </si>
  <si>
    <t>192.168.40.2</t>
  </si>
  <si>
    <t>192.168..40.1</t>
  </si>
  <si>
    <t>Hostpot area</t>
  </si>
  <si>
    <t>Gedung B Area Hotspot</t>
  </si>
  <si>
    <t>192.168.40.3-24</t>
  </si>
  <si>
    <r>
      <rPr>
        <sz val="11"/>
        <color rgb="FF000000"/>
        <rFont val="Calibri"/>
        <family val="2"/>
      </rPr>
      <t xml:space="preserve">Keterangan </t>
    </r>
    <r>
      <rPr>
        <sz val="8"/>
        <color rgb="FF000000"/>
        <rFont val="Calibri"/>
        <family val="2"/>
      </rPr>
      <t>(*.disi Jika diperlukan)</t>
    </r>
  </si>
  <si>
    <t>1 UNIT</t>
  </si>
  <si>
    <t>PC CLIENT</t>
  </si>
  <si>
    <t>41 UNIT</t>
  </si>
  <si>
    <t>ROUTER</t>
  </si>
  <si>
    <t>SWITCH UNMANAGEABLE</t>
  </si>
  <si>
    <t>3 UNIT</t>
  </si>
  <si>
    <t>MODEM</t>
  </si>
  <si>
    <t>KABEL UTP</t>
  </si>
  <si>
    <t>1 ROLL</t>
  </si>
  <si>
    <t>LINE TELEPHONE</t>
  </si>
  <si>
    <t>KONEKTOR</t>
  </si>
  <si>
    <t>50PCS</t>
  </si>
  <si>
    <t>CRIMPING TOOL</t>
  </si>
  <si>
    <t>1 PAKET</t>
  </si>
  <si>
    <t>TP-LINK Wireless-N Router TL-WR940N</t>
  </si>
  <si>
    <t>4 10/100Mbps LAN PORTS,Wireless Modes: Router Mode,  Wireless N Router,802.11b/g/n
450Mbps.</t>
  </si>
  <si>
    <t>HP Server Processor 817927-B21</t>
  </si>
  <si>
    <t>Tipe Memori DDR4 1600/1866/2133,
Kecepatan Clock 2.10 GHz,
PCI Express Revision 3.0
Maks. Memori 1.5TB,Socket FCLGA2011-3</t>
  </si>
  <si>
    <t>Huawei E5576 Modem Wifi Mifi 4G LTE Unlock All Operator</t>
  </si>
  <si>
    <t xml:space="preserve">Battery : Capacity 1500 mAH
Feature : 2 LED Indicators Sharing : Up to 16 Devices
Wifi Range : 10 Meter                                             </t>
  </si>
  <si>
    <t>Wearnes Mini PC MP-1101-847</t>
  </si>
  <si>
    <t>T,8-port 10/100/1000BaseT
Bandwidth : 16 Gbps,Buffer Memory : 128KB
Jumbo Frames : 9216 bytes</t>
  </si>
  <si>
    <t>LINKSYS Switch LGS124-AP</t>
  </si>
  <si>
    <t>MAC Address Table Size: 8,000 entries
Bandwidth: 48 Gbps (non-blocking),Ports 24 x Gigabit Ethernet (10/100/1000) Ports,Media interfaces RJ-45</t>
  </si>
  <si>
    <t>NETGEAR Switch GS308</t>
  </si>
  <si>
    <t>TP-LINK Outdoor Wireless Access Point CPE510</t>
  </si>
  <si>
    <t xml:space="preserve">Access Point,single band,10/100Mbps Ethernet Port,Operating Frequency 5Ghz
Dimensions 224mm x 79mm x 60 mm (W x D x H)Encryption WPA/WPA2, WPA-PSK/WPA2-PSK (AES/TKIP) </t>
  </si>
  <si>
    <t>Untuk mengubah sinyal informasi menjadi sinyal pembawa yang siap dikirimkan secara dua arah.</t>
  </si>
  <si>
    <t>Untuk mengelola lalu lintas antar jaringan dan membagikan koneksi internet ke beberapa perangkat lain.</t>
  </si>
  <si>
    <t>Melayani Permintaan Komputer Client,Menyimpan Data atau Informasi,Menyediakan Database untuk Dijalankan.</t>
  </si>
  <si>
    <t>Menjadi penguat sinyal atau repeater di dalam jaringan,menerima informasi dari sunber yang terhubung dengan switch.</t>
  </si>
  <si>
    <t>PC Client LAB TKJ</t>
  </si>
  <si>
    <t>PC Client LAB RPL</t>
  </si>
  <si>
    <t xml:space="preserve"> </t>
  </si>
  <si>
    <t>Access Point</t>
  </si>
  <si>
    <t>Ruang Staff</t>
  </si>
  <si>
    <t>Lainnya</t>
  </si>
  <si>
    <t>Unit</t>
  </si>
  <si>
    <t>Router</t>
  </si>
  <si>
    <t>Server</t>
  </si>
  <si>
    <t>Switch</t>
  </si>
  <si>
    <t xml:space="preserve"> 2.497.500</t>
  </si>
  <si>
    <t>Menjalankan sebuah program secara maksimal karena tidak terganggu dengan tugas lainnya,menjadi sisem keamanan administrasi bagi perushaan atau instansi</t>
  </si>
  <si>
    <t>Processor Intel Celeron 847 2M Cache 1.10 GHz RAM 2GB Storage HDD 500GB VGA Onboard Sistem Operasi Win 10 Pro Edu Deskripsi Mini PC MP-1101-847 : Celeron 847 2GB HDD 500GB </t>
  </si>
  <si>
    <t>Switch LAB RPL</t>
  </si>
  <si>
    <t>Sebagai penyebar sinyal internet kepada perangkat yang terhubung melalui gelombang radio</t>
  </si>
  <si>
    <t>PC Client R.staff</t>
  </si>
  <si>
    <t>Intel Core i3-4160 , 4GB DDR3 , 500GB HDD , VGA Intel HD Graphics , Wifi , NIC , Win 10 Pro</t>
  </si>
  <si>
    <t>RELION Desktop Mini PC [PM-A245-T]</t>
  </si>
  <si>
    <t>Switch R.staff</t>
  </si>
  <si>
    <t>CRIMPING TOOLS</t>
  </si>
  <si>
    <t>Memotong kabel utp</t>
  </si>
  <si>
    <t>Crimp
Cut
Strip Tool for 8P / RJ-45 / and 6P / RJ-12
RJ-11
Unit Utama</t>
  </si>
  <si>
    <t>TRENDNET Crimping Tool </t>
  </si>
  <si>
    <t>TC-CT68</t>
  </si>
  <si>
    <t>Konektor perangkat jaaringan pada komputer</t>
  </si>
  <si>
    <t>UTP Compliant Standards : CAT type 3/4/5/5e
Cable Function : Connector</t>
  </si>
  <si>
    <t>Anylinx konektor rj 45</t>
  </si>
  <si>
    <t xml:space="preserve">cat 5 </t>
  </si>
  <si>
    <t>KONEKTOR RJ45</t>
  </si>
  <si>
    <t>Menghubungkan perangkat jaringan pada komputer</t>
  </si>
  <si>
    <t>Support PoE dengan 24 AWG</t>
  </si>
  <si>
    <t>Kabel Zimmlink UTP</t>
  </si>
  <si>
    <t>cat 5</t>
  </si>
  <si>
    <t>Paket</t>
  </si>
  <si>
    <t>Pcs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</si>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</sst>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&quot;Rp&quot;#,##0"/>
    <numFmt numFmtId="166" formatCode="_-&quot;Rp&quot;* #,##0_-;\-&quot;Rp&quot;* #,##0_-;_-&quot;Rp&quot;* &quot;-&quot;_-;_-@"/>
  </numFmts>
  <fonts count="23" x14ac:knownFonts="1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0"/>
      <name val="Arial"/>
    </font>
    <font>
      <sz val="11"/>
      <name val="Calibri"/>
    </font>
    <font>
      <sz val="11"/>
      <color rgb="FF0070C0"/>
      <name val="Calibri"/>
    </font>
    <font>
      <sz val="9"/>
      <color rgb="FF000000"/>
      <name val="Calibri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1"/>
    </font>
    <font>
      <sz val="8"/>
      <color rgb="FF000000"/>
      <name val="Calibri"/>
      <family val="2"/>
    </font>
    <font>
      <sz val="10"/>
      <color rgb="FF000000"/>
      <name val="Calibri"/>
      <family val="1"/>
    </font>
    <font>
      <sz val="11"/>
      <color rgb="FF000000"/>
      <name val="Calibri"/>
    </font>
    <font>
      <sz val="11"/>
      <color rgb="FF121212"/>
      <name val="Arial"/>
      <family val="2"/>
    </font>
    <font>
      <sz val="11"/>
      <color rgb="FF121212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9CCFF"/>
        <bgColor rgb="FF99CCFF"/>
      </patternFill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1" fillId="0" borderId="0"/>
    <xf numFmtId="0" fontId="12" fillId="0" borderId="0" applyNumberFormat="0" applyFill="0" applyBorder="0" applyAlignment="0" applyProtection="0"/>
    <xf numFmtId="0" fontId="17" fillId="0" borderId="0"/>
    <xf numFmtId="0" fontId="17" fillId="0" borderId="0"/>
    <xf numFmtId="0" fontId="20" fillId="0" borderId="0"/>
    <xf numFmtId="0" fontId="11" fillId="0" borderId="0"/>
  </cellStyleXfs>
  <cellXfs count="126">
    <xf numFmtId="0" fontId="0" fillId="0" borderId="0" xfId="0" applyFont="1" applyAlignment="1"/>
    <xf numFmtId="0" fontId="4" fillId="3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4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5" borderId="13" xfId="0" applyFont="1" applyFill="1" applyBorder="1" applyAlignment="1"/>
    <xf numFmtId="0" fontId="0" fillId="0" borderId="14" xfId="0" applyFont="1" applyBorder="1" applyAlignment="1">
      <alignment horizontal="center" vertical="center" wrapText="1"/>
    </xf>
    <xf numFmtId="0" fontId="0" fillId="6" borderId="15" xfId="0" applyFont="1" applyFill="1" applyBorder="1" applyAlignment="1"/>
    <xf numFmtId="0" fontId="0" fillId="0" borderId="16" xfId="0" applyFont="1" applyBorder="1" applyAlignment="1">
      <alignment horizontal="center" vertical="center" wrapText="1"/>
    </xf>
    <xf numFmtId="166" fontId="6" fillId="6" borderId="15" xfId="0" applyNumberFormat="1" applyFont="1" applyFill="1" applyBorder="1" applyAlignment="1"/>
    <xf numFmtId="0" fontId="0" fillId="0" borderId="6" xfId="0" applyFont="1" applyBorder="1" applyAlignment="1"/>
    <xf numFmtId="166" fontId="0" fillId="0" borderId="3" xfId="0" applyNumberFormat="1" applyFont="1" applyBorder="1" applyAlignment="1"/>
    <xf numFmtId="0" fontId="0" fillId="0" borderId="11" xfId="0" applyFont="1" applyBorder="1" applyAlignment="1"/>
    <xf numFmtId="0" fontId="0" fillId="6" borderId="15" xfId="0" applyFont="1" applyFill="1" applyBorder="1" applyAlignment="1">
      <alignment vertical="center"/>
    </xf>
    <xf numFmtId="0" fontId="0" fillId="0" borderId="7" xfId="0" applyFont="1" applyBorder="1" applyAlignment="1"/>
    <xf numFmtId="0" fontId="0" fillId="0" borderId="0" xfId="0" applyFont="1" applyAlignment="1"/>
    <xf numFmtId="0" fontId="0" fillId="6" borderId="15" xfId="0" applyFont="1" applyFill="1" applyBorder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166" fontId="0" fillId="6" borderId="15" xfId="0" applyNumberFormat="1" applyFont="1" applyFill="1" applyBorder="1" applyAlignment="1"/>
    <xf numFmtId="0" fontId="0" fillId="6" borderId="15" xfId="0" applyFont="1" applyFill="1" applyBorder="1" applyAlignment="1">
      <alignment wrapText="1"/>
    </xf>
    <xf numFmtId="166" fontId="6" fillId="0" borderId="4" xfId="0" applyNumberFormat="1" applyFont="1" applyBorder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18" xfId="0" applyFont="1" applyBorder="1" applyAlignment="1"/>
    <xf numFmtId="0" fontId="11" fillId="0" borderId="0" xfId="1"/>
    <xf numFmtId="0" fontId="9" fillId="0" borderId="0" xfId="1" applyFont="1"/>
    <xf numFmtId="0" fontId="11" fillId="0" borderId="0" xfId="1"/>
    <xf numFmtId="0" fontId="9" fillId="0" borderId="0" xfId="1" applyFont="1"/>
    <xf numFmtId="0" fontId="0" fillId="0" borderId="0" xfId="0" applyFont="1" applyBorder="1" applyAlignment="1"/>
    <xf numFmtId="0" fontId="11" fillId="0" borderId="0" xfId="1" applyAlignment="1">
      <alignment horizontal="left" indent="9"/>
    </xf>
    <xf numFmtId="0" fontId="0" fillId="0" borderId="0" xfId="0" applyFont="1" applyAlignment="1">
      <alignment horizontal="left" indent="9"/>
    </xf>
    <xf numFmtId="0" fontId="0" fillId="0" borderId="0" xfId="0" applyFont="1" applyAlignment="1"/>
    <xf numFmtId="0" fontId="0" fillId="0" borderId="0" xfId="0" applyFont="1" applyAlignment="1"/>
    <xf numFmtId="0" fontId="2" fillId="0" borderId="1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left" vertical="top" wrapText="1"/>
    </xf>
    <xf numFmtId="166" fontId="2" fillId="0" borderId="17" xfId="0" applyNumberFormat="1" applyFont="1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wrapText="1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0" fillId="0" borderId="0" xfId="0" applyFont="1" applyAlignment="1"/>
    <xf numFmtId="0" fontId="0" fillId="0" borderId="19" xfId="0" applyFont="1" applyBorder="1" applyAlignment="1"/>
    <xf numFmtId="0" fontId="0" fillId="0" borderId="0" xfId="0" applyFont="1" applyAlignment="1"/>
    <xf numFmtId="0" fontId="14" fillId="4" borderId="13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left" vertical="center" wrapText="1"/>
    </xf>
    <xf numFmtId="0" fontId="13" fillId="0" borderId="19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/>
    </xf>
    <xf numFmtId="0" fontId="16" fillId="7" borderId="19" xfId="0" applyFont="1" applyFill="1" applyBorder="1" applyAlignment="1">
      <alignment horizontal="center"/>
    </xf>
    <xf numFmtId="0" fontId="17" fillId="0" borderId="19" xfId="0" applyFont="1" applyBorder="1" applyAlignment="1"/>
    <xf numFmtId="3" fontId="17" fillId="0" borderId="19" xfId="0" applyNumberFormat="1" applyFont="1" applyBorder="1" applyAlignment="1"/>
    <xf numFmtId="3" fontId="0" fillId="0" borderId="19" xfId="0" applyNumberFormat="1" applyFont="1" applyBorder="1" applyAlignment="1">
      <alignment wrapText="1"/>
    </xf>
    <xf numFmtId="3" fontId="17" fillId="0" borderId="19" xfId="0" applyNumberFormat="1" applyFont="1" applyBorder="1" applyAlignment="1">
      <alignment wrapText="1"/>
    </xf>
    <xf numFmtId="0" fontId="17" fillId="0" borderId="19" xfId="0" applyFont="1" applyBorder="1" applyAlignment="1">
      <alignment wrapText="1"/>
    </xf>
    <xf numFmtId="0" fontId="14" fillId="2" borderId="13" xfId="0" applyFont="1" applyFill="1" applyBorder="1"/>
    <xf numFmtId="0" fontId="14" fillId="2" borderId="13" xfId="0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top"/>
    </xf>
    <xf numFmtId="0" fontId="14" fillId="8" borderId="19" xfId="0" applyFont="1" applyFill="1" applyBorder="1" applyAlignment="1"/>
    <xf numFmtId="0" fontId="14" fillId="0" borderId="19" xfId="0" applyFont="1" applyBorder="1" applyAlignment="1">
      <alignment wrapText="1"/>
    </xf>
    <xf numFmtId="0" fontId="0" fillId="0" borderId="19" xfId="0" applyFont="1" applyBorder="1" applyAlignment="1">
      <alignment horizontal="center"/>
    </xf>
    <xf numFmtId="0" fontId="17" fillId="9" borderId="15" xfId="0" applyFont="1" applyFill="1" applyBorder="1" applyAlignment="1"/>
    <xf numFmtId="0" fontId="17" fillId="9" borderId="13" xfId="0" applyFont="1" applyFill="1" applyBorder="1" applyAlignment="1"/>
    <xf numFmtId="0" fontId="17" fillId="0" borderId="19" xfId="0" applyFont="1" applyBorder="1" applyAlignment="1">
      <alignment horizontal="center" vertical="top"/>
    </xf>
    <xf numFmtId="0" fontId="17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0" fillId="0" borderId="6" xfId="0" applyFont="1" applyBorder="1" applyAlignment="1">
      <alignment horizontal="center" vertical="center" wrapText="1"/>
    </xf>
    <xf numFmtId="0" fontId="5" fillId="0" borderId="7" xfId="0" applyFont="1" applyBorder="1"/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7" fillId="9" borderId="13" xfId="0" applyFont="1" applyFill="1" applyBorder="1" applyAlignment="1">
      <alignment horizontal="center" vertical="center"/>
    </xf>
    <xf numFmtId="0" fontId="17" fillId="0" borderId="15" xfId="0" applyFont="1" applyBorder="1" applyAlignment="1"/>
    <xf numFmtId="0" fontId="17" fillId="10" borderId="6" xfId="0" applyFont="1" applyFill="1" applyBorder="1" applyAlignment="1">
      <alignment horizontal="center" vertical="center"/>
    </xf>
    <xf numFmtId="0" fontId="17" fillId="0" borderId="11" xfId="0" applyFont="1" applyBorder="1" applyAlignment="1"/>
    <xf numFmtId="0" fontId="17" fillId="0" borderId="7" xfId="0" applyFont="1" applyBorder="1" applyAlignment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7" fillId="0" borderId="5" xfId="0" applyFont="1" applyBorder="1" applyAlignment="1">
      <alignment horizontal="left"/>
    </xf>
    <xf numFmtId="0" fontId="5" fillId="0" borderId="5" xfId="0" applyFont="1" applyBorder="1"/>
    <xf numFmtId="0" fontId="17" fillId="11" borderId="21" xfId="4" applyFont="1" applyFill="1" applyBorder="1" applyAlignment="1">
      <alignment horizontal="center" vertical="center" wrapText="1"/>
    </xf>
    <xf numFmtId="0" fontId="17" fillId="11" borderId="20" xfId="4" applyFont="1" applyFill="1" applyBorder="1" applyAlignment="1">
      <alignment horizontal="center" vertical="center" wrapText="1"/>
    </xf>
    <xf numFmtId="0" fontId="17" fillId="11" borderId="19" xfId="4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65" fontId="10" fillId="0" borderId="19" xfId="0" applyNumberFormat="1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/>
    </xf>
    <xf numFmtId="0" fontId="17" fillId="11" borderId="19" xfId="4" applyFont="1" applyFill="1" applyBorder="1" applyAlignment="1">
      <alignment horizontal="center" vertical="center" wrapText="1"/>
    </xf>
    <xf numFmtId="0" fontId="17" fillId="0" borderId="19" xfId="4" applyFont="1" applyBorder="1" applyAlignment="1">
      <alignment horizontal="center" vertical="top" wrapText="1"/>
    </xf>
    <xf numFmtId="0" fontId="17" fillId="0" borderId="19" xfId="4" applyFont="1" applyBorder="1" applyAlignment="1">
      <alignment horizontal="left" vertical="top" wrapText="1"/>
    </xf>
    <xf numFmtId="0" fontId="17" fillId="0" borderId="19" xfId="4" applyFont="1" applyBorder="1" applyAlignment="1">
      <alignment horizontal="left" vertical="center" wrapText="1"/>
    </xf>
    <xf numFmtId="165" fontId="17" fillId="0" borderId="19" xfId="4" applyNumberFormat="1" applyFont="1" applyBorder="1" applyAlignment="1">
      <alignment horizontal="left" vertical="center" wrapText="1"/>
    </xf>
    <xf numFmtId="0" fontId="17" fillId="0" borderId="19" xfId="4" applyFont="1" applyBorder="1" applyAlignment="1">
      <alignment horizontal="center" vertical="center" wrapText="1"/>
    </xf>
    <xf numFmtId="0" fontId="17" fillId="0" borderId="19" xfId="4" applyFont="1" applyBorder="1" applyAlignment="1">
      <alignment horizontal="left" wrapText="1"/>
    </xf>
    <xf numFmtId="0" fontId="17" fillId="0" borderId="19" xfId="4" applyFont="1" applyBorder="1" applyAlignment="1">
      <alignment wrapText="1"/>
    </xf>
    <xf numFmtId="0" fontId="17" fillId="0" borderId="19" xfId="4" applyFont="1" applyBorder="1" applyAlignment="1">
      <alignment horizontal="center" wrapText="1"/>
    </xf>
    <xf numFmtId="0" fontId="19" fillId="0" borderId="19" xfId="4" applyFont="1" applyBorder="1" applyAlignment="1">
      <alignment horizontal="center" vertical="center" wrapText="1"/>
    </xf>
    <xf numFmtId="0" fontId="17" fillId="0" borderId="24" xfId="4" applyFont="1" applyBorder="1" applyAlignment="1">
      <alignment horizontal="center" vertical="center" wrapText="1"/>
    </xf>
    <xf numFmtId="0" fontId="19" fillId="0" borderId="19" xfId="4" applyFont="1" applyBorder="1" applyAlignment="1">
      <alignment vertical="center" wrapText="1"/>
    </xf>
    <xf numFmtId="165" fontId="17" fillId="0" borderId="19" xfId="4" applyNumberFormat="1" applyFont="1" applyBorder="1" applyAlignment="1">
      <alignment horizontal="center" vertical="center" wrapText="1"/>
    </xf>
    <xf numFmtId="0" fontId="17" fillId="0" borderId="19" xfId="4" applyFont="1" applyBorder="1" applyAlignment="1">
      <alignment horizontal="center" vertical="center"/>
    </xf>
    <xf numFmtId="0" fontId="17" fillId="0" borderId="0" xfId="4" applyFont="1" applyAlignment="1">
      <alignment horizontal="left" vertical="top" wrapText="1"/>
    </xf>
  </cellXfs>
  <cellStyles count="7">
    <cellStyle name="Hyperlink 2" xfId="2"/>
    <cellStyle name="Normal" xfId="0" builtinId="0"/>
    <cellStyle name="Normal 2" xfId="1"/>
    <cellStyle name="Normal 2 2" xfId="4"/>
    <cellStyle name="Normal 2 3" xfId="6"/>
    <cellStyle name="Normal 3" xfId="3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0</xdr:row>
      <xdr:rowOff>19050</xdr:rowOff>
    </xdr:from>
    <xdr:to>
      <xdr:col>4</xdr:col>
      <xdr:colOff>627999</xdr:colOff>
      <xdr:row>4</xdr:row>
      <xdr:rowOff>76098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19050"/>
          <a:ext cx="5209524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0</xdr:row>
      <xdr:rowOff>19050</xdr:rowOff>
    </xdr:from>
    <xdr:to>
      <xdr:col>11</xdr:col>
      <xdr:colOff>19050</xdr:colOff>
      <xdr:row>4</xdr:row>
      <xdr:rowOff>76098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19050"/>
          <a:ext cx="5448300" cy="8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0</xdr:row>
      <xdr:rowOff>19050</xdr:rowOff>
    </xdr:from>
    <xdr:to>
      <xdr:col>7</xdr:col>
      <xdr:colOff>1095375</xdr:colOff>
      <xdr:row>4</xdr:row>
      <xdr:rowOff>76098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19050"/>
          <a:ext cx="7038975" cy="8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19050</xdr:rowOff>
    </xdr:from>
    <xdr:to>
      <xdr:col>8</xdr:col>
      <xdr:colOff>314325</xdr:colOff>
      <xdr:row>4</xdr:row>
      <xdr:rowOff>76098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4475" y="19050"/>
          <a:ext cx="5229225" cy="8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142874</xdr:colOff>
      <xdr:row>0</xdr:row>
      <xdr:rowOff>28575</xdr:rowOff>
    </xdr:from>
    <xdr:to>
      <xdr:col>8</xdr:col>
      <xdr:colOff>771524</xdr:colOff>
      <xdr:row>4</xdr:row>
      <xdr:rowOff>85623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199" y="28575"/>
          <a:ext cx="6181725" cy="8190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219074</xdr:colOff>
      <xdr:row>0</xdr:row>
      <xdr:rowOff>19050</xdr:rowOff>
    </xdr:from>
    <xdr:to>
      <xdr:col>5</xdr:col>
      <xdr:colOff>133350</xdr:colOff>
      <xdr:row>4</xdr:row>
      <xdr:rowOff>76098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49" y="19050"/>
          <a:ext cx="4914901" cy="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.wikipedia.org/wiki/TIA/EIA-568-B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"/>
  <sheetViews>
    <sheetView topLeftCell="A6" workbookViewId="0">
      <selection activeCell="G20" sqref="G20"/>
    </sheetView>
  </sheetViews>
  <sheetFormatPr defaultRowHeight="15" customHeight="1" x14ac:dyDescent="0.25"/>
  <cols>
    <col min="1" max="2" width="8.7109375" customWidth="1"/>
    <col min="3" max="3" width="4.7109375" customWidth="1"/>
    <col min="4" max="4" width="62.5703125" customWidth="1"/>
    <col min="5" max="5" width="27.85546875" customWidth="1"/>
    <col min="6" max="26" width="8.7109375" customWidth="1"/>
  </cols>
  <sheetData>
    <row r="1" spans="1:5" s="37" customFormat="1" ht="15" customHeight="1" x14ac:dyDescent="0.25"/>
    <row r="2" spans="1:5" s="37" customFormat="1" ht="15" customHeight="1" x14ac:dyDescent="0.25"/>
    <row r="3" spans="1:5" s="37" customFormat="1" ht="15" customHeight="1" x14ac:dyDescent="0.25"/>
    <row r="4" spans="1:5" s="37" customFormat="1" ht="15" customHeight="1" x14ac:dyDescent="0.25"/>
    <row r="5" spans="1:5" s="37" customFormat="1" ht="15" customHeight="1" x14ac:dyDescent="0.25"/>
    <row r="6" spans="1:5" s="37" customFormat="1" ht="15" customHeight="1" x14ac:dyDescent="0.25">
      <c r="A6" s="41" t="s">
        <v>76</v>
      </c>
      <c r="C6" s="40" t="s">
        <v>88</v>
      </c>
    </row>
    <row r="7" spans="1:5" s="37" customFormat="1" ht="15" customHeight="1" x14ac:dyDescent="0.25">
      <c r="A7" s="41" t="s">
        <v>77</v>
      </c>
      <c r="C7" s="40" t="s">
        <v>89</v>
      </c>
    </row>
    <row r="8" spans="1:5" s="37" customFormat="1" ht="15" customHeight="1" x14ac:dyDescent="0.25">
      <c r="A8" s="41" t="s">
        <v>78</v>
      </c>
      <c r="C8" s="40" t="s">
        <v>90</v>
      </c>
    </row>
    <row r="9" spans="1:5" s="37" customFormat="1" ht="15" customHeight="1" x14ac:dyDescent="0.25">
      <c r="A9" s="41" t="s">
        <v>79</v>
      </c>
      <c r="C9" s="40" t="s">
        <v>91</v>
      </c>
    </row>
    <row r="11" spans="1:5" x14ac:dyDescent="0.25">
      <c r="C11" s="83" t="s">
        <v>2</v>
      </c>
      <c r="D11" s="84"/>
      <c r="E11" s="84"/>
    </row>
    <row r="13" spans="1:5" x14ac:dyDescent="0.25">
      <c r="C13" s="72" t="s">
        <v>1</v>
      </c>
      <c r="D13" s="72" t="s">
        <v>17</v>
      </c>
      <c r="E13" s="73" t="s">
        <v>168</v>
      </c>
    </row>
    <row r="14" spans="1:5" x14ac:dyDescent="0.25">
      <c r="C14" s="74">
        <v>1</v>
      </c>
      <c r="D14" s="75" t="s">
        <v>102</v>
      </c>
      <c r="E14" s="76" t="s">
        <v>169</v>
      </c>
    </row>
    <row r="15" spans="1:5" x14ac:dyDescent="0.25">
      <c r="C15" s="74">
        <v>2</v>
      </c>
      <c r="D15" s="76" t="s">
        <v>170</v>
      </c>
      <c r="E15" s="76" t="s">
        <v>171</v>
      </c>
    </row>
    <row r="16" spans="1:5" x14ac:dyDescent="0.25">
      <c r="C16" s="74">
        <v>3</v>
      </c>
      <c r="D16" s="76" t="s">
        <v>172</v>
      </c>
      <c r="E16" s="76" t="s">
        <v>169</v>
      </c>
    </row>
    <row r="17" spans="2:7" x14ac:dyDescent="0.25">
      <c r="C17" s="74">
        <v>4</v>
      </c>
      <c r="D17" s="76" t="s">
        <v>100</v>
      </c>
      <c r="E17" s="76" t="s">
        <v>169</v>
      </c>
    </row>
    <row r="18" spans="2:7" x14ac:dyDescent="0.25">
      <c r="C18" s="74">
        <v>5</v>
      </c>
      <c r="D18" s="76" t="s">
        <v>173</v>
      </c>
      <c r="E18" s="76" t="s">
        <v>174</v>
      </c>
    </row>
    <row r="19" spans="2:7" x14ac:dyDescent="0.25">
      <c r="C19" s="74">
        <v>6</v>
      </c>
      <c r="D19" s="76" t="s">
        <v>104</v>
      </c>
      <c r="E19" s="76" t="s">
        <v>169</v>
      </c>
    </row>
    <row r="20" spans="2:7" x14ac:dyDescent="0.25">
      <c r="C20" s="74">
        <v>7</v>
      </c>
      <c r="D20" s="76" t="s">
        <v>175</v>
      </c>
      <c r="E20" s="76" t="s">
        <v>169</v>
      </c>
    </row>
    <row r="21" spans="2:7" x14ac:dyDescent="0.25">
      <c r="C21" s="74">
        <v>8</v>
      </c>
      <c r="D21" s="76" t="s">
        <v>176</v>
      </c>
      <c r="E21" s="76" t="s">
        <v>177</v>
      </c>
    </row>
    <row r="22" spans="2:7" s="38" customFormat="1" x14ac:dyDescent="0.25">
      <c r="C22" s="74">
        <v>9</v>
      </c>
      <c r="D22" s="76" t="s">
        <v>178</v>
      </c>
      <c r="E22" s="76" t="s">
        <v>169</v>
      </c>
    </row>
    <row r="23" spans="2:7" x14ac:dyDescent="0.25">
      <c r="C23" s="74">
        <v>10</v>
      </c>
      <c r="D23" s="76" t="s">
        <v>179</v>
      </c>
      <c r="E23" s="76" t="s">
        <v>180</v>
      </c>
    </row>
    <row r="24" spans="2:7" x14ac:dyDescent="0.25">
      <c r="C24" s="77">
        <v>11</v>
      </c>
      <c r="D24" s="58" t="s">
        <v>181</v>
      </c>
      <c r="E24" s="58" t="s">
        <v>182</v>
      </c>
    </row>
    <row r="27" spans="2:7" ht="15" customHeight="1" x14ac:dyDescent="0.25">
      <c r="B27" s="42" t="s">
        <v>80</v>
      </c>
      <c r="C27" s="42"/>
      <c r="D27" s="42"/>
      <c r="E27" s="45" t="s">
        <v>81</v>
      </c>
      <c r="F27" s="42"/>
      <c r="G27" s="42"/>
    </row>
    <row r="28" spans="2:7" ht="15" customHeight="1" x14ac:dyDescent="0.25">
      <c r="B28" s="37"/>
      <c r="C28" s="37"/>
      <c r="D28" s="37"/>
      <c r="E28" s="46"/>
      <c r="F28" s="37"/>
      <c r="G28" s="37"/>
    </row>
    <row r="29" spans="2:7" ht="15" customHeight="1" x14ac:dyDescent="0.25">
      <c r="B29" s="37"/>
      <c r="C29" s="37"/>
      <c r="D29" s="37"/>
      <c r="E29" s="46"/>
      <c r="F29" s="37"/>
      <c r="G29" s="37"/>
    </row>
    <row r="30" spans="2:7" ht="15" customHeight="1" x14ac:dyDescent="0.25">
      <c r="B30" s="42" t="s">
        <v>92</v>
      </c>
      <c r="C30" s="42"/>
      <c r="D30" s="42"/>
      <c r="E30" s="45" t="s">
        <v>93</v>
      </c>
      <c r="F30" s="42"/>
      <c r="G30" s="42"/>
    </row>
  </sheetData>
  <mergeCells count="1">
    <mergeCell ref="C11:E11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8"/>
  <sheetViews>
    <sheetView workbookViewId="0">
      <selection activeCell="M16" sqref="M16"/>
    </sheetView>
  </sheetViews>
  <sheetFormatPr defaultColWidth="14.42578125" defaultRowHeight="15" customHeight="1" x14ac:dyDescent="0.25"/>
  <cols>
    <col min="1" max="2" width="8.7109375" customWidth="1"/>
    <col min="3" max="3" width="4.7109375" customWidth="1"/>
    <col min="4" max="4" width="18" customWidth="1"/>
    <col min="5" max="5" width="24.85546875" customWidth="1"/>
    <col min="6" max="6" width="6.42578125" customWidth="1"/>
    <col min="7" max="7" width="3.28515625" customWidth="1"/>
    <col min="8" max="9" width="5.5703125" customWidth="1"/>
    <col min="10" max="10" width="6" customWidth="1"/>
    <col min="11" max="11" width="5.5703125" customWidth="1"/>
    <col min="12" max="26" width="8.7109375" customWidth="1"/>
  </cols>
  <sheetData>
    <row r="1" spans="1:11" s="37" customFormat="1" ht="15" customHeight="1" x14ac:dyDescent="0.25"/>
    <row r="2" spans="1:11" s="37" customFormat="1" ht="15" customHeight="1" x14ac:dyDescent="0.25"/>
    <row r="3" spans="1:11" s="37" customFormat="1" ht="15" customHeight="1" x14ac:dyDescent="0.25"/>
    <row r="4" spans="1:11" s="37" customFormat="1" ht="15" customHeight="1" x14ac:dyDescent="0.25"/>
    <row r="5" spans="1:11" s="37" customFormat="1" ht="15" customHeight="1" x14ac:dyDescent="0.25"/>
    <row r="6" spans="1:11" s="37" customFormat="1" ht="15" customHeight="1" x14ac:dyDescent="0.25">
      <c r="A6" s="43" t="s">
        <v>76</v>
      </c>
      <c r="C6" s="42" t="s">
        <v>88</v>
      </c>
      <c r="D6" s="57"/>
    </row>
    <row r="7" spans="1:11" s="37" customFormat="1" ht="15" customHeight="1" x14ac:dyDescent="0.25">
      <c r="A7" s="43" t="s">
        <v>77</v>
      </c>
      <c r="C7" s="42" t="s">
        <v>89</v>
      </c>
      <c r="D7" s="57"/>
    </row>
    <row r="8" spans="1:11" s="37" customFormat="1" ht="15" customHeight="1" x14ac:dyDescent="0.25">
      <c r="A8" s="43" t="s">
        <v>78</v>
      </c>
      <c r="C8" s="42" t="s">
        <v>90</v>
      </c>
      <c r="D8" s="57"/>
    </row>
    <row r="9" spans="1:11" s="37" customFormat="1" ht="15" customHeight="1" x14ac:dyDescent="0.25">
      <c r="A9" s="43" t="s">
        <v>79</v>
      </c>
      <c r="C9" s="42" t="s">
        <v>91</v>
      </c>
      <c r="D9" s="57"/>
    </row>
    <row r="11" spans="1:11" x14ac:dyDescent="0.25">
      <c r="C11" s="88" t="s">
        <v>22</v>
      </c>
      <c r="D11" s="88"/>
      <c r="E11" s="88"/>
      <c r="F11" s="88"/>
      <c r="G11" s="88"/>
      <c r="H11" s="88"/>
      <c r="I11" s="88"/>
      <c r="J11" s="88"/>
      <c r="K11" s="88"/>
    </row>
    <row r="12" spans="1:11" ht="45" customHeight="1" x14ac:dyDescent="0.25">
      <c r="C12" s="9" t="s">
        <v>1</v>
      </c>
      <c r="D12" s="9" t="s">
        <v>10</v>
      </c>
      <c r="E12" s="9" t="s">
        <v>26</v>
      </c>
      <c r="F12" s="85" t="s">
        <v>27</v>
      </c>
      <c r="G12" s="87"/>
      <c r="H12" s="85" t="s">
        <v>29</v>
      </c>
      <c r="I12" s="86"/>
      <c r="J12" s="85" t="s">
        <v>30</v>
      </c>
      <c r="K12" s="86"/>
    </row>
    <row r="13" spans="1:11" x14ac:dyDescent="0.25">
      <c r="C13" s="11">
        <v>1</v>
      </c>
      <c r="D13" s="11" t="s">
        <v>31</v>
      </c>
      <c r="E13" s="11" t="s">
        <v>32</v>
      </c>
      <c r="F13" s="12">
        <v>20</v>
      </c>
      <c r="G13" s="13" t="s">
        <v>33</v>
      </c>
      <c r="H13" s="12">
        <v>1024</v>
      </c>
      <c r="I13" s="13" t="s">
        <v>34</v>
      </c>
      <c r="J13" s="12">
        <f>F13*H13</f>
        <v>20480</v>
      </c>
      <c r="K13" s="13" t="s">
        <v>36</v>
      </c>
    </row>
    <row r="14" spans="1:11" x14ac:dyDescent="0.25">
      <c r="C14" s="14"/>
      <c r="D14" s="14"/>
      <c r="E14" s="14" t="s">
        <v>38</v>
      </c>
      <c r="F14" s="15">
        <v>20</v>
      </c>
      <c r="G14" s="17" t="s">
        <v>33</v>
      </c>
      <c r="H14" s="15">
        <v>1024</v>
      </c>
      <c r="I14" s="17" t="s">
        <v>34</v>
      </c>
      <c r="J14" s="15">
        <f>F14*H14</f>
        <v>20480</v>
      </c>
      <c r="K14" s="17" t="s">
        <v>36</v>
      </c>
    </row>
    <row r="15" spans="1:11" x14ac:dyDescent="0.25">
      <c r="C15" s="14"/>
      <c r="D15" s="14"/>
      <c r="E15" s="14" t="s">
        <v>46</v>
      </c>
      <c r="F15" s="15"/>
      <c r="G15" s="17" t="s">
        <v>33</v>
      </c>
      <c r="H15" s="15"/>
      <c r="I15" s="17" t="s">
        <v>34</v>
      </c>
      <c r="J15" s="15">
        <f>F15*H15</f>
        <v>0</v>
      </c>
      <c r="K15" s="17" t="s">
        <v>34</v>
      </c>
    </row>
    <row r="16" spans="1:11" x14ac:dyDescent="0.25">
      <c r="C16" s="18">
        <v>2</v>
      </c>
      <c r="D16" s="18" t="s">
        <v>48</v>
      </c>
      <c r="E16" s="18" t="s">
        <v>49</v>
      </c>
      <c r="F16" s="20">
        <v>1</v>
      </c>
      <c r="G16" s="22" t="s">
        <v>33</v>
      </c>
      <c r="H16" s="20">
        <v>512</v>
      </c>
      <c r="I16" s="22" t="s">
        <v>34</v>
      </c>
      <c r="J16" s="20">
        <f>F16*H16</f>
        <v>512</v>
      </c>
      <c r="K16" s="22" t="s">
        <v>34</v>
      </c>
    </row>
    <row r="17" spans="2:12" x14ac:dyDescent="0.25">
      <c r="C17" s="24"/>
      <c r="D17" s="26" t="s">
        <v>45</v>
      </c>
      <c r="E17" s="26" t="s">
        <v>60</v>
      </c>
      <c r="F17" s="26"/>
      <c r="G17" s="26"/>
      <c r="H17" s="26"/>
      <c r="I17" s="26"/>
      <c r="J17" s="24">
        <f>SUM(J13:J16)</f>
        <v>41472</v>
      </c>
      <c r="K17" s="28" t="s">
        <v>34</v>
      </c>
    </row>
    <row r="18" spans="2:12" x14ac:dyDescent="0.25">
      <c r="C18" s="29"/>
      <c r="D18" s="29"/>
      <c r="E18" s="29"/>
      <c r="F18" s="29"/>
      <c r="G18" s="29"/>
      <c r="H18" s="29"/>
      <c r="I18" s="29"/>
      <c r="K18" s="29" t="s">
        <v>62</v>
      </c>
      <c r="L18" s="29"/>
    </row>
    <row r="19" spans="2:12" ht="30" x14ac:dyDescent="0.25">
      <c r="C19" s="31">
        <v>1</v>
      </c>
      <c r="D19" s="7" t="s">
        <v>63</v>
      </c>
      <c r="E19" s="31">
        <f>SUM(J13,J14,J15)</f>
        <v>40960</v>
      </c>
      <c r="F19" s="32"/>
      <c r="G19" s="32"/>
      <c r="H19" s="32">
        <f>E19/1000</f>
        <v>40.96</v>
      </c>
      <c r="I19" s="16" t="s">
        <v>64</v>
      </c>
      <c r="J19" s="29"/>
      <c r="K19" s="29"/>
      <c r="L19" s="29"/>
    </row>
    <row r="20" spans="2:12" ht="30" x14ac:dyDescent="0.25">
      <c r="C20" s="31">
        <v>2</v>
      </c>
      <c r="D20" s="7" t="s">
        <v>65</v>
      </c>
      <c r="E20" s="31">
        <f>J16</f>
        <v>512</v>
      </c>
      <c r="F20" s="29"/>
      <c r="G20" s="29"/>
      <c r="H20" s="32">
        <f>E20</f>
        <v>512</v>
      </c>
      <c r="I20" s="16" t="s">
        <v>36</v>
      </c>
      <c r="J20" s="29"/>
      <c r="K20" s="29"/>
      <c r="L20" s="29"/>
    </row>
    <row r="21" spans="2:12" x14ac:dyDescent="0.25"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2:12" x14ac:dyDescent="0.25"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3" spans="2:12" x14ac:dyDescent="0.25">
      <c r="C23" s="29"/>
      <c r="D23" s="29"/>
      <c r="E23" s="29"/>
      <c r="F23" s="29"/>
      <c r="G23" s="29"/>
      <c r="H23" s="29"/>
      <c r="I23" s="29"/>
      <c r="J23" s="29"/>
      <c r="K23" s="29"/>
      <c r="L23" s="29"/>
    </row>
    <row r="24" spans="2:12" x14ac:dyDescent="0.25">
      <c r="B24" s="42" t="s">
        <v>80</v>
      </c>
      <c r="C24" s="42"/>
      <c r="D24" s="42"/>
      <c r="F24" s="29"/>
      <c r="G24" s="42" t="s">
        <v>81</v>
      </c>
      <c r="H24" s="29"/>
      <c r="I24" s="29"/>
      <c r="J24" s="29"/>
      <c r="K24" s="29"/>
      <c r="L24" s="29"/>
    </row>
    <row r="25" spans="2:12" x14ac:dyDescent="0.25">
      <c r="B25" s="37"/>
      <c r="C25" s="37"/>
      <c r="D25" s="37"/>
      <c r="F25" s="29"/>
      <c r="G25" s="37"/>
      <c r="H25" s="29"/>
      <c r="I25" s="29"/>
      <c r="J25" s="29"/>
      <c r="K25" s="29"/>
      <c r="L25" s="29"/>
    </row>
    <row r="26" spans="2:12" x14ac:dyDescent="0.25">
      <c r="B26" s="37"/>
      <c r="C26" s="37"/>
      <c r="D26" s="37"/>
      <c r="F26" s="29"/>
      <c r="G26" s="37"/>
      <c r="H26" s="29"/>
      <c r="I26" s="29"/>
      <c r="J26" s="29"/>
      <c r="K26" s="29"/>
      <c r="L26" s="29"/>
    </row>
    <row r="27" spans="2:12" x14ac:dyDescent="0.25">
      <c r="B27" s="42" t="s">
        <v>92</v>
      </c>
      <c r="C27" s="42"/>
      <c r="D27" s="42"/>
      <c r="F27" s="29"/>
      <c r="G27" s="42" t="s">
        <v>93</v>
      </c>
      <c r="H27" s="29"/>
      <c r="I27" s="29"/>
      <c r="J27" s="29"/>
      <c r="K27" s="29"/>
      <c r="L27" s="29"/>
    </row>
    <row r="28" spans="2:12" x14ac:dyDescent="0.25">
      <c r="C28" s="29"/>
      <c r="D28" s="29"/>
      <c r="E28" s="29"/>
      <c r="F28" s="29"/>
      <c r="G28" s="29"/>
      <c r="H28" s="29"/>
      <c r="I28" s="29"/>
      <c r="J28" s="29"/>
      <c r="K28" s="29"/>
      <c r="L28" s="29"/>
    </row>
  </sheetData>
  <mergeCells count="4">
    <mergeCell ref="J12:K12"/>
    <mergeCell ref="H12:I12"/>
    <mergeCell ref="F12:G12"/>
    <mergeCell ref="C11:K11"/>
  </mergeCells>
  <pageMargins left="0.7" right="0.7" top="0.75" bottom="0.75" header="0.3" footer="0.3"/>
  <pageSetup paperSize="9" scale="9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54"/>
  <sheetViews>
    <sheetView topLeftCell="A24" workbookViewId="0">
      <selection activeCell="C6" sqref="C6:D9"/>
    </sheetView>
  </sheetViews>
  <sheetFormatPr defaultColWidth="14.42578125" defaultRowHeight="15" customHeight="1" x14ac:dyDescent="0.25"/>
  <cols>
    <col min="1" max="2" width="8.7109375" customWidth="1"/>
    <col min="3" max="3" width="6.5703125" customWidth="1"/>
    <col min="4" max="4" width="27" customWidth="1"/>
    <col min="5" max="5" width="24.5703125" customWidth="1"/>
    <col min="6" max="6" width="12.85546875" customWidth="1"/>
    <col min="7" max="7" width="16.7109375" customWidth="1"/>
    <col min="8" max="8" width="18.5703125" customWidth="1"/>
    <col min="9" max="9" width="19.85546875" customWidth="1"/>
    <col min="10" max="10" width="8" customWidth="1"/>
    <col min="11" max="26" width="8.7109375" customWidth="1"/>
  </cols>
  <sheetData>
    <row r="1" spans="1:11" s="37" customFormat="1" ht="15" customHeight="1" x14ac:dyDescent="0.25"/>
    <row r="2" spans="1:11" s="37" customFormat="1" ht="15" customHeight="1" x14ac:dyDescent="0.25"/>
    <row r="3" spans="1:11" s="37" customFormat="1" ht="15" customHeight="1" x14ac:dyDescent="0.25"/>
    <row r="4" spans="1:11" s="37" customFormat="1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</row>
    <row r="5" spans="1:11" s="37" customFormat="1" ht="15" customHeight="1" thickBot="1" x14ac:dyDescent="0.3">
      <c r="A5" s="39"/>
      <c r="B5" s="39"/>
      <c r="C5" s="39"/>
      <c r="D5" s="39"/>
      <c r="E5" s="39"/>
      <c r="F5" s="39"/>
      <c r="G5" s="39"/>
      <c r="H5" s="39"/>
      <c r="I5" s="39"/>
      <c r="J5" s="39"/>
    </row>
    <row r="6" spans="1:11" s="37" customFormat="1" ht="15" customHeight="1" x14ac:dyDescent="0.25">
      <c r="A6" s="43" t="s">
        <v>76</v>
      </c>
      <c r="C6" s="42" t="s">
        <v>88</v>
      </c>
      <c r="D6" s="57"/>
    </row>
    <row r="7" spans="1:11" s="37" customFormat="1" ht="15" customHeight="1" x14ac:dyDescent="0.25">
      <c r="A7" s="43" t="s">
        <v>77</v>
      </c>
      <c r="C7" s="42" t="s">
        <v>89</v>
      </c>
      <c r="D7" s="57"/>
    </row>
    <row r="8" spans="1:11" s="37" customFormat="1" ht="15" customHeight="1" x14ac:dyDescent="0.25">
      <c r="A8" s="43" t="s">
        <v>78</v>
      </c>
      <c r="C8" s="42" t="s">
        <v>90</v>
      </c>
      <c r="D8" s="57"/>
    </row>
    <row r="9" spans="1:11" s="37" customFormat="1" ht="15" customHeight="1" x14ac:dyDescent="0.25">
      <c r="A9" s="43" t="s">
        <v>79</v>
      </c>
      <c r="C9" s="42" t="s">
        <v>91</v>
      </c>
      <c r="D9" s="57"/>
    </row>
    <row r="10" spans="1:11" x14ac:dyDescent="0.25">
      <c r="C10" s="8"/>
    </row>
    <row r="11" spans="1:11" x14ac:dyDescent="0.25">
      <c r="C11" s="8"/>
      <c r="D11" s="83" t="s">
        <v>35</v>
      </c>
      <c r="E11" s="83"/>
      <c r="F11" s="83"/>
      <c r="G11" s="83"/>
      <c r="H11" s="83"/>
      <c r="I11" s="83"/>
    </row>
    <row r="12" spans="1:11" x14ac:dyDescent="0.25">
      <c r="C12" s="8"/>
    </row>
    <row r="13" spans="1:11" ht="60" x14ac:dyDescent="0.25">
      <c r="C13" s="60" t="s">
        <v>1</v>
      </c>
      <c r="D13" s="61" t="s">
        <v>37</v>
      </c>
      <c r="E13" s="61" t="s">
        <v>39</v>
      </c>
      <c r="F13" s="61" t="s">
        <v>40</v>
      </c>
      <c r="G13" s="61" t="s">
        <v>41</v>
      </c>
      <c r="H13" s="61" t="s">
        <v>42</v>
      </c>
      <c r="I13" s="61" t="s">
        <v>43</v>
      </c>
      <c r="J13" s="61" t="s">
        <v>44</v>
      </c>
      <c r="K13" s="16"/>
    </row>
    <row r="14" spans="1:11" ht="45" x14ac:dyDescent="0.25">
      <c r="C14" s="62">
        <v>1</v>
      </c>
      <c r="D14" s="62" t="s">
        <v>47</v>
      </c>
      <c r="E14" s="62" t="s">
        <v>51</v>
      </c>
      <c r="F14" s="62" t="s">
        <v>52</v>
      </c>
      <c r="G14" s="62" t="s">
        <v>53</v>
      </c>
      <c r="H14" s="62" t="s">
        <v>54</v>
      </c>
      <c r="I14" s="63" t="s">
        <v>55</v>
      </c>
      <c r="J14" s="62">
        <v>1</v>
      </c>
    </row>
    <row r="15" spans="1:11" ht="90" x14ac:dyDescent="0.25">
      <c r="C15" s="64">
        <v>2</v>
      </c>
      <c r="D15" s="64" t="s">
        <v>94</v>
      </c>
      <c r="E15" s="64" t="s">
        <v>95</v>
      </c>
      <c r="F15" s="64" t="s">
        <v>96</v>
      </c>
      <c r="G15" s="64" t="s">
        <v>97</v>
      </c>
      <c r="H15" s="64" t="s">
        <v>98</v>
      </c>
      <c r="I15" s="64" t="s">
        <v>55</v>
      </c>
      <c r="J15" s="64">
        <v>1</v>
      </c>
    </row>
    <row r="16" spans="1:11" ht="90" x14ac:dyDescent="0.25">
      <c r="C16" s="64">
        <v>3</v>
      </c>
      <c r="D16" s="64" t="s">
        <v>99</v>
      </c>
      <c r="E16" s="64" t="s">
        <v>100</v>
      </c>
      <c r="F16" s="64" t="s">
        <v>96</v>
      </c>
      <c r="G16" s="64" t="s">
        <v>97</v>
      </c>
      <c r="H16" s="64" t="s">
        <v>98</v>
      </c>
      <c r="I16" s="64" t="s">
        <v>55</v>
      </c>
      <c r="J16" s="64">
        <v>1</v>
      </c>
    </row>
    <row r="17" spans="2:10" ht="90" x14ac:dyDescent="0.25">
      <c r="C17" s="64">
        <v>4</v>
      </c>
      <c r="D17" s="64" t="s">
        <v>101</v>
      </c>
      <c r="E17" s="64" t="s">
        <v>102</v>
      </c>
      <c r="F17" s="64" t="s">
        <v>96</v>
      </c>
      <c r="G17" s="64" t="s">
        <v>97</v>
      </c>
      <c r="H17" s="64" t="s">
        <v>98</v>
      </c>
      <c r="I17" s="64" t="s">
        <v>55</v>
      </c>
      <c r="J17" s="64">
        <v>1</v>
      </c>
    </row>
    <row r="18" spans="2:10" ht="90" x14ac:dyDescent="0.25">
      <c r="C18" s="64">
        <v>5</v>
      </c>
      <c r="D18" s="64" t="s">
        <v>103</v>
      </c>
      <c r="E18" s="64" t="s">
        <v>104</v>
      </c>
      <c r="F18" s="64" t="s">
        <v>96</v>
      </c>
      <c r="G18" s="64" t="s">
        <v>97</v>
      </c>
      <c r="H18" s="64" t="s">
        <v>98</v>
      </c>
      <c r="I18" s="64" t="s">
        <v>55</v>
      </c>
      <c r="J18" s="64">
        <v>1</v>
      </c>
    </row>
    <row r="19" spans="2:10" ht="90" x14ac:dyDescent="0.25">
      <c r="C19" s="64">
        <v>6</v>
      </c>
      <c r="D19" s="64" t="s">
        <v>105</v>
      </c>
      <c r="E19" s="64" t="s">
        <v>106</v>
      </c>
      <c r="F19" s="64" t="s">
        <v>96</v>
      </c>
      <c r="G19" s="64" t="s">
        <v>97</v>
      </c>
      <c r="H19" s="64" t="s">
        <v>98</v>
      </c>
      <c r="I19" s="64" t="s">
        <v>55</v>
      </c>
      <c r="J19" s="64">
        <v>1</v>
      </c>
    </row>
    <row r="20" spans="2:10" ht="45" customHeight="1" x14ac:dyDescent="0.25">
      <c r="C20" s="64">
        <v>7</v>
      </c>
      <c r="D20" s="64" t="s">
        <v>100</v>
      </c>
      <c r="E20" s="64" t="s">
        <v>107</v>
      </c>
      <c r="F20" s="64" t="s">
        <v>96</v>
      </c>
      <c r="G20" s="64" t="s">
        <v>97</v>
      </c>
      <c r="H20" s="64" t="s">
        <v>98</v>
      </c>
      <c r="I20" s="64" t="s">
        <v>108</v>
      </c>
      <c r="J20" s="64" t="s">
        <v>109</v>
      </c>
    </row>
    <row r="21" spans="2:10" ht="90" x14ac:dyDescent="0.25">
      <c r="C21" s="64">
        <v>8</v>
      </c>
      <c r="D21" s="64" t="s">
        <v>100</v>
      </c>
      <c r="E21" s="64" t="s">
        <v>110</v>
      </c>
      <c r="F21" s="64" t="s">
        <v>96</v>
      </c>
      <c r="G21" s="64" t="s">
        <v>97</v>
      </c>
      <c r="H21" s="64" t="s">
        <v>98</v>
      </c>
      <c r="I21" s="64" t="s">
        <v>108</v>
      </c>
      <c r="J21" s="64">
        <v>1</v>
      </c>
    </row>
    <row r="22" spans="2:10" ht="90" x14ac:dyDescent="0.25">
      <c r="C22" s="64">
        <v>9</v>
      </c>
      <c r="D22" s="64" t="s">
        <v>110</v>
      </c>
      <c r="E22" s="64" t="s">
        <v>111</v>
      </c>
      <c r="F22" s="64" t="s">
        <v>96</v>
      </c>
      <c r="G22" s="64" t="s">
        <v>97</v>
      </c>
      <c r="H22" s="64" t="s">
        <v>98</v>
      </c>
      <c r="I22" s="64" t="s">
        <v>55</v>
      </c>
      <c r="J22" s="64">
        <v>20</v>
      </c>
    </row>
    <row r="23" spans="2:10" ht="90" x14ac:dyDescent="0.25">
      <c r="C23" s="64">
        <v>10</v>
      </c>
      <c r="D23" s="64" t="s">
        <v>107</v>
      </c>
      <c r="E23" s="64" t="s">
        <v>112</v>
      </c>
      <c r="F23" s="64" t="s">
        <v>96</v>
      </c>
      <c r="G23" s="64" t="s">
        <v>97</v>
      </c>
      <c r="H23" s="64" t="s">
        <v>98</v>
      </c>
      <c r="I23" s="64" t="s">
        <v>55</v>
      </c>
      <c r="J23" s="64">
        <v>20</v>
      </c>
    </row>
    <row r="24" spans="2:10" ht="90" x14ac:dyDescent="0.25">
      <c r="C24" s="64">
        <v>11</v>
      </c>
      <c r="D24" s="64" t="s">
        <v>106</v>
      </c>
      <c r="E24" s="64" t="s">
        <v>113</v>
      </c>
      <c r="F24" s="64" t="s">
        <v>96</v>
      </c>
      <c r="G24" s="64" t="s">
        <v>97</v>
      </c>
      <c r="H24" s="64" t="s">
        <v>98</v>
      </c>
      <c r="I24" s="64" t="s">
        <v>55</v>
      </c>
      <c r="J24" s="64">
        <v>1</v>
      </c>
    </row>
    <row r="25" spans="2:10" x14ac:dyDescent="0.25">
      <c r="C25" s="89" t="s">
        <v>69</v>
      </c>
      <c r="D25" s="90"/>
      <c r="E25" s="90"/>
      <c r="F25" s="90"/>
      <c r="G25" s="90"/>
      <c r="H25" s="90"/>
      <c r="I25" s="90"/>
      <c r="J25" s="65">
        <v>49</v>
      </c>
    </row>
    <row r="26" spans="2:10" x14ac:dyDescent="0.25">
      <c r="C26" s="8"/>
      <c r="D26" s="36"/>
      <c r="E26" s="36"/>
      <c r="F26" s="36"/>
      <c r="G26" s="36"/>
      <c r="H26" s="36"/>
      <c r="I26" s="36"/>
      <c r="J26" s="36"/>
    </row>
    <row r="27" spans="2:10" x14ac:dyDescent="0.25">
      <c r="C27" s="8"/>
    </row>
    <row r="28" spans="2:10" x14ac:dyDescent="0.25">
      <c r="B28" s="42" t="s">
        <v>80</v>
      </c>
      <c r="C28" s="42"/>
      <c r="D28" s="42"/>
      <c r="E28" s="37"/>
      <c r="F28" s="37"/>
      <c r="H28" s="42" t="s">
        <v>81</v>
      </c>
    </row>
    <row r="29" spans="2:10" x14ac:dyDescent="0.25">
      <c r="B29" s="37"/>
      <c r="C29" s="37"/>
      <c r="D29" s="37"/>
      <c r="E29" s="37"/>
      <c r="F29" s="37"/>
      <c r="H29" s="37"/>
    </row>
    <row r="30" spans="2:10" x14ac:dyDescent="0.25">
      <c r="B30" s="37"/>
      <c r="C30" s="37"/>
      <c r="D30" s="37"/>
      <c r="E30" s="37"/>
      <c r="F30" s="37"/>
      <c r="H30" s="37"/>
    </row>
    <row r="31" spans="2:10" x14ac:dyDescent="0.25">
      <c r="B31" s="42" t="s">
        <v>92</v>
      </c>
      <c r="C31" s="42"/>
      <c r="D31" s="42"/>
      <c r="E31" s="37"/>
      <c r="F31" s="37"/>
      <c r="H31" s="42" t="s">
        <v>93</v>
      </c>
    </row>
    <row r="32" spans="2:10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  <row r="539" spans="3:3" x14ac:dyDescent="0.25">
      <c r="C539" s="8"/>
    </row>
    <row r="540" spans="3:3" x14ac:dyDescent="0.25">
      <c r="C540" s="8"/>
    </row>
    <row r="541" spans="3:3" x14ac:dyDescent="0.25">
      <c r="C541" s="8"/>
    </row>
    <row r="542" spans="3:3" x14ac:dyDescent="0.25">
      <c r="C542" s="8"/>
    </row>
    <row r="543" spans="3:3" x14ac:dyDescent="0.25">
      <c r="C543" s="8"/>
    </row>
    <row r="544" spans="3:3" x14ac:dyDescent="0.25">
      <c r="C544" s="8"/>
    </row>
    <row r="545" spans="3:3" x14ac:dyDescent="0.25">
      <c r="C545" s="8"/>
    </row>
    <row r="546" spans="3:3" x14ac:dyDescent="0.25">
      <c r="C546" s="8"/>
    </row>
    <row r="547" spans="3:3" x14ac:dyDescent="0.25">
      <c r="C547" s="8"/>
    </row>
    <row r="548" spans="3:3" x14ac:dyDescent="0.25">
      <c r="C548" s="8"/>
    </row>
    <row r="549" spans="3:3" x14ac:dyDescent="0.25">
      <c r="C549" s="8"/>
    </row>
    <row r="550" spans="3:3" x14ac:dyDescent="0.25">
      <c r="C550" s="8"/>
    </row>
    <row r="551" spans="3:3" x14ac:dyDescent="0.25">
      <c r="C551" s="8"/>
    </row>
    <row r="552" spans="3:3" x14ac:dyDescent="0.25">
      <c r="C552" s="8"/>
    </row>
    <row r="553" spans="3:3" x14ac:dyDescent="0.25">
      <c r="C553" s="8"/>
    </row>
    <row r="554" spans="3:3" x14ac:dyDescent="0.25">
      <c r="C554" s="8"/>
    </row>
    <row r="555" spans="3:3" x14ac:dyDescent="0.25">
      <c r="C555" s="8"/>
    </row>
    <row r="556" spans="3:3" x14ac:dyDescent="0.25">
      <c r="C556" s="8"/>
    </row>
    <row r="557" spans="3:3" x14ac:dyDescent="0.25">
      <c r="C557" s="8"/>
    </row>
    <row r="558" spans="3:3" x14ac:dyDescent="0.25">
      <c r="C558" s="8"/>
    </row>
    <row r="559" spans="3:3" x14ac:dyDescent="0.25">
      <c r="C559" s="8"/>
    </row>
    <row r="560" spans="3:3" x14ac:dyDescent="0.25">
      <c r="C560" s="8"/>
    </row>
    <row r="561" spans="3:3" x14ac:dyDescent="0.25">
      <c r="C561" s="8"/>
    </row>
    <row r="562" spans="3:3" x14ac:dyDescent="0.25">
      <c r="C562" s="8"/>
    </row>
    <row r="563" spans="3:3" x14ac:dyDescent="0.25">
      <c r="C563" s="8"/>
    </row>
    <row r="564" spans="3:3" x14ac:dyDescent="0.25">
      <c r="C564" s="8"/>
    </row>
    <row r="565" spans="3:3" x14ac:dyDescent="0.25">
      <c r="C565" s="8"/>
    </row>
    <row r="566" spans="3:3" x14ac:dyDescent="0.25">
      <c r="C566" s="8"/>
    </row>
    <row r="567" spans="3:3" x14ac:dyDescent="0.25">
      <c r="C567" s="8"/>
    </row>
    <row r="568" spans="3:3" x14ac:dyDescent="0.25">
      <c r="C568" s="8"/>
    </row>
    <row r="569" spans="3:3" x14ac:dyDescent="0.25">
      <c r="C569" s="8"/>
    </row>
    <row r="570" spans="3:3" x14ac:dyDescent="0.25">
      <c r="C570" s="8"/>
    </row>
    <row r="571" spans="3:3" x14ac:dyDescent="0.25">
      <c r="C571" s="8"/>
    </row>
    <row r="572" spans="3:3" x14ac:dyDescent="0.25">
      <c r="C572" s="8"/>
    </row>
    <row r="573" spans="3:3" x14ac:dyDescent="0.25">
      <c r="C573" s="8"/>
    </row>
    <row r="574" spans="3:3" x14ac:dyDescent="0.25">
      <c r="C574" s="8"/>
    </row>
    <row r="575" spans="3:3" x14ac:dyDescent="0.25">
      <c r="C575" s="8"/>
    </row>
    <row r="576" spans="3:3" x14ac:dyDescent="0.25">
      <c r="C576" s="8"/>
    </row>
    <row r="577" spans="3:3" x14ac:dyDescent="0.25">
      <c r="C577" s="8"/>
    </row>
    <row r="578" spans="3:3" x14ac:dyDescent="0.25">
      <c r="C578" s="8"/>
    </row>
    <row r="579" spans="3:3" x14ac:dyDescent="0.25">
      <c r="C579" s="8"/>
    </row>
    <row r="580" spans="3:3" x14ac:dyDescent="0.25">
      <c r="C580" s="8"/>
    </row>
    <row r="581" spans="3:3" x14ac:dyDescent="0.25">
      <c r="C581" s="8"/>
    </row>
    <row r="582" spans="3:3" x14ac:dyDescent="0.25">
      <c r="C582" s="8"/>
    </row>
    <row r="583" spans="3:3" x14ac:dyDescent="0.25">
      <c r="C583" s="8"/>
    </row>
    <row r="584" spans="3:3" x14ac:dyDescent="0.25">
      <c r="C584" s="8"/>
    </row>
    <row r="585" spans="3:3" x14ac:dyDescent="0.25">
      <c r="C585" s="8"/>
    </row>
    <row r="586" spans="3:3" x14ac:dyDescent="0.25">
      <c r="C586" s="8"/>
    </row>
    <row r="587" spans="3:3" x14ac:dyDescent="0.25">
      <c r="C587" s="8"/>
    </row>
    <row r="588" spans="3:3" x14ac:dyDescent="0.25">
      <c r="C588" s="8"/>
    </row>
    <row r="589" spans="3:3" x14ac:dyDescent="0.25">
      <c r="C589" s="8"/>
    </row>
    <row r="590" spans="3:3" x14ac:dyDescent="0.25">
      <c r="C590" s="8"/>
    </row>
    <row r="591" spans="3:3" x14ac:dyDescent="0.25">
      <c r="C591" s="8"/>
    </row>
    <row r="592" spans="3:3" x14ac:dyDescent="0.25">
      <c r="C592" s="8"/>
    </row>
    <row r="593" spans="3:3" x14ac:dyDescent="0.25">
      <c r="C593" s="8"/>
    </row>
    <row r="594" spans="3:3" x14ac:dyDescent="0.25">
      <c r="C594" s="8"/>
    </row>
    <row r="595" spans="3:3" x14ac:dyDescent="0.25">
      <c r="C595" s="8"/>
    </row>
    <row r="596" spans="3:3" x14ac:dyDescent="0.25">
      <c r="C596" s="8"/>
    </row>
    <row r="597" spans="3:3" x14ac:dyDescent="0.25">
      <c r="C597" s="8"/>
    </row>
    <row r="598" spans="3:3" x14ac:dyDescent="0.25">
      <c r="C598" s="8"/>
    </row>
    <row r="599" spans="3:3" x14ac:dyDescent="0.25">
      <c r="C599" s="8"/>
    </row>
    <row r="600" spans="3:3" x14ac:dyDescent="0.25">
      <c r="C600" s="8"/>
    </row>
    <row r="601" spans="3:3" x14ac:dyDescent="0.25">
      <c r="C601" s="8"/>
    </row>
    <row r="602" spans="3:3" x14ac:dyDescent="0.25">
      <c r="C602" s="8"/>
    </row>
    <row r="603" spans="3:3" x14ac:dyDescent="0.25">
      <c r="C603" s="8"/>
    </row>
    <row r="604" spans="3:3" x14ac:dyDescent="0.25">
      <c r="C604" s="8"/>
    </row>
    <row r="605" spans="3:3" x14ac:dyDescent="0.25">
      <c r="C605" s="8"/>
    </row>
    <row r="606" spans="3:3" x14ac:dyDescent="0.25">
      <c r="C606" s="8"/>
    </row>
    <row r="607" spans="3:3" x14ac:dyDescent="0.25">
      <c r="C607" s="8"/>
    </row>
    <row r="608" spans="3:3" x14ac:dyDescent="0.25">
      <c r="C608" s="8"/>
    </row>
    <row r="609" spans="3:3" x14ac:dyDescent="0.25">
      <c r="C609" s="8"/>
    </row>
    <row r="610" spans="3:3" x14ac:dyDescent="0.25">
      <c r="C610" s="8"/>
    </row>
    <row r="611" spans="3:3" x14ac:dyDescent="0.25">
      <c r="C611" s="8"/>
    </row>
    <row r="612" spans="3:3" x14ac:dyDescent="0.25">
      <c r="C612" s="8"/>
    </row>
    <row r="613" spans="3:3" x14ac:dyDescent="0.25">
      <c r="C613" s="8"/>
    </row>
    <row r="614" spans="3:3" x14ac:dyDescent="0.25">
      <c r="C614" s="8"/>
    </row>
    <row r="615" spans="3:3" x14ac:dyDescent="0.25">
      <c r="C615" s="8"/>
    </row>
    <row r="616" spans="3:3" x14ac:dyDescent="0.25">
      <c r="C616" s="8"/>
    </row>
    <row r="617" spans="3:3" x14ac:dyDescent="0.25">
      <c r="C617" s="8"/>
    </row>
    <row r="618" spans="3:3" x14ac:dyDescent="0.25">
      <c r="C618" s="8"/>
    </row>
    <row r="619" spans="3:3" x14ac:dyDescent="0.25">
      <c r="C619" s="8"/>
    </row>
    <row r="620" spans="3:3" x14ac:dyDescent="0.25">
      <c r="C620" s="8"/>
    </row>
    <row r="621" spans="3:3" x14ac:dyDescent="0.25">
      <c r="C621" s="8"/>
    </row>
    <row r="622" spans="3:3" x14ac:dyDescent="0.25">
      <c r="C622" s="8"/>
    </row>
    <row r="623" spans="3:3" x14ac:dyDescent="0.25">
      <c r="C623" s="8"/>
    </row>
    <row r="624" spans="3:3" x14ac:dyDescent="0.25">
      <c r="C624" s="8"/>
    </row>
    <row r="625" spans="3:3" x14ac:dyDescent="0.25">
      <c r="C625" s="8"/>
    </row>
    <row r="626" spans="3:3" x14ac:dyDescent="0.25">
      <c r="C626" s="8"/>
    </row>
    <row r="627" spans="3:3" x14ac:dyDescent="0.25">
      <c r="C627" s="8"/>
    </row>
    <row r="628" spans="3:3" x14ac:dyDescent="0.25">
      <c r="C628" s="8"/>
    </row>
    <row r="629" spans="3:3" x14ac:dyDescent="0.25">
      <c r="C629" s="8"/>
    </row>
    <row r="630" spans="3:3" x14ac:dyDescent="0.25">
      <c r="C630" s="8"/>
    </row>
    <row r="631" spans="3:3" x14ac:dyDescent="0.25">
      <c r="C631" s="8"/>
    </row>
    <row r="632" spans="3:3" x14ac:dyDescent="0.25">
      <c r="C632" s="8"/>
    </row>
    <row r="633" spans="3:3" x14ac:dyDescent="0.25">
      <c r="C633" s="8"/>
    </row>
    <row r="634" spans="3:3" x14ac:dyDescent="0.25">
      <c r="C634" s="8"/>
    </row>
    <row r="635" spans="3:3" x14ac:dyDescent="0.25">
      <c r="C635" s="8"/>
    </row>
    <row r="636" spans="3:3" x14ac:dyDescent="0.25">
      <c r="C636" s="8"/>
    </row>
    <row r="637" spans="3:3" x14ac:dyDescent="0.25">
      <c r="C637" s="8"/>
    </row>
    <row r="638" spans="3:3" x14ac:dyDescent="0.25">
      <c r="C638" s="8"/>
    </row>
    <row r="639" spans="3:3" x14ac:dyDescent="0.25">
      <c r="C639" s="8"/>
    </row>
    <row r="640" spans="3:3" x14ac:dyDescent="0.25">
      <c r="C640" s="8"/>
    </row>
    <row r="641" spans="3:3" x14ac:dyDescent="0.25">
      <c r="C641" s="8"/>
    </row>
    <row r="642" spans="3:3" x14ac:dyDescent="0.25">
      <c r="C642" s="8"/>
    </row>
    <row r="643" spans="3:3" x14ac:dyDescent="0.25">
      <c r="C643" s="8"/>
    </row>
    <row r="644" spans="3:3" x14ac:dyDescent="0.25">
      <c r="C644" s="8"/>
    </row>
    <row r="645" spans="3:3" x14ac:dyDescent="0.25">
      <c r="C645" s="8"/>
    </row>
    <row r="646" spans="3:3" x14ac:dyDescent="0.25">
      <c r="C646" s="8"/>
    </row>
    <row r="647" spans="3:3" x14ac:dyDescent="0.25">
      <c r="C647" s="8"/>
    </row>
    <row r="648" spans="3:3" x14ac:dyDescent="0.25">
      <c r="C648" s="8"/>
    </row>
    <row r="649" spans="3:3" x14ac:dyDescent="0.25">
      <c r="C649" s="8"/>
    </row>
    <row r="650" spans="3:3" x14ac:dyDescent="0.25">
      <c r="C650" s="8"/>
    </row>
    <row r="651" spans="3:3" x14ac:dyDescent="0.25">
      <c r="C651" s="8"/>
    </row>
    <row r="652" spans="3:3" x14ac:dyDescent="0.25">
      <c r="C652" s="8"/>
    </row>
    <row r="653" spans="3:3" x14ac:dyDescent="0.25">
      <c r="C653" s="8"/>
    </row>
    <row r="654" spans="3:3" x14ac:dyDescent="0.25">
      <c r="C654" s="8"/>
    </row>
    <row r="655" spans="3:3" x14ac:dyDescent="0.25">
      <c r="C655" s="8"/>
    </row>
    <row r="656" spans="3:3" x14ac:dyDescent="0.25">
      <c r="C656" s="8"/>
    </row>
    <row r="657" spans="3:3" x14ac:dyDescent="0.25">
      <c r="C657" s="8"/>
    </row>
    <row r="658" spans="3:3" x14ac:dyDescent="0.25">
      <c r="C658" s="8"/>
    </row>
    <row r="659" spans="3:3" x14ac:dyDescent="0.25">
      <c r="C659" s="8"/>
    </row>
    <row r="660" spans="3:3" x14ac:dyDescent="0.25">
      <c r="C660" s="8"/>
    </row>
    <row r="661" spans="3:3" x14ac:dyDescent="0.25">
      <c r="C661" s="8"/>
    </row>
    <row r="662" spans="3:3" x14ac:dyDescent="0.25">
      <c r="C662" s="8"/>
    </row>
    <row r="663" spans="3:3" x14ac:dyDescent="0.25">
      <c r="C663" s="8"/>
    </row>
    <row r="664" spans="3:3" x14ac:dyDescent="0.25">
      <c r="C664" s="8"/>
    </row>
    <row r="665" spans="3:3" x14ac:dyDescent="0.25">
      <c r="C665" s="8"/>
    </row>
    <row r="666" spans="3:3" x14ac:dyDescent="0.25">
      <c r="C666" s="8"/>
    </row>
    <row r="667" spans="3:3" x14ac:dyDescent="0.25">
      <c r="C667" s="8"/>
    </row>
    <row r="668" spans="3:3" x14ac:dyDescent="0.25">
      <c r="C668" s="8"/>
    </row>
    <row r="669" spans="3:3" x14ac:dyDescent="0.25">
      <c r="C669" s="8"/>
    </row>
    <row r="670" spans="3:3" x14ac:dyDescent="0.25">
      <c r="C670" s="8"/>
    </row>
    <row r="671" spans="3:3" x14ac:dyDescent="0.25">
      <c r="C671" s="8"/>
    </row>
    <row r="672" spans="3:3" x14ac:dyDescent="0.25">
      <c r="C672" s="8"/>
    </row>
    <row r="673" spans="3:3" x14ac:dyDescent="0.25">
      <c r="C673" s="8"/>
    </row>
    <row r="674" spans="3:3" x14ac:dyDescent="0.25">
      <c r="C674" s="8"/>
    </row>
    <row r="675" spans="3:3" x14ac:dyDescent="0.25">
      <c r="C675" s="8"/>
    </row>
    <row r="676" spans="3:3" x14ac:dyDescent="0.25">
      <c r="C676" s="8"/>
    </row>
    <row r="677" spans="3:3" x14ac:dyDescent="0.25">
      <c r="C677" s="8"/>
    </row>
    <row r="678" spans="3:3" x14ac:dyDescent="0.25">
      <c r="C678" s="8"/>
    </row>
    <row r="679" spans="3:3" x14ac:dyDescent="0.25">
      <c r="C679" s="8"/>
    </row>
    <row r="680" spans="3:3" x14ac:dyDescent="0.25">
      <c r="C680" s="8"/>
    </row>
    <row r="681" spans="3:3" x14ac:dyDescent="0.25">
      <c r="C681" s="8"/>
    </row>
    <row r="682" spans="3:3" x14ac:dyDescent="0.25">
      <c r="C682" s="8"/>
    </row>
    <row r="683" spans="3:3" x14ac:dyDescent="0.25">
      <c r="C683" s="8"/>
    </row>
    <row r="684" spans="3:3" x14ac:dyDescent="0.25">
      <c r="C684" s="8"/>
    </row>
    <row r="685" spans="3:3" x14ac:dyDescent="0.25">
      <c r="C685" s="8"/>
    </row>
    <row r="686" spans="3:3" x14ac:dyDescent="0.25">
      <c r="C686" s="8"/>
    </row>
    <row r="687" spans="3:3" x14ac:dyDescent="0.25">
      <c r="C687" s="8"/>
    </row>
    <row r="688" spans="3:3" x14ac:dyDescent="0.25">
      <c r="C688" s="8"/>
    </row>
    <row r="689" spans="3:3" x14ac:dyDescent="0.25">
      <c r="C689" s="8"/>
    </row>
    <row r="690" spans="3:3" x14ac:dyDescent="0.25">
      <c r="C690" s="8"/>
    </row>
    <row r="691" spans="3:3" x14ac:dyDescent="0.25">
      <c r="C691" s="8"/>
    </row>
    <row r="692" spans="3:3" x14ac:dyDescent="0.25">
      <c r="C692" s="8"/>
    </row>
    <row r="693" spans="3:3" x14ac:dyDescent="0.25">
      <c r="C693" s="8"/>
    </row>
    <row r="694" spans="3:3" x14ac:dyDescent="0.25">
      <c r="C694" s="8"/>
    </row>
    <row r="695" spans="3:3" x14ac:dyDescent="0.25">
      <c r="C695" s="8"/>
    </row>
    <row r="696" spans="3:3" x14ac:dyDescent="0.25">
      <c r="C696" s="8"/>
    </row>
    <row r="697" spans="3:3" x14ac:dyDescent="0.25">
      <c r="C697" s="8"/>
    </row>
    <row r="698" spans="3:3" x14ac:dyDescent="0.25">
      <c r="C698" s="8"/>
    </row>
    <row r="699" spans="3:3" x14ac:dyDescent="0.25">
      <c r="C699" s="8"/>
    </row>
    <row r="700" spans="3:3" x14ac:dyDescent="0.25">
      <c r="C700" s="8"/>
    </row>
    <row r="701" spans="3:3" x14ac:dyDescent="0.25">
      <c r="C701" s="8"/>
    </row>
    <row r="702" spans="3:3" x14ac:dyDescent="0.25">
      <c r="C702" s="8"/>
    </row>
    <row r="703" spans="3:3" x14ac:dyDescent="0.25">
      <c r="C703" s="8"/>
    </row>
    <row r="704" spans="3:3" x14ac:dyDescent="0.25">
      <c r="C704" s="8"/>
    </row>
    <row r="705" spans="3:3" x14ac:dyDescent="0.25">
      <c r="C705" s="8"/>
    </row>
    <row r="706" spans="3:3" x14ac:dyDescent="0.25">
      <c r="C706" s="8"/>
    </row>
    <row r="707" spans="3:3" x14ac:dyDescent="0.25">
      <c r="C707" s="8"/>
    </row>
    <row r="708" spans="3:3" x14ac:dyDescent="0.25">
      <c r="C708" s="8"/>
    </row>
    <row r="709" spans="3:3" x14ac:dyDescent="0.25">
      <c r="C709" s="8"/>
    </row>
    <row r="710" spans="3:3" x14ac:dyDescent="0.25">
      <c r="C710" s="8"/>
    </row>
    <row r="711" spans="3:3" x14ac:dyDescent="0.25">
      <c r="C711" s="8"/>
    </row>
    <row r="712" spans="3:3" x14ac:dyDescent="0.25">
      <c r="C712" s="8"/>
    </row>
    <row r="713" spans="3:3" x14ac:dyDescent="0.25">
      <c r="C713" s="8"/>
    </row>
    <row r="714" spans="3:3" x14ac:dyDescent="0.25">
      <c r="C714" s="8"/>
    </row>
    <row r="715" spans="3:3" x14ac:dyDescent="0.25">
      <c r="C715" s="8"/>
    </row>
    <row r="716" spans="3:3" x14ac:dyDescent="0.25">
      <c r="C716" s="8"/>
    </row>
    <row r="717" spans="3:3" x14ac:dyDescent="0.25">
      <c r="C717" s="8"/>
    </row>
    <row r="718" spans="3:3" x14ac:dyDescent="0.25">
      <c r="C718" s="8"/>
    </row>
    <row r="719" spans="3:3" x14ac:dyDescent="0.25">
      <c r="C719" s="8"/>
    </row>
    <row r="720" spans="3:3" x14ac:dyDescent="0.25">
      <c r="C720" s="8"/>
    </row>
    <row r="721" spans="3:3" x14ac:dyDescent="0.25">
      <c r="C721" s="8"/>
    </row>
    <row r="722" spans="3:3" x14ac:dyDescent="0.25">
      <c r="C722" s="8"/>
    </row>
    <row r="723" spans="3:3" x14ac:dyDescent="0.25">
      <c r="C723" s="8"/>
    </row>
    <row r="724" spans="3:3" x14ac:dyDescent="0.25">
      <c r="C724" s="8"/>
    </row>
    <row r="725" spans="3:3" x14ac:dyDescent="0.25">
      <c r="C725" s="8"/>
    </row>
    <row r="726" spans="3:3" x14ac:dyDescent="0.25">
      <c r="C726" s="8"/>
    </row>
    <row r="727" spans="3:3" x14ac:dyDescent="0.25">
      <c r="C727" s="8"/>
    </row>
    <row r="728" spans="3:3" x14ac:dyDescent="0.25">
      <c r="C728" s="8"/>
    </row>
    <row r="729" spans="3:3" x14ac:dyDescent="0.25">
      <c r="C729" s="8"/>
    </row>
    <row r="730" spans="3:3" x14ac:dyDescent="0.25">
      <c r="C730" s="8"/>
    </row>
    <row r="731" spans="3:3" x14ac:dyDescent="0.25">
      <c r="C731" s="8"/>
    </row>
    <row r="732" spans="3:3" x14ac:dyDescent="0.25">
      <c r="C732" s="8"/>
    </row>
    <row r="733" spans="3:3" x14ac:dyDescent="0.25">
      <c r="C733" s="8"/>
    </row>
    <row r="734" spans="3:3" x14ac:dyDescent="0.25">
      <c r="C734" s="8"/>
    </row>
    <row r="735" spans="3:3" x14ac:dyDescent="0.25">
      <c r="C735" s="8"/>
    </row>
    <row r="736" spans="3:3" x14ac:dyDescent="0.25">
      <c r="C736" s="8"/>
    </row>
    <row r="737" spans="3:3" x14ac:dyDescent="0.25">
      <c r="C737" s="8"/>
    </row>
    <row r="738" spans="3:3" x14ac:dyDescent="0.25">
      <c r="C738" s="8"/>
    </row>
    <row r="739" spans="3:3" x14ac:dyDescent="0.25">
      <c r="C739" s="8"/>
    </row>
    <row r="740" spans="3:3" x14ac:dyDescent="0.25">
      <c r="C740" s="8"/>
    </row>
    <row r="741" spans="3:3" x14ac:dyDescent="0.25">
      <c r="C741" s="8"/>
    </row>
    <row r="742" spans="3:3" x14ac:dyDescent="0.25">
      <c r="C742" s="8"/>
    </row>
    <row r="743" spans="3:3" x14ac:dyDescent="0.25">
      <c r="C743" s="8"/>
    </row>
    <row r="744" spans="3:3" x14ac:dyDescent="0.25">
      <c r="C744" s="8"/>
    </row>
    <row r="745" spans="3:3" x14ac:dyDescent="0.25">
      <c r="C745" s="8"/>
    </row>
    <row r="746" spans="3:3" x14ac:dyDescent="0.25">
      <c r="C746" s="8"/>
    </row>
    <row r="747" spans="3:3" x14ac:dyDescent="0.25">
      <c r="C747" s="8"/>
    </row>
    <row r="748" spans="3:3" x14ac:dyDescent="0.25">
      <c r="C748" s="8"/>
    </row>
    <row r="749" spans="3:3" x14ac:dyDescent="0.25">
      <c r="C749" s="8"/>
    </row>
    <row r="750" spans="3:3" x14ac:dyDescent="0.25">
      <c r="C750" s="8"/>
    </row>
    <row r="751" spans="3:3" x14ac:dyDescent="0.25">
      <c r="C751" s="8"/>
    </row>
    <row r="752" spans="3:3" x14ac:dyDescent="0.25">
      <c r="C752" s="8"/>
    </row>
    <row r="753" spans="3:3" x14ac:dyDescent="0.25">
      <c r="C753" s="8"/>
    </row>
    <row r="754" spans="3:3" x14ac:dyDescent="0.25">
      <c r="C754" s="8"/>
    </row>
    <row r="755" spans="3:3" x14ac:dyDescent="0.25">
      <c r="C755" s="8"/>
    </row>
    <row r="756" spans="3:3" x14ac:dyDescent="0.25">
      <c r="C756" s="8"/>
    </row>
    <row r="757" spans="3:3" x14ac:dyDescent="0.25">
      <c r="C757" s="8"/>
    </row>
    <row r="758" spans="3:3" x14ac:dyDescent="0.25">
      <c r="C758" s="8"/>
    </row>
    <row r="759" spans="3:3" x14ac:dyDescent="0.25">
      <c r="C759" s="8"/>
    </row>
    <row r="760" spans="3:3" x14ac:dyDescent="0.25">
      <c r="C760" s="8"/>
    </row>
    <row r="761" spans="3:3" x14ac:dyDescent="0.25">
      <c r="C761" s="8"/>
    </row>
    <row r="762" spans="3:3" x14ac:dyDescent="0.25">
      <c r="C762" s="8"/>
    </row>
    <row r="763" spans="3:3" x14ac:dyDescent="0.25">
      <c r="C763" s="8"/>
    </row>
    <row r="764" spans="3:3" x14ac:dyDescent="0.25">
      <c r="C764" s="8"/>
    </row>
    <row r="765" spans="3:3" x14ac:dyDescent="0.25">
      <c r="C765" s="8"/>
    </row>
    <row r="766" spans="3:3" x14ac:dyDescent="0.25">
      <c r="C766" s="8"/>
    </row>
    <row r="767" spans="3:3" x14ac:dyDescent="0.25">
      <c r="C767" s="8"/>
    </row>
    <row r="768" spans="3:3" x14ac:dyDescent="0.25">
      <c r="C768" s="8"/>
    </row>
    <row r="769" spans="3:3" x14ac:dyDescent="0.25">
      <c r="C769" s="8"/>
    </row>
    <row r="770" spans="3:3" x14ac:dyDescent="0.25">
      <c r="C770" s="8"/>
    </row>
    <row r="771" spans="3:3" x14ac:dyDescent="0.25">
      <c r="C771" s="8"/>
    </row>
    <row r="772" spans="3:3" x14ac:dyDescent="0.25">
      <c r="C772" s="8"/>
    </row>
    <row r="773" spans="3:3" x14ac:dyDescent="0.25">
      <c r="C773" s="8"/>
    </row>
    <row r="774" spans="3:3" x14ac:dyDescent="0.25">
      <c r="C774" s="8"/>
    </row>
    <row r="775" spans="3:3" x14ac:dyDescent="0.25">
      <c r="C775" s="8"/>
    </row>
    <row r="776" spans="3:3" x14ac:dyDescent="0.25">
      <c r="C776" s="8"/>
    </row>
    <row r="777" spans="3:3" x14ac:dyDescent="0.25">
      <c r="C777" s="8"/>
    </row>
    <row r="778" spans="3:3" x14ac:dyDescent="0.25">
      <c r="C778" s="8"/>
    </row>
    <row r="779" spans="3:3" x14ac:dyDescent="0.25">
      <c r="C779" s="8"/>
    </row>
    <row r="780" spans="3:3" x14ac:dyDescent="0.25">
      <c r="C780" s="8"/>
    </row>
    <row r="781" spans="3:3" x14ac:dyDescent="0.25">
      <c r="C781" s="8"/>
    </row>
    <row r="782" spans="3:3" x14ac:dyDescent="0.25">
      <c r="C782" s="8"/>
    </row>
    <row r="783" spans="3:3" x14ac:dyDescent="0.25">
      <c r="C783" s="8"/>
    </row>
    <row r="784" spans="3:3" x14ac:dyDescent="0.25">
      <c r="C784" s="8"/>
    </row>
    <row r="785" spans="3:3" x14ac:dyDescent="0.25">
      <c r="C785" s="8"/>
    </row>
    <row r="786" spans="3:3" x14ac:dyDescent="0.25">
      <c r="C786" s="8"/>
    </row>
    <row r="787" spans="3:3" x14ac:dyDescent="0.25">
      <c r="C787" s="8"/>
    </row>
    <row r="788" spans="3:3" x14ac:dyDescent="0.25">
      <c r="C788" s="8"/>
    </row>
    <row r="789" spans="3:3" x14ac:dyDescent="0.25">
      <c r="C789" s="8"/>
    </row>
    <row r="790" spans="3:3" x14ac:dyDescent="0.25">
      <c r="C790" s="8"/>
    </row>
    <row r="791" spans="3:3" x14ac:dyDescent="0.25">
      <c r="C791" s="8"/>
    </row>
    <row r="792" spans="3:3" x14ac:dyDescent="0.25">
      <c r="C792" s="8"/>
    </row>
    <row r="793" spans="3:3" x14ac:dyDescent="0.25">
      <c r="C793" s="8"/>
    </row>
    <row r="794" spans="3:3" x14ac:dyDescent="0.25">
      <c r="C794" s="8"/>
    </row>
    <row r="795" spans="3:3" x14ac:dyDescent="0.25">
      <c r="C795" s="8"/>
    </row>
    <row r="796" spans="3:3" x14ac:dyDescent="0.25">
      <c r="C796" s="8"/>
    </row>
    <row r="797" spans="3:3" x14ac:dyDescent="0.25">
      <c r="C797" s="8"/>
    </row>
    <row r="798" spans="3:3" x14ac:dyDescent="0.25">
      <c r="C798" s="8"/>
    </row>
    <row r="799" spans="3:3" x14ac:dyDescent="0.25">
      <c r="C799" s="8"/>
    </row>
    <row r="800" spans="3:3" x14ac:dyDescent="0.25">
      <c r="C800" s="8"/>
    </row>
    <row r="801" spans="3:3" x14ac:dyDescent="0.25">
      <c r="C801" s="8"/>
    </row>
    <row r="802" spans="3:3" x14ac:dyDescent="0.25">
      <c r="C802" s="8"/>
    </row>
    <row r="803" spans="3:3" x14ac:dyDescent="0.25">
      <c r="C803" s="8"/>
    </row>
    <row r="804" spans="3:3" x14ac:dyDescent="0.25">
      <c r="C804" s="8"/>
    </row>
    <row r="805" spans="3:3" x14ac:dyDescent="0.25">
      <c r="C805" s="8"/>
    </row>
    <row r="806" spans="3:3" x14ac:dyDescent="0.25">
      <c r="C806" s="8"/>
    </row>
    <row r="807" spans="3:3" x14ac:dyDescent="0.25">
      <c r="C807" s="8"/>
    </row>
    <row r="808" spans="3:3" x14ac:dyDescent="0.25">
      <c r="C808" s="8"/>
    </row>
    <row r="809" spans="3:3" x14ac:dyDescent="0.25">
      <c r="C809" s="8"/>
    </row>
    <row r="810" spans="3:3" x14ac:dyDescent="0.25">
      <c r="C810" s="8"/>
    </row>
    <row r="811" spans="3:3" x14ac:dyDescent="0.25">
      <c r="C811" s="8"/>
    </row>
    <row r="812" spans="3:3" x14ac:dyDescent="0.25">
      <c r="C812" s="8"/>
    </row>
    <row r="813" spans="3:3" x14ac:dyDescent="0.25">
      <c r="C813" s="8"/>
    </row>
    <row r="814" spans="3:3" x14ac:dyDescent="0.25">
      <c r="C814" s="8"/>
    </row>
    <row r="815" spans="3:3" x14ac:dyDescent="0.25">
      <c r="C815" s="8"/>
    </row>
    <row r="816" spans="3:3" x14ac:dyDescent="0.25">
      <c r="C816" s="8"/>
    </row>
    <row r="817" spans="3:3" x14ac:dyDescent="0.25">
      <c r="C817" s="8"/>
    </row>
    <row r="818" spans="3:3" x14ac:dyDescent="0.25">
      <c r="C818" s="8"/>
    </row>
    <row r="819" spans="3:3" x14ac:dyDescent="0.25">
      <c r="C819" s="8"/>
    </row>
    <row r="820" spans="3:3" x14ac:dyDescent="0.25">
      <c r="C820" s="8"/>
    </row>
    <row r="821" spans="3:3" x14ac:dyDescent="0.25">
      <c r="C821" s="8"/>
    </row>
    <row r="822" spans="3:3" x14ac:dyDescent="0.25">
      <c r="C822" s="8"/>
    </row>
    <row r="823" spans="3:3" x14ac:dyDescent="0.25">
      <c r="C823" s="8"/>
    </row>
    <row r="824" spans="3:3" x14ac:dyDescent="0.25">
      <c r="C824" s="8"/>
    </row>
    <row r="825" spans="3:3" x14ac:dyDescent="0.25">
      <c r="C825" s="8"/>
    </row>
    <row r="826" spans="3:3" x14ac:dyDescent="0.25">
      <c r="C826" s="8"/>
    </row>
    <row r="827" spans="3:3" x14ac:dyDescent="0.25">
      <c r="C827" s="8"/>
    </row>
    <row r="828" spans="3:3" x14ac:dyDescent="0.25">
      <c r="C828" s="8"/>
    </row>
    <row r="829" spans="3:3" x14ac:dyDescent="0.25">
      <c r="C829" s="8"/>
    </row>
    <row r="830" spans="3:3" x14ac:dyDescent="0.25">
      <c r="C830" s="8"/>
    </row>
    <row r="831" spans="3:3" x14ac:dyDescent="0.25">
      <c r="C831" s="8"/>
    </row>
    <row r="832" spans="3:3" x14ac:dyDescent="0.25">
      <c r="C832" s="8"/>
    </row>
    <row r="833" spans="3:3" x14ac:dyDescent="0.25">
      <c r="C833" s="8"/>
    </row>
    <row r="834" spans="3:3" x14ac:dyDescent="0.25">
      <c r="C834" s="8"/>
    </row>
    <row r="835" spans="3:3" x14ac:dyDescent="0.25">
      <c r="C835" s="8"/>
    </row>
    <row r="836" spans="3:3" x14ac:dyDescent="0.25">
      <c r="C836" s="8"/>
    </row>
    <row r="837" spans="3:3" x14ac:dyDescent="0.25">
      <c r="C837" s="8"/>
    </row>
    <row r="838" spans="3:3" x14ac:dyDescent="0.25">
      <c r="C838" s="8"/>
    </row>
    <row r="839" spans="3:3" x14ac:dyDescent="0.25">
      <c r="C839" s="8"/>
    </row>
    <row r="840" spans="3:3" x14ac:dyDescent="0.25">
      <c r="C840" s="8"/>
    </row>
    <row r="841" spans="3:3" x14ac:dyDescent="0.25">
      <c r="C841" s="8"/>
    </row>
    <row r="842" spans="3:3" x14ac:dyDescent="0.25">
      <c r="C842" s="8"/>
    </row>
    <row r="843" spans="3:3" x14ac:dyDescent="0.25">
      <c r="C843" s="8"/>
    </row>
    <row r="844" spans="3:3" x14ac:dyDescent="0.25">
      <c r="C844" s="8"/>
    </row>
    <row r="845" spans="3:3" x14ac:dyDescent="0.25">
      <c r="C845" s="8"/>
    </row>
    <row r="846" spans="3:3" x14ac:dyDescent="0.25">
      <c r="C846" s="8"/>
    </row>
    <row r="847" spans="3:3" x14ac:dyDescent="0.25">
      <c r="C847" s="8"/>
    </row>
    <row r="848" spans="3:3" x14ac:dyDescent="0.25">
      <c r="C848" s="8"/>
    </row>
    <row r="849" spans="3:3" x14ac:dyDescent="0.25">
      <c r="C849" s="8"/>
    </row>
    <row r="850" spans="3:3" x14ac:dyDescent="0.25">
      <c r="C850" s="8"/>
    </row>
    <row r="851" spans="3:3" x14ac:dyDescent="0.25">
      <c r="C851" s="8"/>
    </row>
    <row r="852" spans="3:3" x14ac:dyDescent="0.25">
      <c r="C852" s="8"/>
    </row>
    <row r="853" spans="3:3" x14ac:dyDescent="0.25">
      <c r="C853" s="8"/>
    </row>
    <row r="854" spans="3:3" x14ac:dyDescent="0.25">
      <c r="C854" s="8"/>
    </row>
    <row r="855" spans="3:3" x14ac:dyDescent="0.25">
      <c r="C855" s="8"/>
    </row>
    <row r="856" spans="3:3" x14ac:dyDescent="0.25">
      <c r="C856" s="8"/>
    </row>
    <row r="857" spans="3:3" x14ac:dyDescent="0.25">
      <c r="C857" s="8"/>
    </row>
    <row r="858" spans="3:3" x14ac:dyDescent="0.25">
      <c r="C858" s="8"/>
    </row>
    <row r="859" spans="3:3" x14ac:dyDescent="0.25">
      <c r="C859" s="8"/>
    </row>
    <row r="860" spans="3:3" x14ac:dyDescent="0.25">
      <c r="C860" s="8"/>
    </row>
    <row r="861" spans="3:3" x14ac:dyDescent="0.25">
      <c r="C861" s="8"/>
    </row>
    <row r="862" spans="3:3" x14ac:dyDescent="0.25">
      <c r="C862" s="8"/>
    </row>
    <row r="863" spans="3:3" x14ac:dyDescent="0.25">
      <c r="C863" s="8"/>
    </row>
    <row r="864" spans="3:3" x14ac:dyDescent="0.25">
      <c r="C864" s="8"/>
    </row>
    <row r="865" spans="3:3" x14ac:dyDescent="0.25">
      <c r="C865" s="8"/>
    </row>
    <row r="866" spans="3:3" x14ac:dyDescent="0.25">
      <c r="C866" s="8"/>
    </row>
    <row r="867" spans="3:3" x14ac:dyDescent="0.25">
      <c r="C867" s="8"/>
    </row>
    <row r="868" spans="3:3" x14ac:dyDescent="0.25">
      <c r="C868" s="8"/>
    </row>
    <row r="869" spans="3:3" x14ac:dyDescent="0.25">
      <c r="C869" s="8"/>
    </row>
    <row r="870" spans="3:3" x14ac:dyDescent="0.25">
      <c r="C870" s="8"/>
    </row>
    <row r="871" spans="3:3" x14ac:dyDescent="0.25">
      <c r="C871" s="8"/>
    </row>
    <row r="872" spans="3:3" x14ac:dyDescent="0.25">
      <c r="C872" s="8"/>
    </row>
    <row r="873" spans="3:3" x14ac:dyDescent="0.25">
      <c r="C873" s="8"/>
    </row>
    <row r="874" spans="3:3" x14ac:dyDescent="0.25">
      <c r="C874" s="8"/>
    </row>
    <row r="875" spans="3:3" x14ac:dyDescent="0.25">
      <c r="C875" s="8"/>
    </row>
    <row r="876" spans="3:3" x14ac:dyDescent="0.25">
      <c r="C876" s="8"/>
    </row>
    <row r="877" spans="3:3" x14ac:dyDescent="0.25">
      <c r="C877" s="8"/>
    </row>
    <row r="878" spans="3:3" x14ac:dyDescent="0.25">
      <c r="C878" s="8"/>
    </row>
    <row r="879" spans="3:3" x14ac:dyDescent="0.25">
      <c r="C879" s="8"/>
    </row>
    <row r="880" spans="3:3" x14ac:dyDescent="0.25">
      <c r="C880" s="8"/>
    </row>
    <row r="881" spans="3:3" x14ac:dyDescent="0.25">
      <c r="C881" s="8"/>
    </row>
    <row r="882" spans="3:3" x14ac:dyDescent="0.25">
      <c r="C882" s="8"/>
    </row>
    <row r="883" spans="3:3" x14ac:dyDescent="0.25">
      <c r="C883" s="8"/>
    </row>
    <row r="884" spans="3:3" x14ac:dyDescent="0.25">
      <c r="C884" s="8"/>
    </row>
    <row r="885" spans="3:3" x14ac:dyDescent="0.25">
      <c r="C885" s="8"/>
    </row>
    <row r="886" spans="3:3" x14ac:dyDescent="0.25">
      <c r="C886" s="8"/>
    </row>
    <row r="887" spans="3:3" x14ac:dyDescent="0.25">
      <c r="C887" s="8"/>
    </row>
    <row r="888" spans="3:3" x14ac:dyDescent="0.25">
      <c r="C888" s="8"/>
    </row>
    <row r="889" spans="3:3" x14ac:dyDescent="0.25">
      <c r="C889" s="8"/>
    </row>
    <row r="890" spans="3:3" x14ac:dyDescent="0.25">
      <c r="C890" s="8"/>
    </row>
    <row r="891" spans="3:3" x14ac:dyDescent="0.25">
      <c r="C891" s="8"/>
    </row>
    <row r="892" spans="3:3" x14ac:dyDescent="0.25">
      <c r="C892" s="8"/>
    </row>
    <row r="893" spans="3:3" x14ac:dyDescent="0.25">
      <c r="C893" s="8"/>
    </row>
    <row r="894" spans="3:3" x14ac:dyDescent="0.25">
      <c r="C894" s="8"/>
    </row>
    <row r="895" spans="3:3" x14ac:dyDescent="0.25">
      <c r="C895" s="8"/>
    </row>
    <row r="896" spans="3:3" x14ac:dyDescent="0.25">
      <c r="C896" s="8"/>
    </row>
    <row r="897" spans="3:3" x14ac:dyDescent="0.25">
      <c r="C897" s="8"/>
    </row>
    <row r="898" spans="3:3" x14ac:dyDescent="0.25">
      <c r="C898" s="8"/>
    </row>
    <row r="899" spans="3:3" x14ac:dyDescent="0.25">
      <c r="C899" s="8"/>
    </row>
    <row r="900" spans="3:3" x14ac:dyDescent="0.25">
      <c r="C900" s="8"/>
    </row>
    <row r="901" spans="3:3" x14ac:dyDescent="0.25">
      <c r="C901" s="8"/>
    </row>
    <row r="902" spans="3:3" x14ac:dyDescent="0.25">
      <c r="C902" s="8"/>
    </row>
    <row r="903" spans="3:3" x14ac:dyDescent="0.25">
      <c r="C903" s="8"/>
    </row>
    <row r="904" spans="3:3" x14ac:dyDescent="0.25">
      <c r="C904" s="8"/>
    </row>
    <row r="905" spans="3:3" x14ac:dyDescent="0.25">
      <c r="C905" s="8"/>
    </row>
    <row r="906" spans="3:3" x14ac:dyDescent="0.25">
      <c r="C906" s="8"/>
    </row>
    <row r="907" spans="3:3" x14ac:dyDescent="0.25">
      <c r="C907" s="8"/>
    </row>
    <row r="908" spans="3:3" x14ac:dyDescent="0.25">
      <c r="C908" s="8"/>
    </row>
    <row r="909" spans="3:3" x14ac:dyDescent="0.25">
      <c r="C909" s="8"/>
    </row>
    <row r="910" spans="3:3" x14ac:dyDescent="0.25">
      <c r="C910" s="8"/>
    </row>
    <row r="911" spans="3:3" x14ac:dyDescent="0.25">
      <c r="C911" s="8"/>
    </row>
    <row r="912" spans="3:3" x14ac:dyDescent="0.25">
      <c r="C912" s="8"/>
    </row>
    <row r="913" spans="3:3" x14ac:dyDescent="0.25">
      <c r="C913" s="8"/>
    </row>
    <row r="914" spans="3:3" x14ac:dyDescent="0.25">
      <c r="C914" s="8"/>
    </row>
    <row r="915" spans="3:3" x14ac:dyDescent="0.25">
      <c r="C915" s="8"/>
    </row>
    <row r="916" spans="3:3" x14ac:dyDescent="0.25">
      <c r="C916" s="8"/>
    </row>
    <row r="917" spans="3:3" x14ac:dyDescent="0.25">
      <c r="C917" s="8"/>
    </row>
    <row r="918" spans="3:3" x14ac:dyDescent="0.25">
      <c r="C918" s="8"/>
    </row>
    <row r="919" spans="3:3" x14ac:dyDescent="0.25">
      <c r="C919" s="8"/>
    </row>
    <row r="920" spans="3:3" x14ac:dyDescent="0.25">
      <c r="C920" s="8"/>
    </row>
    <row r="921" spans="3:3" x14ac:dyDescent="0.25">
      <c r="C921" s="8"/>
    </row>
    <row r="922" spans="3:3" x14ac:dyDescent="0.25">
      <c r="C922" s="8"/>
    </row>
    <row r="923" spans="3:3" x14ac:dyDescent="0.25">
      <c r="C923" s="8"/>
    </row>
    <row r="924" spans="3:3" x14ac:dyDescent="0.25">
      <c r="C924" s="8"/>
    </row>
    <row r="925" spans="3:3" x14ac:dyDescent="0.25">
      <c r="C925" s="8"/>
    </row>
    <row r="926" spans="3:3" x14ac:dyDescent="0.25">
      <c r="C926" s="8"/>
    </row>
    <row r="927" spans="3:3" x14ac:dyDescent="0.25">
      <c r="C927" s="8"/>
    </row>
    <row r="928" spans="3:3" x14ac:dyDescent="0.25">
      <c r="C928" s="8"/>
    </row>
    <row r="929" spans="3:3" x14ac:dyDescent="0.25">
      <c r="C929" s="8"/>
    </row>
    <row r="930" spans="3:3" x14ac:dyDescent="0.25">
      <c r="C930" s="8"/>
    </row>
    <row r="931" spans="3:3" x14ac:dyDescent="0.25">
      <c r="C931" s="8"/>
    </row>
    <row r="932" spans="3:3" x14ac:dyDescent="0.25">
      <c r="C932" s="8"/>
    </row>
    <row r="933" spans="3:3" x14ac:dyDescent="0.25">
      <c r="C933" s="8"/>
    </row>
    <row r="934" spans="3:3" x14ac:dyDescent="0.25">
      <c r="C934" s="8"/>
    </row>
    <row r="935" spans="3:3" x14ac:dyDescent="0.25">
      <c r="C935" s="8"/>
    </row>
    <row r="936" spans="3:3" x14ac:dyDescent="0.25">
      <c r="C936" s="8"/>
    </row>
    <row r="937" spans="3:3" x14ac:dyDescent="0.25">
      <c r="C937" s="8"/>
    </row>
    <row r="938" spans="3:3" x14ac:dyDescent="0.25">
      <c r="C938" s="8"/>
    </row>
    <row r="939" spans="3:3" x14ac:dyDescent="0.25">
      <c r="C939" s="8"/>
    </row>
    <row r="940" spans="3:3" x14ac:dyDescent="0.25">
      <c r="C940" s="8"/>
    </row>
    <row r="941" spans="3:3" x14ac:dyDescent="0.25">
      <c r="C941" s="8"/>
    </row>
    <row r="942" spans="3:3" x14ac:dyDescent="0.25">
      <c r="C942" s="8"/>
    </row>
    <row r="943" spans="3:3" x14ac:dyDescent="0.25">
      <c r="C943" s="8"/>
    </row>
    <row r="944" spans="3:3" x14ac:dyDescent="0.25">
      <c r="C944" s="8"/>
    </row>
    <row r="945" spans="3:3" x14ac:dyDescent="0.25">
      <c r="C945" s="8"/>
    </row>
    <row r="946" spans="3:3" x14ac:dyDescent="0.25">
      <c r="C946" s="8"/>
    </row>
    <row r="947" spans="3:3" x14ac:dyDescent="0.25">
      <c r="C947" s="8"/>
    </row>
    <row r="948" spans="3:3" x14ac:dyDescent="0.25">
      <c r="C948" s="8"/>
    </row>
    <row r="949" spans="3:3" x14ac:dyDescent="0.25">
      <c r="C949" s="8"/>
    </row>
    <row r="950" spans="3:3" x14ac:dyDescent="0.25">
      <c r="C950" s="8"/>
    </row>
    <row r="951" spans="3:3" x14ac:dyDescent="0.25">
      <c r="C951" s="8"/>
    </row>
    <row r="952" spans="3:3" x14ac:dyDescent="0.25">
      <c r="C952" s="8"/>
    </row>
    <row r="953" spans="3:3" x14ac:dyDescent="0.25">
      <c r="C953" s="8"/>
    </row>
    <row r="954" spans="3:3" x14ac:dyDescent="0.25">
      <c r="C954" s="8"/>
    </row>
  </sheetData>
  <mergeCells count="2">
    <mergeCell ref="D11:I11"/>
    <mergeCell ref="C25:I25"/>
  </mergeCells>
  <hyperlinks>
    <hyperlink ref="I14" r:id="rId1"/>
  </hyperlinks>
  <pageMargins left="0.7" right="0.7" top="0.75" bottom="0.75" header="0.3" footer="0.3"/>
  <pageSetup paperSize="9" scale="85" orientation="landscape" horizontalDpi="0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L5524"/>
  <sheetViews>
    <sheetView tabSelected="1" topLeftCell="A23" zoomScale="60" zoomScaleNormal="60" workbookViewId="0">
      <selection activeCell="K27" sqref="K27"/>
    </sheetView>
  </sheetViews>
  <sheetFormatPr defaultColWidth="14.42578125" defaultRowHeight="15" customHeight="1" x14ac:dyDescent="0.25"/>
  <cols>
    <col min="1" max="1" width="8.7109375" customWidth="1"/>
    <col min="2" max="2" width="5.85546875" customWidth="1"/>
    <col min="3" max="3" width="30.85546875" customWidth="1"/>
    <col min="4" max="4" width="27.140625" customWidth="1"/>
    <col min="5" max="5" width="18.5703125" style="47" customWidth="1"/>
    <col min="6" max="6" width="17.7109375" customWidth="1"/>
    <col min="7" max="7" width="17.7109375" style="48" customWidth="1"/>
    <col min="8" max="8" width="19.7109375" customWidth="1"/>
    <col min="9" max="9" width="9.85546875" customWidth="1"/>
    <col min="10" max="10" width="9.85546875" style="48" customWidth="1"/>
    <col min="11" max="11" width="17" customWidth="1"/>
    <col min="12" max="12" width="24.85546875" customWidth="1"/>
    <col min="13" max="25" width="8.7109375" customWidth="1"/>
  </cols>
  <sheetData>
    <row r="1" spans="2:12" s="37" customFormat="1" ht="15" customHeight="1" x14ac:dyDescent="0.25">
      <c r="E1" s="47"/>
      <c r="G1" s="48"/>
      <c r="J1" s="48"/>
    </row>
    <row r="2" spans="2:12" s="37" customFormat="1" ht="15" customHeight="1" x14ac:dyDescent="0.25">
      <c r="E2" s="47"/>
      <c r="G2" s="48"/>
      <c r="J2" s="48"/>
    </row>
    <row r="3" spans="2:12" s="37" customFormat="1" ht="15" customHeight="1" x14ac:dyDescent="0.25">
      <c r="E3" s="47"/>
      <c r="G3" s="48"/>
      <c r="J3" s="48"/>
    </row>
    <row r="4" spans="2:12" s="37" customFormat="1" ht="15" customHeight="1" x14ac:dyDescent="0.25">
      <c r="E4" s="47"/>
      <c r="G4" s="48"/>
      <c r="J4" s="48"/>
    </row>
    <row r="5" spans="2:12" s="37" customFormat="1" ht="15" customHeight="1" thickBo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2:12" s="37" customFormat="1" ht="15" customHeight="1" x14ac:dyDescent="0.25">
      <c r="D6" s="43" t="s">
        <v>76</v>
      </c>
      <c r="E6" s="42" t="s">
        <v>88</v>
      </c>
      <c r="F6" s="57"/>
      <c r="G6" s="48"/>
      <c r="J6" s="48"/>
    </row>
    <row r="7" spans="2:12" s="37" customFormat="1" ht="15" customHeight="1" x14ac:dyDescent="0.25">
      <c r="D7" s="43" t="s">
        <v>77</v>
      </c>
      <c r="E7" s="42" t="s">
        <v>89</v>
      </c>
      <c r="F7" s="57"/>
      <c r="G7" s="48"/>
      <c r="J7" s="48"/>
    </row>
    <row r="8" spans="2:12" s="37" customFormat="1" ht="15" customHeight="1" x14ac:dyDescent="0.25">
      <c r="D8" s="43" t="s">
        <v>78</v>
      </c>
      <c r="E8" s="42" t="s">
        <v>90</v>
      </c>
      <c r="F8" s="57"/>
      <c r="G8" s="48"/>
      <c r="J8" s="48"/>
    </row>
    <row r="9" spans="2:12" s="37" customFormat="1" ht="15" customHeight="1" x14ac:dyDescent="0.25">
      <c r="D9" s="43" t="s">
        <v>79</v>
      </c>
      <c r="E9" s="42" t="s">
        <v>91</v>
      </c>
      <c r="F9" s="57"/>
      <c r="G9" s="48"/>
      <c r="J9" s="48"/>
    </row>
    <row r="11" spans="2:12" ht="45" customHeight="1" x14ac:dyDescent="0.25">
      <c r="B11" s="104" t="s">
        <v>1</v>
      </c>
      <c r="C11" s="104" t="s">
        <v>4</v>
      </c>
      <c r="D11" s="104" t="s">
        <v>5</v>
      </c>
      <c r="E11" s="104" t="s">
        <v>83</v>
      </c>
      <c r="F11" s="104"/>
      <c r="G11" s="103" t="s">
        <v>87</v>
      </c>
      <c r="H11" s="104" t="s">
        <v>7</v>
      </c>
      <c r="I11" s="104" t="s">
        <v>44</v>
      </c>
      <c r="J11" s="103" t="s">
        <v>84</v>
      </c>
      <c r="K11" s="103" t="s">
        <v>8</v>
      </c>
      <c r="L11" s="103" t="s">
        <v>85</v>
      </c>
    </row>
    <row r="12" spans="2:12" s="47" customFormat="1" ht="45" customHeight="1" x14ac:dyDescent="0.25">
      <c r="B12" s="104"/>
      <c r="C12" s="104"/>
      <c r="D12" s="104"/>
      <c r="E12" s="111" t="s">
        <v>86</v>
      </c>
      <c r="F12" s="111" t="s">
        <v>6</v>
      </c>
      <c r="G12" s="102"/>
      <c r="H12" s="104"/>
      <c r="I12" s="104"/>
      <c r="J12" s="102"/>
      <c r="K12" s="102"/>
      <c r="L12" s="102"/>
    </row>
    <row r="13" spans="2:12" ht="90" x14ac:dyDescent="0.25">
      <c r="B13" s="112">
        <v>1</v>
      </c>
      <c r="C13" s="113" t="s">
        <v>9</v>
      </c>
      <c r="D13" s="116" t="s">
        <v>51</v>
      </c>
      <c r="E13" s="114" t="s">
        <v>196</v>
      </c>
      <c r="F13" s="122" t="s">
        <v>188</v>
      </c>
      <c r="G13" s="120" t="s">
        <v>187</v>
      </c>
      <c r="H13" s="120" t="s">
        <v>187</v>
      </c>
      <c r="I13" s="116">
        <v>1</v>
      </c>
      <c r="J13" s="116" t="s">
        <v>206</v>
      </c>
      <c r="K13" s="123">
        <v>757000</v>
      </c>
      <c r="L13" s="123">
        <v>757000</v>
      </c>
    </row>
    <row r="14" spans="2:12" ht="105" x14ac:dyDescent="0.25">
      <c r="B14" s="116"/>
      <c r="C14" s="117"/>
      <c r="D14" s="116" t="s">
        <v>207</v>
      </c>
      <c r="E14" s="114" t="s">
        <v>197</v>
      </c>
      <c r="F14" s="114" t="s">
        <v>184</v>
      </c>
      <c r="G14" s="116" t="s">
        <v>183</v>
      </c>
      <c r="H14" s="116" t="s">
        <v>183</v>
      </c>
      <c r="I14" s="116">
        <v>1</v>
      </c>
      <c r="J14" s="116" t="s">
        <v>206</v>
      </c>
      <c r="K14" s="123">
        <v>2890000</v>
      </c>
      <c r="L14" s="123">
        <v>2890000</v>
      </c>
    </row>
    <row r="15" spans="2:12" s="47" customFormat="1" ht="135" x14ac:dyDescent="0.25">
      <c r="B15" s="116"/>
      <c r="C15" s="117"/>
      <c r="D15" s="116" t="s">
        <v>208</v>
      </c>
      <c r="E15" s="114" t="s">
        <v>198</v>
      </c>
      <c r="F15" s="114" t="s">
        <v>186</v>
      </c>
      <c r="G15" s="116" t="s">
        <v>185</v>
      </c>
      <c r="H15" s="116" t="s">
        <v>185</v>
      </c>
      <c r="I15" s="116">
        <v>1</v>
      </c>
      <c r="J15" s="116" t="s">
        <v>206</v>
      </c>
      <c r="K15" s="123">
        <v>4999000</v>
      </c>
      <c r="L15" s="123">
        <v>4999000</v>
      </c>
    </row>
    <row r="16" spans="2:12" s="47" customFormat="1" ht="150" x14ac:dyDescent="0.25">
      <c r="B16" s="116"/>
      <c r="C16" s="117"/>
      <c r="D16" s="112" t="s">
        <v>209</v>
      </c>
      <c r="E16" s="113" t="s">
        <v>199</v>
      </c>
      <c r="F16" s="118" t="s">
        <v>192</v>
      </c>
      <c r="G16" s="116" t="s">
        <v>191</v>
      </c>
      <c r="H16" s="116" t="s">
        <v>191</v>
      </c>
      <c r="I16" s="116">
        <v>1</v>
      </c>
      <c r="J16" s="116" t="s">
        <v>206</v>
      </c>
      <c r="K16" s="123">
        <v>2497500</v>
      </c>
      <c r="L16" s="124" t="s">
        <v>210</v>
      </c>
    </row>
    <row r="17" spans="2:12" s="47" customFormat="1" ht="150" x14ac:dyDescent="0.25">
      <c r="B17" s="113">
        <v>2</v>
      </c>
      <c r="C17" s="113" t="s">
        <v>20</v>
      </c>
      <c r="D17" s="112" t="s">
        <v>209</v>
      </c>
      <c r="E17" s="113" t="s">
        <v>199</v>
      </c>
      <c r="F17" s="118" t="s">
        <v>192</v>
      </c>
      <c r="G17" s="116" t="s">
        <v>191</v>
      </c>
      <c r="H17" s="116" t="s">
        <v>191</v>
      </c>
      <c r="I17" s="116">
        <v>1</v>
      </c>
      <c r="J17" s="116" t="s">
        <v>206</v>
      </c>
      <c r="K17" s="123">
        <v>2497500</v>
      </c>
      <c r="L17" s="124" t="s">
        <v>210</v>
      </c>
    </row>
    <row r="18" spans="2:12" s="47" customFormat="1" ht="165" x14ac:dyDescent="0.25">
      <c r="B18" s="116"/>
      <c r="C18" s="113"/>
      <c r="D18" s="116" t="s">
        <v>200</v>
      </c>
      <c r="E18" s="113" t="s">
        <v>211</v>
      </c>
      <c r="F18" s="118" t="s">
        <v>212</v>
      </c>
      <c r="G18" s="116" t="s">
        <v>189</v>
      </c>
      <c r="H18" s="116" t="s">
        <v>189</v>
      </c>
      <c r="I18" s="116">
        <v>20</v>
      </c>
      <c r="J18" s="116" t="s">
        <v>206</v>
      </c>
      <c r="K18" s="123">
        <v>6872000</v>
      </c>
      <c r="L18" s="124">
        <v>137440000</v>
      </c>
    </row>
    <row r="19" spans="2:12" s="47" customFormat="1" ht="120" x14ac:dyDescent="0.25">
      <c r="B19" s="116">
        <v>3</v>
      </c>
      <c r="C19" s="114" t="s">
        <v>82</v>
      </c>
      <c r="D19" s="116" t="s">
        <v>213</v>
      </c>
      <c r="E19" s="113" t="s">
        <v>199</v>
      </c>
      <c r="F19" s="114" t="s">
        <v>190</v>
      </c>
      <c r="G19" s="116" t="s">
        <v>193</v>
      </c>
      <c r="H19" s="116" t="s">
        <v>193</v>
      </c>
      <c r="I19" s="116">
        <v>1</v>
      </c>
      <c r="J19" s="116" t="s">
        <v>206</v>
      </c>
      <c r="K19" s="123">
        <v>7990000</v>
      </c>
      <c r="L19" s="124">
        <v>7990000</v>
      </c>
    </row>
    <row r="20" spans="2:12" ht="203.25" customHeight="1" x14ac:dyDescent="0.25">
      <c r="B20" s="116"/>
      <c r="C20" s="114"/>
      <c r="D20" s="116" t="s">
        <v>201</v>
      </c>
      <c r="E20" s="113" t="s">
        <v>211</v>
      </c>
      <c r="F20" s="118" t="s">
        <v>212</v>
      </c>
      <c r="G20" s="116" t="s">
        <v>189</v>
      </c>
      <c r="H20" s="116" t="s">
        <v>189</v>
      </c>
      <c r="I20" s="116">
        <v>20</v>
      </c>
      <c r="J20" s="116" t="s">
        <v>206</v>
      </c>
      <c r="K20" s="123">
        <v>6872000</v>
      </c>
      <c r="L20" s="124">
        <v>137440000</v>
      </c>
    </row>
    <row r="21" spans="2:12" ht="195" x14ac:dyDescent="0.25">
      <c r="B21" s="116">
        <v>4</v>
      </c>
      <c r="C21" s="116" t="s">
        <v>25</v>
      </c>
      <c r="D21" s="116" t="s">
        <v>203</v>
      </c>
      <c r="E21" s="114" t="s">
        <v>214</v>
      </c>
      <c r="F21" s="114" t="s">
        <v>195</v>
      </c>
      <c r="G21" s="114" t="s">
        <v>194</v>
      </c>
      <c r="H21" s="114" t="s">
        <v>194</v>
      </c>
      <c r="I21" s="116">
        <v>1</v>
      </c>
      <c r="J21" s="116" t="s">
        <v>206</v>
      </c>
      <c r="K21" s="123">
        <v>699000</v>
      </c>
      <c r="L21" s="124">
        <v>645000</v>
      </c>
    </row>
    <row r="22" spans="2:12" s="47" customFormat="1" ht="165" x14ac:dyDescent="0.25">
      <c r="B22" s="116">
        <v>5</v>
      </c>
      <c r="C22" s="121" t="s">
        <v>204</v>
      </c>
      <c r="D22" s="116" t="s">
        <v>215</v>
      </c>
      <c r="E22" s="113" t="s">
        <v>211</v>
      </c>
      <c r="F22" s="125" t="s">
        <v>216</v>
      </c>
      <c r="G22" s="121" t="s">
        <v>217</v>
      </c>
      <c r="H22" s="121" t="s">
        <v>217</v>
      </c>
      <c r="I22" s="116">
        <v>1</v>
      </c>
      <c r="J22" s="116" t="s">
        <v>206</v>
      </c>
      <c r="K22" s="115">
        <v>7500000</v>
      </c>
      <c r="L22" s="115">
        <v>7500000</v>
      </c>
    </row>
    <row r="23" spans="2:12" s="47" customFormat="1" ht="120" x14ac:dyDescent="0.25">
      <c r="B23" s="119"/>
      <c r="C23" s="117"/>
      <c r="D23" s="116" t="s">
        <v>218</v>
      </c>
      <c r="E23" s="113" t="s">
        <v>199</v>
      </c>
      <c r="F23" s="114" t="s">
        <v>190</v>
      </c>
      <c r="G23" s="116" t="s">
        <v>193</v>
      </c>
      <c r="H23" s="116" t="s">
        <v>193</v>
      </c>
      <c r="I23" s="116">
        <v>1</v>
      </c>
      <c r="J23" s="116" t="s">
        <v>206</v>
      </c>
      <c r="K23" s="123">
        <v>7990000</v>
      </c>
      <c r="L23" s="123">
        <v>7990000</v>
      </c>
    </row>
    <row r="24" spans="2:12" s="47" customFormat="1" ht="105" x14ac:dyDescent="0.25">
      <c r="B24" s="53">
        <v>6</v>
      </c>
      <c r="C24" s="55" t="s">
        <v>205</v>
      </c>
      <c r="D24" s="106" t="s">
        <v>219</v>
      </c>
      <c r="E24" s="106" t="s">
        <v>220</v>
      </c>
      <c r="F24" s="64" t="s">
        <v>221</v>
      </c>
      <c r="G24" s="105" t="s">
        <v>222</v>
      </c>
      <c r="H24" s="105" t="s">
        <v>223</v>
      </c>
      <c r="I24" s="106">
        <v>1</v>
      </c>
      <c r="J24" s="106" t="s">
        <v>233</v>
      </c>
      <c r="K24" s="107">
        <v>180000</v>
      </c>
      <c r="L24" s="108">
        <f>+K24*I24</f>
        <v>180000</v>
      </c>
    </row>
    <row r="25" spans="2:12" s="47" customFormat="1" ht="82.5" x14ac:dyDescent="0.25">
      <c r="B25" s="56"/>
      <c r="C25" s="54"/>
      <c r="D25" s="106" t="s">
        <v>228</v>
      </c>
      <c r="E25" s="106" t="s">
        <v>224</v>
      </c>
      <c r="F25" s="109" t="s">
        <v>225</v>
      </c>
      <c r="G25" s="105" t="s">
        <v>226</v>
      </c>
      <c r="H25" s="64" t="s">
        <v>227</v>
      </c>
      <c r="I25" s="106">
        <v>50</v>
      </c>
      <c r="J25" s="106" t="s">
        <v>234</v>
      </c>
      <c r="K25" s="107">
        <v>1000</v>
      </c>
      <c r="L25" s="108">
        <v>50000</v>
      </c>
    </row>
    <row r="26" spans="2:12" ht="45" x14ac:dyDescent="0.25">
      <c r="B26" s="56"/>
      <c r="C26" s="54"/>
      <c r="D26" s="106" t="s">
        <v>176</v>
      </c>
      <c r="E26" s="106" t="s">
        <v>229</v>
      </c>
      <c r="F26" s="110" t="s">
        <v>230</v>
      </c>
      <c r="G26" s="105" t="s">
        <v>231</v>
      </c>
      <c r="H26" s="105" t="s">
        <v>232</v>
      </c>
      <c r="I26" s="106">
        <v>1</v>
      </c>
      <c r="J26" s="106" t="s">
        <v>235</v>
      </c>
      <c r="K26" s="107">
        <v>1600000</v>
      </c>
      <c r="L26" s="108">
        <v>1600000</v>
      </c>
    </row>
    <row r="27" spans="2:12" x14ac:dyDescent="0.25">
      <c r="B27" s="49" t="s">
        <v>45</v>
      </c>
      <c r="C27" s="50"/>
      <c r="D27" s="51"/>
      <c r="E27" s="51"/>
      <c r="F27" s="51"/>
      <c r="G27" s="51"/>
      <c r="H27" s="51"/>
      <c r="I27" s="50"/>
      <c r="J27" s="50"/>
      <c r="K27" s="52">
        <f>SUM(K13:K26)</f>
        <v>53345000</v>
      </c>
      <c r="L27" s="52">
        <f>SUM(L13:L26)</f>
        <v>309481000</v>
      </c>
    </row>
    <row r="28" spans="2:12" x14ac:dyDescent="0.25"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</row>
    <row r="29" spans="2:12" x14ac:dyDescent="0.25">
      <c r="B29" s="59"/>
      <c r="C29" s="19" t="s">
        <v>50</v>
      </c>
      <c r="D29" s="19" t="s">
        <v>56</v>
      </c>
      <c r="E29" s="59"/>
      <c r="F29" s="59"/>
      <c r="G29" s="59"/>
      <c r="H29" s="59"/>
      <c r="I29" s="59"/>
      <c r="J29" s="59"/>
      <c r="K29" s="59"/>
      <c r="L29" s="59"/>
    </row>
    <row r="30" spans="2:12" ht="15" customHeight="1" x14ac:dyDescent="0.25">
      <c r="B30" s="59"/>
      <c r="C30" s="21" t="s">
        <v>57</v>
      </c>
      <c r="D30" s="23">
        <f>K27</f>
        <v>53345000</v>
      </c>
      <c r="E30" s="59"/>
      <c r="F30" s="59"/>
      <c r="G30" s="59"/>
      <c r="H30" s="59"/>
      <c r="I30" s="59"/>
      <c r="J30" s="59"/>
      <c r="K30" s="59"/>
      <c r="L30" s="59"/>
    </row>
    <row r="31" spans="2:12" x14ac:dyDescent="0.25">
      <c r="B31" s="59"/>
      <c r="C31" s="4" t="s">
        <v>58</v>
      </c>
      <c r="D31" s="25"/>
      <c r="E31" s="59"/>
      <c r="F31" s="59"/>
      <c r="G31" s="59"/>
      <c r="H31" s="59"/>
      <c r="I31" s="59"/>
      <c r="J31" s="59"/>
      <c r="K31" s="59"/>
      <c r="L31" s="59"/>
    </row>
    <row r="32" spans="2:12" x14ac:dyDescent="0.25">
      <c r="B32" s="59"/>
      <c r="C32" s="27" t="s">
        <v>59</v>
      </c>
      <c r="D32" s="21">
        <v>0</v>
      </c>
      <c r="E32" s="59"/>
      <c r="F32" s="59"/>
      <c r="G32" s="59"/>
      <c r="H32" s="59"/>
      <c r="I32" s="59"/>
      <c r="J32" s="59"/>
      <c r="K32" s="59"/>
      <c r="L32" s="59"/>
    </row>
    <row r="33" spans="2:12" x14ac:dyDescent="0.25">
      <c r="B33" s="59"/>
      <c r="C33" s="30" t="s">
        <v>61</v>
      </c>
      <c r="D33" s="33">
        <v>75000</v>
      </c>
      <c r="E33" s="59"/>
      <c r="F33" s="59"/>
      <c r="G33" s="59"/>
      <c r="H33" s="59"/>
      <c r="I33" s="59"/>
      <c r="J33" s="59"/>
      <c r="K33" s="59"/>
      <c r="L33" s="59"/>
    </row>
    <row r="34" spans="2:12" x14ac:dyDescent="0.25">
      <c r="B34" s="59"/>
      <c r="C34" s="34" t="s">
        <v>66</v>
      </c>
      <c r="D34" s="23">
        <f>+D33*D32</f>
        <v>0</v>
      </c>
      <c r="E34" s="59"/>
      <c r="F34" s="59"/>
      <c r="G34" s="59"/>
      <c r="H34" s="59"/>
      <c r="I34" s="59"/>
      <c r="J34" s="59"/>
      <c r="K34" s="59"/>
      <c r="L34" s="59"/>
    </row>
    <row r="35" spans="2:12" x14ac:dyDescent="0.25">
      <c r="B35" s="59"/>
      <c r="C35" s="4"/>
      <c r="D35" s="25"/>
      <c r="E35" s="59"/>
      <c r="F35" s="59"/>
      <c r="G35" s="59"/>
      <c r="H35" s="59"/>
      <c r="I35" s="59"/>
      <c r="J35" s="59"/>
      <c r="K35" s="59"/>
      <c r="L35" s="59"/>
    </row>
    <row r="36" spans="2:12" ht="30" x14ac:dyDescent="0.25">
      <c r="B36" s="59"/>
      <c r="C36" s="34" t="s">
        <v>67</v>
      </c>
      <c r="D36" s="23">
        <f>SUM(D30,D34)</f>
        <v>53345000</v>
      </c>
      <c r="E36" s="59"/>
      <c r="F36" s="59"/>
      <c r="G36" s="59"/>
      <c r="H36" s="59"/>
      <c r="I36" s="59"/>
      <c r="J36" s="59"/>
      <c r="K36" s="59"/>
      <c r="L36" s="59"/>
    </row>
    <row r="37" spans="2:12" ht="30" x14ac:dyDescent="0.25">
      <c r="B37" s="59"/>
      <c r="C37" s="6" t="s">
        <v>68</v>
      </c>
      <c r="D37" s="35">
        <f>20%*D36</f>
        <v>10669000</v>
      </c>
      <c r="E37" s="59"/>
      <c r="F37" s="59"/>
      <c r="G37" s="59"/>
      <c r="H37" s="59"/>
      <c r="I37" s="59"/>
      <c r="J37" s="59"/>
      <c r="K37" s="59"/>
      <c r="L37" s="59"/>
    </row>
    <row r="38" spans="2:12" x14ac:dyDescent="0.25"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</row>
    <row r="39" spans="2:12" x14ac:dyDescent="0.25"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</row>
    <row r="41" spans="2:12" ht="15" customHeight="1" x14ac:dyDescent="0.25">
      <c r="D41" s="42" t="s">
        <v>80</v>
      </c>
      <c r="E41" s="42"/>
      <c r="F41" s="37"/>
      <c r="H41" s="42" t="s">
        <v>81</v>
      </c>
    </row>
    <row r="42" spans="2:12" ht="15" customHeight="1" x14ac:dyDescent="0.25">
      <c r="D42" s="37"/>
      <c r="F42" s="37"/>
      <c r="H42" s="37"/>
    </row>
    <row r="43" spans="2:12" ht="15" customHeight="1" x14ac:dyDescent="0.25">
      <c r="D43" s="37"/>
      <c r="F43" s="37"/>
      <c r="H43" s="37"/>
    </row>
    <row r="44" spans="2:12" ht="15" customHeight="1" x14ac:dyDescent="0.25">
      <c r="D44" s="42" t="s">
        <v>92</v>
      </c>
      <c r="E44" s="42"/>
      <c r="F44" s="37"/>
      <c r="H44" s="42" t="s">
        <v>93</v>
      </c>
    </row>
    <row r="5524" spans="11:11" ht="15" customHeight="1" x14ac:dyDescent="0.25">
      <c r="K5524" t="s">
        <v>202</v>
      </c>
    </row>
  </sheetData>
  <mergeCells count="10">
    <mergeCell ref="D11:D12"/>
    <mergeCell ref="C11:C12"/>
    <mergeCell ref="B11:B12"/>
    <mergeCell ref="K11:K12"/>
    <mergeCell ref="J11:J12"/>
    <mergeCell ref="H11:H12"/>
    <mergeCell ref="I11:I12"/>
    <mergeCell ref="E11:F11"/>
    <mergeCell ref="L11:L12"/>
    <mergeCell ref="G11:G12"/>
  </mergeCells>
  <pageMargins left="0.7" right="0.7" top="0.75" bottom="0.75" header="0.3" footer="0.3"/>
  <pageSetup paperSize="9" scale="6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3"/>
  <sheetViews>
    <sheetView workbookViewId="0">
      <selection activeCell="H43" sqref="H43"/>
    </sheetView>
  </sheetViews>
  <sheetFormatPr defaultColWidth="14.42578125" defaultRowHeight="15" customHeight="1" x14ac:dyDescent="0.25"/>
  <cols>
    <col min="1" max="2" width="8.7109375" customWidth="1"/>
    <col min="3" max="3" width="15.85546875" customWidth="1"/>
    <col min="4" max="4" width="18.42578125" customWidth="1"/>
    <col min="5" max="5" width="15" customWidth="1"/>
    <col min="6" max="7" width="15.140625" customWidth="1"/>
    <col min="8" max="9" width="19.5703125" customWidth="1"/>
    <col min="10" max="10" width="40.5703125" customWidth="1"/>
    <col min="11" max="26" width="8.7109375" customWidth="1"/>
  </cols>
  <sheetData>
    <row r="1" spans="1:10" s="37" customFormat="1" ht="15" customHeight="1" x14ac:dyDescent="0.25"/>
    <row r="2" spans="1:10" s="37" customFormat="1" ht="15" customHeight="1" x14ac:dyDescent="0.25"/>
    <row r="3" spans="1:10" s="37" customFormat="1" ht="15" customHeight="1" x14ac:dyDescent="0.25"/>
    <row r="4" spans="1:10" s="37" customFormat="1" ht="15" customHeight="1" x14ac:dyDescent="0.25"/>
    <row r="5" spans="1:10" s="37" customFormat="1" ht="15" customHeight="1" thickBot="1" x14ac:dyDescent="0.3">
      <c r="A5" s="39"/>
      <c r="B5" s="39"/>
      <c r="C5" s="39"/>
      <c r="D5" s="39"/>
      <c r="E5" s="39"/>
      <c r="F5" s="39"/>
      <c r="G5" s="39"/>
      <c r="H5" s="39"/>
      <c r="I5" s="39"/>
      <c r="J5" s="39"/>
    </row>
    <row r="6" spans="1:10" s="37" customFormat="1" ht="15" customHeight="1" x14ac:dyDescent="0.25">
      <c r="A6" s="43" t="s">
        <v>76</v>
      </c>
      <c r="C6" s="42" t="s">
        <v>88</v>
      </c>
      <c r="D6" s="57"/>
    </row>
    <row r="7" spans="1:10" s="37" customFormat="1" ht="15" customHeight="1" x14ac:dyDescent="0.25">
      <c r="A7" s="43" t="s">
        <v>77</v>
      </c>
      <c r="C7" s="42" t="s">
        <v>89</v>
      </c>
      <c r="D7" s="57"/>
    </row>
    <row r="8" spans="1:10" s="37" customFormat="1" ht="15" customHeight="1" x14ac:dyDescent="0.25">
      <c r="A8" s="43" t="s">
        <v>78</v>
      </c>
      <c r="C8" s="42" t="s">
        <v>90</v>
      </c>
      <c r="D8" s="57"/>
    </row>
    <row r="9" spans="1:10" s="37" customFormat="1" ht="15" customHeight="1" x14ac:dyDescent="0.25">
      <c r="A9" s="43" t="s">
        <v>79</v>
      </c>
      <c r="C9" s="42" t="s">
        <v>91</v>
      </c>
      <c r="D9" s="57"/>
    </row>
    <row r="12" spans="1:10" ht="23.25" x14ac:dyDescent="0.35">
      <c r="C12" s="91" t="s">
        <v>0</v>
      </c>
      <c r="D12" s="84"/>
      <c r="E12" s="84"/>
      <c r="F12" s="84"/>
      <c r="G12" s="84"/>
      <c r="H12" s="84"/>
      <c r="I12" s="84"/>
      <c r="J12" s="84"/>
    </row>
    <row r="15" spans="1:10" x14ac:dyDescent="0.25">
      <c r="C15" s="66" t="s">
        <v>3</v>
      </c>
      <c r="D15" s="66" t="s">
        <v>10</v>
      </c>
      <c r="E15" s="66" t="s">
        <v>11</v>
      </c>
      <c r="F15" s="66" t="s">
        <v>12</v>
      </c>
      <c r="G15" s="66" t="s">
        <v>13</v>
      </c>
      <c r="H15" s="66" t="s">
        <v>14</v>
      </c>
      <c r="I15" s="66" t="s">
        <v>15</v>
      </c>
      <c r="J15" s="66" t="s">
        <v>16</v>
      </c>
    </row>
    <row r="16" spans="1:10" ht="15" customHeight="1" x14ac:dyDescent="0.25">
      <c r="C16" s="67" t="s">
        <v>114</v>
      </c>
      <c r="D16" s="67" t="s">
        <v>115</v>
      </c>
      <c r="E16" s="68" t="s">
        <v>19</v>
      </c>
      <c r="F16" s="67" t="s">
        <v>116</v>
      </c>
      <c r="G16" s="67" t="s">
        <v>117</v>
      </c>
      <c r="H16" s="67" t="s">
        <v>118</v>
      </c>
      <c r="I16" s="67" t="s">
        <v>9</v>
      </c>
      <c r="J16" s="69" t="s">
        <v>119</v>
      </c>
    </row>
    <row r="17" spans="3:10" x14ac:dyDescent="0.25">
      <c r="C17" s="67" t="s">
        <v>120</v>
      </c>
      <c r="D17" s="67" t="s">
        <v>115</v>
      </c>
      <c r="E17" s="68" t="s">
        <v>19</v>
      </c>
      <c r="F17" s="67" t="s">
        <v>116</v>
      </c>
      <c r="G17" s="67" t="s">
        <v>117</v>
      </c>
      <c r="H17" s="67" t="s">
        <v>121</v>
      </c>
      <c r="I17" s="67" t="s">
        <v>9</v>
      </c>
      <c r="J17" s="70" t="s">
        <v>122</v>
      </c>
    </row>
    <row r="18" spans="3:10" x14ac:dyDescent="0.25">
      <c r="C18" s="67" t="s">
        <v>123</v>
      </c>
      <c r="D18" s="67" t="s">
        <v>124</v>
      </c>
      <c r="E18" s="68" t="s">
        <v>125</v>
      </c>
      <c r="F18" s="67" t="s">
        <v>116</v>
      </c>
      <c r="G18" s="67" t="s">
        <v>126</v>
      </c>
      <c r="H18" s="67" t="s">
        <v>127</v>
      </c>
      <c r="I18" s="67" t="s">
        <v>9</v>
      </c>
      <c r="J18" s="71" t="s">
        <v>128</v>
      </c>
    </row>
    <row r="19" spans="3:10" x14ac:dyDescent="0.25">
      <c r="C19" s="67" t="s">
        <v>129</v>
      </c>
      <c r="D19" s="67" t="s">
        <v>124</v>
      </c>
      <c r="E19" s="68" t="s">
        <v>125</v>
      </c>
      <c r="F19" s="67" t="s">
        <v>123</v>
      </c>
      <c r="G19" s="67" t="s">
        <v>126</v>
      </c>
      <c r="H19" s="67" t="s">
        <v>130</v>
      </c>
      <c r="I19" s="67" t="s">
        <v>9</v>
      </c>
      <c r="J19" s="71" t="s">
        <v>122</v>
      </c>
    </row>
    <row r="20" spans="3:10" x14ac:dyDescent="0.25">
      <c r="C20" s="67" t="s">
        <v>131</v>
      </c>
      <c r="D20" s="67" t="s">
        <v>132</v>
      </c>
      <c r="E20" s="68" t="s">
        <v>133</v>
      </c>
      <c r="F20" s="67" t="s">
        <v>116</v>
      </c>
      <c r="G20" s="67" t="s">
        <v>134</v>
      </c>
      <c r="H20" s="67" t="s">
        <v>135</v>
      </c>
      <c r="I20" s="67" t="s">
        <v>9</v>
      </c>
      <c r="J20" s="71" t="s">
        <v>136</v>
      </c>
    </row>
    <row r="21" spans="3:10" x14ac:dyDescent="0.25">
      <c r="C21" s="67" t="s">
        <v>137</v>
      </c>
      <c r="D21" s="67" t="s">
        <v>138</v>
      </c>
      <c r="E21" s="68" t="s">
        <v>139</v>
      </c>
      <c r="F21" s="67" t="s">
        <v>131</v>
      </c>
      <c r="G21" s="67" t="s">
        <v>134</v>
      </c>
      <c r="H21" s="67" t="s">
        <v>140</v>
      </c>
      <c r="I21" s="67" t="s">
        <v>141</v>
      </c>
      <c r="J21" s="71" t="s">
        <v>122</v>
      </c>
    </row>
    <row r="22" spans="3:10" x14ac:dyDescent="0.25">
      <c r="C22" s="67" t="s">
        <v>142</v>
      </c>
      <c r="D22" s="67" t="s">
        <v>143</v>
      </c>
      <c r="E22" s="68" t="s">
        <v>139</v>
      </c>
      <c r="F22" s="67" t="s">
        <v>116</v>
      </c>
      <c r="G22" s="67" t="s">
        <v>144</v>
      </c>
      <c r="H22" s="67" t="s">
        <v>145</v>
      </c>
      <c r="I22" s="67" t="s">
        <v>9</v>
      </c>
      <c r="J22" s="71" t="s">
        <v>146</v>
      </c>
    </row>
    <row r="23" spans="3:10" x14ac:dyDescent="0.25">
      <c r="C23" s="67" t="s">
        <v>147</v>
      </c>
      <c r="D23" s="67" t="s">
        <v>143</v>
      </c>
      <c r="E23" s="68" t="s">
        <v>139</v>
      </c>
      <c r="F23" s="67" t="s">
        <v>142</v>
      </c>
      <c r="G23" s="67" t="s">
        <v>144</v>
      </c>
      <c r="H23" s="67" t="s">
        <v>148</v>
      </c>
      <c r="I23" s="67" t="s">
        <v>149</v>
      </c>
      <c r="J23" s="71" t="s">
        <v>122</v>
      </c>
    </row>
    <row r="24" spans="3:10" x14ac:dyDescent="0.25">
      <c r="C24" s="67" t="s">
        <v>150</v>
      </c>
      <c r="D24" s="67" t="s">
        <v>151</v>
      </c>
      <c r="E24" s="68" t="s">
        <v>125</v>
      </c>
      <c r="F24" s="67" t="s">
        <v>116</v>
      </c>
      <c r="G24" s="67" t="s">
        <v>152</v>
      </c>
      <c r="H24" s="67" t="s">
        <v>153</v>
      </c>
      <c r="I24" s="67" t="s">
        <v>9</v>
      </c>
      <c r="J24" s="71" t="s">
        <v>154</v>
      </c>
    </row>
    <row r="25" spans="3:10" x14ac:dyDescent="0.25">
      <c r="C25" s="67" t="s">
        <v>155</v>
      </c>
      <c r="D25" s="67" t="s">
        <v>151</v>
      </c>
      <c r="E25" s="68" t="s">
        <v>125</v>
      </c>
      <c r="F25" s="67" t="s">
        <v>150</v>
      </c>
      <c r="G25" s="67" t="s">
        <v>152</v>
      </c>
      <c r="H25" s="67" t="s">
        <v>156</v>
      </c>
      <c r="I25" s="67" t="s">
        <v>157</v>
      </c>
      <c r="J25" s="71" t="s">
        <v>122</v>
      </c>
    </row>
    <row r="26" spans="3:10" x14ac:dyDescent="0.25">
      <c r="C26" s="67" t="s">
        <v>158</v>
      </c>
      <c r="D26" s="67" t="s">
        <v>159</v>
      </c>
      <c r="E26" s="68" t="s">
        <v>19</v>
      </c>
      <c r="F26" s="67" t="s">
        <v>116</v>
      </c>
      <c r="G26" s="67" t="s">
        <v>160</v>
      </c>
      <c r="H26" s="67" t="s">
        <v>161</v>
      </c>
      <c r="I26" s="67" t="s">
        <v>9</v>
      </c>
      <c r="J26" s="71" t="s">
        <v>162</v>
      </c>
    </row>
    <row r="27" spans="3:10" x14ac:dyDescent="0.25">
      <c r="C27" s="67" t="s">
        <v>163</v>
      </c>
      <c r="D27" s="67" t="s">
        <v>159</v>
      </c>
      <c r="E27" s="68" t="s">
        <v>19</v>
      </c>
      <c r="F27" s="67" t="s">
        <v>164</v>
      </c>
      <c r="G27" s="67" t="s">
        <v>160</v>
      </c>
      <c r="H27" s="67" t="s">
        <v>165</v>
      </c>
      <c r="I27" s="67" t="s">
        <v>166</v>
      </c>
      <c r="J27" s="71" t="s">
        <v>122</v>
      </c>
    </row>
    <row r="28" spans="3:10" x14ac:dyDescent="0.25">
      <c r="C28" s="67" t="s">
        <v>167</v>
      </c>
      <c r="D28" s="67" t="s">
        <v>159</v>
      </c>
      <c r="E28" s="68" t="s">
        <v>19</v>
      </c>
      <c r="F28" s="67" t="s">
        <v>164</v>
      </c>
      <c r="G28" s="67" t="s">
        <v>160</v>
      </c>
      <c r="H28" s="67" t="s">
        <v>165</v>
      </c>
      <c r="I28" s="67" t="s">
        <v>166</v>
      </c>
      <c r="J28" s="71" t="s">
        <v>122</v>
      </c>
    </row>
    <row r="30" spans="3:10" x14ac:dyDescent="0.25">
      <c r="C30" s="92" t="s">
        <v>21</v>
      </c>
      <c r="D30" s="84"/>
      <c r="E30" s="84"/>
      <c r="F30" s="84"/>
      <c r="G30" s="84"/>
      <c r="H30" s="84"/>
      <c r="I30" s="84"/>
      <c r="J30" s="84"/>
    </row>
    <row r="31" spans="3:10" x14ac:dyDescent="0.25">
      <c r="C31" s="1" t="s">
        <v>14</v>
      </c>
      <c r="D31" s="1" t="s">
        <v>15</v>
      </c>
      <c r="E31" s="1" t="s">
        <v>3</v>
      </c>
      <c r="F31" s="1" t="s">
        <v>10</v>
      </c>
      <c r="G31" s="1" t="s">
        <v>11</v>
      </c>
    </row>
    <row r="32" spans="3:10" x14ac:dyDescent="0.25">
      <c r="C32" s="2" t="s">
        <v>23</v>
      </c>
      <c r="D32" s="10" t="s">
        <v>24</v>
      </c>
      <c r="E32" s="10" t="s">
        <v>28</v>
      </c>
      <c r="F32" s="10" t="s">
        <v>18</v>
      </c>
      <c r="G32" s="10" t="s">
        <v>19</v>
      </c>
    </row>
    <row r="33" spans="2:8" x14ac:dyDescent="0.25">
      <c r="C33" s="3"/>
      <c r="D33" s="4"/>
      <c r="E33" s="4"/>
      <c r="F33" s="4"/>
      <c r="G33" s="4"/>
    </row>
    <row r="34" spans="2:8" x14ac:dyDescent="0.25">
      <c r="C34" s="3"/>
      <c r="D34" s="4"/>
      <c r="E34" s="4"/>
      <c r="F34" s="4"/>
      <c r="G34" s="4"/>
    </row>
    <row r="35" spans="2:8" x14ac:dyDescent="0.25">
      <c r="C35" s="6"/>
      <c r="D35" s="5"/>
      <c r="E35" s="5"/>
      <c r="F35" s="5"/>
      <c r="G35" s="5"/>
    </row>
    <row r="40" spans="2:8" ht="15" customHeight="1" x14ac:dyDescent="0.25">
      <c r="B40" s="42" t="s">
        <v>80</v>
      </c>
      <c r="C40" s="42"/>
      <c r="D40" s="42"/>
      <c r="E40" s="37"/>
      <c r="F40" s="37"/>
      <c r="G40" s="37"/>
      <c r="H40" s="42" t="s">
        <v>81</v>
      </c>
    </row>
    <row r="41" spans="2:8" ht="15" customHeight="1" x14ac:dyDescent="0.25">
      <c r="B41" s="37"/>
      <c r="C41" s="37"/>
      <c r="D41" s="37"/>
      <c r="E41" s="37"/>
      <c r="F41" s="37"/>
      <c r="G41" s="37"/>
      <c r="H41" s="37"/>
    </row>
    <row r="42" spans="2:8" ht="15" customHeight="1" x14ac:dyDescent="0.25">
      <c r="B42" s="37"/>
      <c r="C42" s="37"/>
      <c r="D42" s="37"/>
      <c r="E42" s="37"/>
      <c r="F42" s="37"/>
      <c r="G42" s="37"/>
      <c r="H42" s="37"/>
    </row>
    <row r="43" spans="2:8" ht="15" customHeight="1" x14ac:dyDescent="0.25">
      <c r="B43" s="42" t="s">
        <v>92</v>
      </c>
      <c r="C43" s="42"/>
      <c r="D43" s="42"/>
      <c r="E43" s="37"/>
      <c r="F43" s="37"/>
      <c r="G43" s="37"/>
      <c r="H43" s="42" t="s">
        <v>93</v>
      </c>
    </row>
  </sheetData>
  <mergeCells count="2">
    <mergeCell ref="C12:J12"/>
    <mergeCell ref="C30:J30"/>
  </mergeCells>
  <pageMargins left="0.7" right="0.7" top="0.75" bottom="0.75" header="0.3" footer="0.3"/>
  <pageSetup scale="75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topLeftCell="A11" workbookViewId="0">
      <selection activeCell="B15" sqref="B15"/>
    </sheetView>
  </sheetViews>
  <sheetFormatPr defaultColWidth="14.42578125" defaultRowHeight="15" customHeight="1" x14ac:dyDescent="0.25"/>
  <cols>
    <col min="1" max="1" width="8.7109375" customWidth="1"/>
    <col min="2" max="2" width="9.42578125" customWidth="1"/>
    <col min="3" max="3" width="22" customWidth="1"/>
    <col min="4" max="4" width="26.28515625" customWidth="1"/>
    <col min="5" max="5" width="26.7109375" customWidth="1"/>
    <col min="6" max="6" width="27.28515625" customWidth="1"/>
    <col min="7" max="26" width="8.7109375" customWidth="1"/>
  </cols>
  <sheetData>
    <row r="1" spans="1:6" s="37" customFormat="1" ht="15" customHeight="1" x14ac:dyDescent="0.25"/>
    <row r="2" spans="1:6" s="37" customFormat="1" ht="15" customHeight="1" x14ac:dyDescent="0.25"/>
    <row r="3" spans="1:6" s="37" customFormat="1" ht="15" customHeight="1" x14ac:dyDescent="0.25"/>
    <row r="4" spans="1:6" s="37" customFormat="1" ht="15" customHeight="1" x14ac:dyDescent="0.25"/>
    <row r="5" spans="1:6" s="37" customFormat="1" ht="15" customHeight="1" thickBot="1" x14ac:dyDescent="0.3">
      <c r="A5" s="39"/>
      <c r="B5" s="39"/>
      <c r="C5" s="39"/>
      <c r="D5" s="39"/>
      <c r="E5" s="39"/>
      <c r="F5" s="39"/>
    </row>
    <row r="6" spans="1:6" s="37" customFormat="1" ht="15" customHeight="1" x14ac:dyDescent="0.25">
      <c r="A6" s="43" t="s">
        <v>76</v>
      </c>
      <c r="C6" s="42" t="s">
        <v>88</v>
      </c>
      <c r="D6" s="57"/>
    </row>
    <row r="7" spans="1:6" s="37" customFormat="1" ht="15" customHeight="1" x14ac:dyDescent="0.25">
      <c r="A7" s="43" t="s">
        <v>77</v>
      </c>
      <c r="C7" s="42" t="s">
        <v>89</v>
      </c>
      <c r="D7" s="57"/>
    </row>
    <row r="8" spans="1:6" s="37" customFormat="1" ht="15" customHeight="1" x14ac:dyDescent="0.25">
      <c r="A8" s="43" t="s">
        <v>78</v>
      </c>
      <c r="C8" s="42" t="s">
        <v>90</v>
      </c>
      <c r="D8" s="57"/>
    </row>
    <row r="9" spans="1:6" s="37" customFormat="1" ht="15" customHeight="1" x14ac:dyDescent="0.25">
      <c r="A9" s="43" t="s">
        <v>79</v>
      </c>
      <c r="C9" s="42" t="s">
        <v>91</v>
      </c>
      <c r="D9" s="57"/>
    </row>
    <row r="11" spans="1:6" ht="15.75" x14ac:dyDescent="0.25">
      <c r="B11" s="98" t="s">
        <v>70</v>
      </c>
      <c r="C11" s="99"/>
      <c r="D11" s="99"/>
      <c r="E11" s="99"/>
      <c r="F11" s="99"/>
    </row>
    <row r="12" spans="1:6" x14ac:dyDescent="0.25">
      <c r="B12" s="100" t="s">
        <v>71</v>
      </c>
      <c r="C12" s="101"/>
      <c r="D12" s="101"/>
      <c r="E12" s="101"/>
      <c r="F12" s="101"/>
    </row>
    <row r="13" spans="1:6" x14ac:dyDescent="0.25">
      <c r="B13" s="93" t="s">
        <v>1</v>
      </c>
      <c r="C13" s="95" t="s">
        <v>72</v>
      </c>
      <c r="D13" s="96"/>
      <c r="E13" s="96"/>
      <c r="F13" s="97"/>
    </row>
    <row r="14" spans="1:6" x14ac:dyDescent="0.25">
      <c r="B14" s="94"/>
      <c r="C14" s="78" t="s">
        <v>75</v>
      </c>
      <c r="D14" s="78" t="s">
        <v>73</v>
      </c>
      <c r="E14" s="79" t="s">
        <v>74</v>
      </c>
      <c r="F14" s="79" t="s">
        <v>73</v>
      </c>
    </row>
    <row r="15" spans="1:6" ht="105" x14ac:dyDescent="0.25">
      <c r="B15" s="80">
        <v>1</v>
      </c>
      <c r="C15" s="81" t="s">
        <v>191</v>
      </c>
      <c r="D15" s="71" t="s">
        <v>192</v>
      </c>
      <c r="E15" s="81" t="s">
        <v>193</v>
      </c>
      <c r="F15" s="82" t="s">
        <v>190</v>
      </c>
    </row>
    <row r="18" spans="1:6" ht="15" customHeight="1" x14ac:dyDescent="0.25">
      <c r="A18" s="42" t="s">
        <v>80</v>
      </c>
      <c r="B18" s="42"/>
      <c r="C18" s="42"/>
      <c r="D18" s="37"/>
      <c r="E18" s="37"/>
      <c r="F18" s="42" t="s">
        <v>81</v>
      </c>
    </row>
    <row r="19" spans="1:6" ht="15" customHeight="1" x14ac:dyDescent="0.25">
      <c r="A19" s="37"/>
      <c r="B19" s="37"/>
      <c r="C19" s="37"/>
      <c r="D19" s="37"/>
      <c r="E19" s="37"/>
      <c r="F19" s="37"/>
    </row>
    <row r="20" spans="1:6" ht="15" customHeight="1" x14ac:dyDescent="0.25">
      <c r="A20" s="37"/>
      <c r="B20" s="37"/>
      <c r="C20" s="37"/>
      <c r="D20" s="37"/>
      <c r="E20" s="37"/>
      <c r="F20" s="37"/>
    </row>
    <row r="21" spans="1:6" ht="15" customHeight="1" x14ac:dyDescent="0.25">
      <c r="A21" s="42" t="s">
        <v>92</v>
      </c>
      <c r="B21" s="42"/>
      <c r="C21" s="42"/>
      <c r="D21" s="37"/>
      <c r="E21" s="37"/>
      <c r="F21" s="42" t="s">
        <v>93</v>
      </c>
    </row>
  </sheetData>
  <mergeCells count="4">
    <mergeCell ref="B13:B14"/>
    <mergeCell ref="C13:F13"/>
    <mergeCell ref="B11:F11"/>
    <mergeCell ref="B12:F12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K.1 Daftar Kebutuhan Pengguna</vt:lpstr>
      <vt:lpstr>K.1 EstimasiBandwidth</vt:lpstr>
      <vt:lpstr>K.1 Rencana Pengkabelan</vt:lpstr>
      <vt:lpstr>K.2 Perangkat Jaringan</vt:lpstr>
      <vt:lpstr>K.2 Pengalamatan</vt:lpstr>
      <vt:lpstr>K.3 Pengembangan Jaringan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2021-10-05T07:12:09Z</cp:lastPrinted>
  <dcterms:created xsi:type="dcterms:W3CDTF">2023-03-13T03:16:36Z</dcterms:created>
  <dcterms:modified xsi:type="dcterms:W3CDTF">2023-03-13T06:01:13Z</dcterms:modified>
</cp:coreProperties>
</file>