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 Sharing\"/>
    </mc:Choice>
  </mc:AlternateContent>
  <xr:revisionPtr revIDLastSave="0" documentId="13_ncr:1_{AB71D1E2-F4B4-4763-BA13-090AB2920EB8}" xr6:coauthVersionLast="47" xr6:coauthVersionMax="47" xr10:uidLastSave="{00000000-0000-0000-0000-000000000000}"/>
  <bookViews>
    <workbookView xWindow="1080" yWindow="1080" windowWidth="15375" windowHeight="7785" firstSheet="4" activeTab="4" xr2:uid="{00000000-000D-0000-FFFF-FFFF00000000}"/>
  </bookViews>
  <sheets>
    <sheet name="K.1 Daftar Kebutuhan Pengguna" sheetId="1" r:id="rId1"/>
    <sheet name="K.1 EstimasiBandwidth" sheetId="4" r:id="rId2"/>
    <sheet name="K.1 Rencana Pengkabelan" sheetId="5" r:id="rId3"/>
    <sheet name="K.2 Perangkat Jaringan" sheetId="2" r:id="rId4"/>
    <sheet name="K.2 Pengalamatan" sheetId="3" r:id="rId5"/>
    <sheet name="K.3 Pengembangan Jaringa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2" l="1"/>
  <c r="J62" i="5"/>
  <c r="J17" i="4"/>
  <c r="J16" i="4"/>
  <c r="E23" i="4" s="1"/>
  <c r="H23" i="4" s="1"/>
  <c r="H21" i="4"/>
  <c r="K43" i="2"/>
  <c r="K36" i="2"/>
  <c r="K34" i="2"/>
  <c r="K41" i="2"/>
  <c r="K40" i="2"/>
  <c r="K39" i="2"/>
  <c r="K38" i="2"/>
  <c r="K37" i="2"/>
  <c r="K35" i="2"/>
  <c r="K32" i="2"/>
  <c r="K31" i="2"/>
  <c r="J44" i="2"/>
  <c r="D53" i="2"/>
  <c r="K14" i="2"/>
  <c r="K15" i="2"/>
  <c r="K16" i="2"/>
  <c r="K17" i="2"/>
  <c r="K18" i="2"/>
  <c r="K19" i="2"/>
  <c r="K20" i="2"/>
  <c r="K21" i="2"/>
  <c r="K22" i="2"/>
  <c r="K27" i="2"/>
  <c r="K28" i="2"/>
  <c r="K29" i="2"/>
  <c r="K30" i="2"/>
  <c r="K33" i="2"/>
  <c r="K42" i="2"/>
  <c r="K13" i="2"/>
  <c r="K44" i="2" l="1"/>
  <c r="J15" i="4"/>
  <c r="E22" i="4" s="1"/>
  <c r="H22" i="4" s="1"/>
  <c r="J14" i="4"/>
  <c r="J13" i="4"/>
  <c r="D49" i="2"/>
  <c r="D55" i="2" s="1"/>
  <c r="D56" i="2" s="1"/>
  <c r="E21" i="4" l="1"/>
  <c r="J18" i="4"/>
</calcChain>
</file>

<file path=xl/sharedStrings.xml><?xml version="1.0" encoding="utf-8"?>
<sst xmlns="http://schemas.openxmlformats.org/spreadsheetml/2006/main" count="1121" uniqueCount="358">
  <si>
    <t>Rencana Pengalamatan IP</t>
  </si>
  <si>
    <t>No</t>
  </si>
  <si>
    <t>Daftar  Kebutuhan Pengguna</t>
  </si>
  <si>
    <t>IP Address</t>
  </si>
  <si>
    <t>Nama gedung / Ruangan</t>
  </si>
  <si>
    <t>Nama Perangkat</t>
  </si>
  <si>
    <t>Spesifikasi</t>
  </si>
  <si>
    <t>Harga</t>
  </si>
  <si>
    <t>Gedung A Ruang NOC</t>
  </si>
  <si>
    <t>Network</t>
  </si>
  <si>
    <t>Netmask</t>
  </si>
  <si>
    <t>gateway</t>
  </si>
  <si>
    <t>Broadcast</t>
  </si>
  <si>
    <t>Device</t>
  </si>
  <si>
    <t>Gedung/ruang</t>
  </si>
  <si>
    <t>Purpose</t>
  </si>
  <si>
    <t>Kebutuhan Pengguna</t>
  </si>
  <si>
    <r>
      <t xml:space="preserve">Keterangan </t>
    </r>
    <r>
      <rPr>
        <sz val="8"/>
        <color rgb="FF000000"/>
        <rFont val="Calibri"/>
        <family val="2"/>
      </rPr>
      <t>(*.disi Jika diperlukan)</t>
    </r>
  </si>
  <si>
    <t>192.168.1.0</t>
  </si>
  <si>
    <t>255.255.255.0</t>
  </si>
  <si>
    <t>Gedung A Ruang Lab.kom TKJ</t>
  </si>
  <si>
    <t>Rencana Pengalamatan IP Untuk Perangkat Jaringan</t>
  </si>
  <si>
    <t>Tabel Perencanaan Bandwidth</t>
  </si>
  <si>
    <t>Gedung/Ruangan</t>
  </si>
  <si>
    <t>Jumlah Komputer</t>
  </si>
  <si>
    <t>Minimal Bandwidth/user(komputer)</t>
  </si>
  <si>
    <t>Bandwidth yang dibutuhkan</t>
  </si>
  <si>
    <t>Lab</t>
  </si>
  <si>
    <t>Gedung A, Lab TKJ</t>
  </si>
  <si>
    <t>PC</t>
  </si>
  <si>
    <t>Kbps</t>
  </si>
  <si>
    <t>PERENCANAAN PENGKABELAN</t>
  </si>
  <si>
    <t>kbps</t>
  </si>
  <si>
    <t>Perangkat Sumber</t>
  </si>
  <si>
    <t>Gedung A, Lab RPL</t>
  </si>
  <si>
    <t>Perangkat Tujuan</t>
  </si>
  <si>
    <t>Konektor</t>
  </si>
  <si>
    <t>Jenis Kabel</t>
  </si>
  <si>
    <t>Jenis Konfigurasi Kabel</t>
  </si>
  <si>
    <t>Standar Konfigurasi Kabel Yang digunakan pilih : (T568A/T568B)</t>
  </si>
  <si>
    <t>Jumlah</t>
  </si>
  <si>
    <t>Total</t>
  </si>
  <si>
    <t>Staff</t>
  </si>
  <si>
    <t>Gedung A, Ruang Staff</t>
  </si>
  <si>
    <t>List</t>
  </si>
  <si>
    <t>Modem</t>
  </si>
  <si>
    <t>T568B</t>
  </si>
  <si>
    <t>cost</t>
  </si>
  <si>
    <t>Biaya Total Pembelian alat</t>
  </si>
  <si>
    <t>Biaya Pemasangan/installasi</t>
  </si>
  <si>
    <t xml:space="preserve">    @Jumlah titik :</t>
  </si>
  <si>
    <t xml:space="preserve">   @ Biaya  Installasi / titik:</t>
  </si>
  <si>
    <t>Total bandwidth Jaringan Lab</t>
  </si>
  <si>
    <t>Mbps</t>
  </si>
  <si>
    <t>Total Bandwidth Jaringan staff</t>
  </si>
  <si>
    <t xml:space="preserve">   @Total  Biaya Pemasangan:</t>
  </si>
  <si>
    <t>Biaya Total Pembangunan Jaringan Komputer</t>
  </si>
  <si>
    <t>biaya perawatan 20% dari Total Biaya pembangunan Jaringan:</t>
  </si>
  <si>
    <t>Total Kabel UTP</t>
  </si>
  <si>
    <t>UP GRADE PERANGKAT JARINGAN</t>
  </si>
  <si>
    <t>Catatan : Upgrade perangkat hanya pada perangkat yang dapat diupgrade, yg tidak bisa tidak perlu diupgrade</t>
  </si>
  <si>
    <t xml:space="preserve">nama perangkat </t>
  </si>
  <si>
    <t>Spesifikasi/fitur</t>
  </si>
  <si>
    <t>Perangkat Baru</t>
  </si>
  <si>
    <t>Perangkat lama</t>
  </si>
  <si>
    <t>NAMA ASESI</t>
  </si>
  <si>
    <t xml:space="preserve">: </t>
  </si>
  <si>
    <t>KELAS</t>
  </si>
  <si>
    <t>TANGGAL ASESI</t>
  </si>
  <si>
    <t>NAMA ASESOR</t>
  </si>
  <si>
    <t>Asesor,</t>
  </si>
  <si>
    <t>.....................................</t>
  </si>
  <si>
    <t>Gedung A Ruang Lab.kom RPL</t>
  </si>
  <si>
    <t>Detail</t>
  </si>
  <si>
    <t>Satuan</t>
  </si>
  <si>
    <t>Jumlah Harga</t>
  </si>
  <si>
    <t>Fungsi</t>
  </si>
  <si>
    <t>Merk/Vendor Standar Produk</t>
  </si>
  <si>
    <t>Router</t>
  </si>
  <si>
    <t>Patch Panel</t>
  </si>
  <si>
    <t>untuk memisahkan peralatan jaringan kabel (switch, router) dari perangkat jaringan (komputer, printer, scanner)</t>
  </si>
  <si>
    <t>Rack Mount</t>
  </si>
  <si>
    <t>untuk penyimpanan segala perlatan networking termasuk diantaranya switch hub, modem, dan peralatan networking lainnya</t>
  </si>
  <si>
    <t>Unit</t>
  </si>
  <si>
    <t>Cloud Managed, Capacity: 56 Gbps
Interfaces: 24 x 10/100/1000BASE-T Ethernet RJ45; 4 x 1GbE SFP uplink; RJ45 Management port
Power: 18 Watt, Power Consumption: 8 - 908 W
1U Rack Mount
Meraki MS120-24 Enterprise License and Support 1 Year (LIC-MS120-24-1YR), Meraki AC Power Cord for MX and MS (EU Plug) (MA-PWR-CORD-EU)
CISCO Meraki MS120-24-HW
1G L2 Cloud Managed 24x GigE Switch</t>
  </si>
  <si>
    <t>CISCO Meraki MS120-24 1G L2</t>
  </si>
  <si>
    <t>PC Server</t>
  </si>
  <si>
    <t>MikroBits Dinara v3 Open Source OS</t>
  </si>
  <si>
    <t>RJ45 Patch Panel
48 Port
UTP Category 5e/6/6A
2U Rack Size
Unit Utama</t>
  </si>
  <si>
    <t>4 Side Panel Top and Bottom Cover
1 Roof Fan with 2 Fans
2 PDU Power 6 Outlet
2 Fixed Shelf
1 Sliding Shelf
1 Set Castor and Leveling Feet
50 Cagenut M6x15 + Bolt M6x15</t>
  </si>
  <si>
    <t>INNOVATION RACK IRA Series 24"</t>
  </si>
  <si>
    <t>COMMSCOPE Copper Patch Panel CPP-UDDM-SL-2U-48</t>
  </si>
  <si>
    <t>Kabel LAN UTP</t>
  </si>
  <si>
    <t>7814A
UTP Cable Cat. 6
1000feet (1Roll/300m)</t>
  </si>
  <si>
    <t>BELDEN UTP Cable Cat. 6</t>
  </si>
  <si>
    <t>Roll</t>
  </si>
  <si>
    <t>Konektor RJ45</t>
  </si>
  <si>
    <t>Plug Boot RJ45
UTP Cat 6</t>
  </si>
  <si>
    <t>BELDEN Plug Boot RJ45 Cat 6</t>
  </si>
  <si>
    <t>Pack</t>
  </si>
  <si>
    <t>Modem Epon</t>
  </si>
  <si>
    <t>2 PORT+WIFI 2.4G 5dbi
-1*10/100Mbps adaptive Ethernet ports, full/half duplex, RJ45 interface
-Downstream rate 2.5Gbps, Upstream rate 1.25Gbps
-Wavelength Tx 1310nm, Rx 1490nm
-DC power 12V 1.5A, external AC-DC power adapter
-RX sensitivity &gt;-28dBm (1490nm)</t>
  </si>
  <si>
    <t>HUAWEI HG8245H</t>
  </si>
  <si>
    <t>UPS</t>
  </si>
  <si>
    <t>PDU</t>
  </si>
  <si>
    <t>24 Holes, Socket DIN49440 with 3Lights Surge Protection
Connector Input : IEC C309 2P+E 32A
Rating Voltage : 220 - 250VAC 50/60Hz
Rating Current : 32A
Maximum Power 8000W
Bracket Install : Vertical Installation</t>
  </si>
  <si>
    <t>UNITECH PDU UT-A240605</t>
  </si>
  <si>
    <t>Processor : Intel Xeon Hexa-Core 3.7Ghz ~4.7Ghz
Chipset : Intel C246
RAM : 2 x DDR4-2666 U-DIMM Dual-Channel, up to 32GB non-buffer non-ECC/ECC memory (1x 8GB DDR4 2400 ECC Installed)
Storage : 1x mSATA slot (16GB mSATA SSD Installed), 2x SATA connector, 240GB 2.5" SATA SSD Installed
Network Port : 8 port Intel Gigabit Ethernet, 8 port Intel Gigabit SFP, 2 port Intel 10G SFP+
PSU : 300 Watt Redundant PSU
Operating System : optional by request
Other Features : RJ45 Console, LCM, VGA Port, 1 pair LAN bypass, 2 slot 2.5" internal HDD tray</t>
  </si>
  <si>
    <t xml:space="preserve">Monitor </t>
  </si>
  <si>
    <t>Available Colors 16.7M
Dot Pitch 0.275 mm
Display Type LED
Horizontal View Angle 178°
Resolusi 1920 x 1080
Brightness 250 cd/m²
Rasio Aspek 16 : 9
Voltase Rata-Rata 100 - 240 VAC, 50/60Hz
Teknologi Layar IPS Technology
Viewable Size 23.8 inch
Konsumsi Daya 22 W
Berat Produk 3.5 kg
Ukuran Layar 24"</t>
  </si>
  <si>
    <t>VIEWSONIC Monitor 24 Inch VX2416</t>
  </si>
  <si>
    <t>Processor : Intel Core I9-14900K
Motherboard : Gigabyte Z790 AORUS ELITE
CPU Cooloer : NZXT Kraken X53
Case : NZXT H6 Flow RGB
Graphic Card : MSI Gaming Geforce RTX 4090
RAM : TeamGroup T-Force Delta 48GB DDR5
Storage : Samsung EVO 970 1TB
PSU : Corsair RMx Series 1000 Watt 80+ Gold
Keyboard : Logitect MX Keys
Mouse : Logitect M190
Monitor : Xiaomi Dekstop Monitor 27"</t>
  </si>
  <si>
    <t>PC LAB Fullset</t>
  </si>
  <si>
    <t>Switch Manage</t>
  </si>
  <si>
    <t>unit</t>
  </si>
  <si>
    <t>Tinggi	4U
Fitur	19 inch Cabinet Rack
Model	Rack Closed
Dimensi Produk	450 x 600 x 280 mm</t>
  </si>
  <si>
    <t>INDORACK Wallmount Rack Single Door WIP4504S</t>
  </si>
  <si>
    <t>Kabel Duct</t>
  </si>
  <si>
    <t>Dengan perekat double tape
Melindungi kabel dengan baik dan terlihat rapih
Bisa digunakan di tembok atau pun di lantai
Panjang 1 meter</t>
  </si>
  <si>
    <t>B-SAVE Kabel Duct TC-6</t>
  </si>
  <si>
    <t>Meter</t>
  </si>
  <si>
    <t>Menghubungkan beberapa jaringan dan  untuk mentransmisikan paket data dari jaringan internet ke perangkat lain melalui proses routing</t>
  </si>
  <si>
    <t>Menghubungkan beberapa jaringan dan Menyaring dan Meneruskan Paket Data: Switch menyaring dan meneruskan paket data ke alamat tujuan</t>
  </si>
  <si>
    <t>melayani segala permintaan dari klien untuk diproses. Baik itu permintaan data atau aplikasi untuk dijalankan oleh klien</t>
  </si>
  <si>
    <t>media transmisi menghubungkan komputer ke perangkat jaringan atau komputer ke komputer.</t>
  </si>
  <si>
    <t>Untuk menghubungkan kabel lan ke perangkat jaringan dengan interface ethernet</t>
  </si>
  <si>
    <t>Untuk menghubungkan internet dari isp ke router</t>
  </si>
  <si>
    <t xml:space="preserve"> melindungi perangkat elektronik dari gangguan pasokan listrik, seperti pemadaman mendadak,</t>
  </si>
  <si>
    <t xml:space="preserve"> stop kontak untuk mensupply / membagi kelistrikan ke berbagai macam tujuan</t>
  </si>
  <si>
    <t>Untuk menampilkan monitoring server dan maintenance jaringan</t>
  </si>
  <si>
    <t>Untuk di gunakan oleh client</t>
  </si>
  <si>
    <t>Mendistribusikan data atau internet dari ruang NOC ke client di ruang LAB Komputer TKJ</t>
  </si>
  <si>
    <t>Untuk Menutup dan melindungi kabel</t>
  </si>
  <si>
    <t>Access Point</t>
  </si>
  <si>
    <t>Untuk mendistribusikan internet ke client dengan sinyak atau wireless</t>
  </si>
  <si>
    <t>Dimensions 343.2 x 181.2 x 60.2 mm (13.5 x 7.1 x 2.4")
Weight 633 g (1.4 lb) Networking interface (2) GbE ports Power supply 	Gigabit PoE adapter 48V DC, 0.5A* 2.4 GHZ 5 GHZ Wireless security WEP, WPA-PSK, WPA-Enterprise (WPA/WPA2, TKIP/AES) VLAN 	802.1Q</t>
  </si>
  <si>
    <t>UBIQUITI UniFi UAP AC Mesh Pro UAP-AC-M-PRO</t>
  </si>
  <si>
    <t>Intel, Gigabyte, NZXT, MSI, TeamGroup, Samsung, Corsair, Logitech, Xiaomi</t>
  </si>
  <si>
    <t>Switch Unmanage</t>
  </si>
  <si>
    <t>Modem ISP</t>
  </si>
  <si>
    <t>PC Client</t>
  </si>
  <si>
    <t>Access Point Outdoor</t>
  </si>
  <si>
    <t>Rak Server</t>
  </si>
  <si>
    <t>Tower</t>
  </si>
  <si>
    <t>LCD Monitor</t>
  </si>
  <si>
    <t xml:space="preserve">UPS ( Uninterruptible Power Supply ) </t>
  </si>
  <si>
    <t>PDU ( Power Distribution Unit )</t>
  </si>
  <si>
    <t>Dari ISP</t>
  </si>
  <si>
    <t>Mengelola dan mendistribusikan listrik</t>
  </si>
  <si>
    <t>Menyediakan daya listrik sementara bagi perangkat elektronik</t>
  </si>
  <si>
    <t>Mengelola jaringan lokal dan penghubung ke jaringan internet</t>
  </si>
  <si>
    <t>Melakukan layanan monitoring server</t>
  </si>
  <si>
    <t>Menampilan tampilan layar konfigurasi jaringan dan sistem operasi</t>
  </si>
  <si>
    <t>Di gunakan untuk client / pengguna</t>
  </si>
  <si>
    <t>Memberikan akses ke jaringan internet melalui media wireless</t>
  </si>
  <si>
    <t>Memberikan akses ke jaringan internet melalui media kabel</t>
  </si>
  <si>
    <t>Konektor untuk menyambungkan kabel UTP ke interface / port RJ45</t>
  </si>
  <si>
    <t>Untuk menyimpan perangkat -  perangkat jaringan</t>
  </si>
  <si>
    <t>Untuk merapihkan jalur kabel</t>
  </si>
  <si>
    <t>Untuk menyimpan perangkat access point di atas tower</t>
  </si>
  <si>
    <t>Membagi segmentasi menjadi beberapa jaringan</t>
  </si>
  <si>
    <t>Menghubungkan perangkat hanya satu jaringan</t>
  </si>
  <si>
    <t>Sebagai alat manajemen kabel</t>
  </si>
  <si>
    <t>untuk mensupply / membagi kelistrikan ke berbagai macam tujuan</t>
  </si>
  <si>
    <t>Untuk Meyimpan Switch dan PDU</t>
  </si>
  <si>
    <t>Untuk mensupply / membagi kelistrikan ke berbagai macam tujuan</t>
  </si>
  <si>
    <t>Switch Manage 24 Port</t>
  </si>
  <si>
    <t>Switch Unmanaged</t>
  </si>
  <si>
    <t>PROLINK Switch Unmanaged PSE2410M</t>
  </si>
  <si>
    <t>Supports Full/ Half duplex transfer mode for 10/100Mbps
Store-and-Forward switching method
Non-blocking performance, and full wire-speeds
Robust metal frame, can be placed on a desktop and or mounted on a 19” rack mount
Standards: IEEE802.3/u/x/az
Cable Type: 10Base-T: UTP category 3, 4, 5 cable (maximum 100m), 100Base-Tx: UTP category 5, 5e cable (maximum 100m)
LED Indicator: 10/100M: Link/Act(Green), Speed(100M:Green,10M:Off)
MAC Address List: 8K
Frame Filtering &amp; Forward Rate: 10Mbps: 14880PPS, 100Mbps: 14880PPS</t>
  </si>
  <si>
    <t>Mendistribusikan data atau internet dari ruang NOC ke client di ruang LAB Komputer RPL</t>
  </si>
  <si>
    <t>192.168.204.15</t>
  </si>
  <si>
    <t>192.168.204.0</t>
  </si>
  <si>
    <t>255.255.255.192</t>
  </si>
  <si>
    <t>192.168.204.1</t>
  </si>
  <si>
    <t>192.168.204.63</t>
  </si>
  <si>
    <t>Router - Ether 1</t>
  </si>
  <si>
    <t>172.16.20.1</t>
  </si>
  <si>
    <t>172.16.20.0</t>
  </si>
  <si>
    <t>255.255.255.248</t>
  </si>
  <si>
    <t>172.16.20.7</t>
  </si>
  <si>
    <t>Router - Ether 2</t>
  </si>
  <si>
    <t>Network ke PC Server</t>
  </si>
  <si>
    <t>192.168.1.1</t>
  </si>
  <si>
    <t>255.255.255.252</t>
  </si>
  <si>
    <t>192.168.1.3</t>
  </si>
  <si>
    <t>Router - Ether 3</t>
  </si>
  <si>
    <t>Management switch jaringan local</t>
  </si>
  <si>
    <t>192.168.12.1</t>
  </si>
  <si>
    <t>192.168.12.0</t>
  </si>
  <si>
    <t>255.255.255.224</t>
  </si>
  <si>
    <t>192.168.12.31</t>
  </si>
  <si>
    <t>Router - Vlan 10</t>
  </si>
  <si>
    <t>Network ke jaringan local lab RPL</t>
  </si>
  <si>
    <t>192.168.11.1</t>
  </si>
  <si>
    <t>192.168.11.0</t>
  </si>
  <si>
    <t>192.168.11.31</t>
  </si>
  <si>
    <t>Router - Vlan 20</t>
  </si>
  <si>
    <t>Network ke jaringan local lab TKJ</t>
  </si>
  <si>
    <t>192.168.13.1</t>
  </si>
  <si>
    <t>192.168.13.0</t>
  </si>
  <si>
    <t>Router - Vlan 30</t>
  </si>
  <si>
    <t>192.168.13.255</t>
  </si>
  <si>
    <t>Network ke jaringan local Ruang Tamu / Hotspot Area</t>
  </si>
  <si>
    <t>Gedung A - NOC</t>
  </si>
  <si>
    <t>192.168.10.1</t>
  </si>
  <si>
    <t>192.168.10.0</t>
  </si>
  <si>
    <t>192.168.10.31</t>
  </si>
  <si>
    <t>Router - Ether 4</t>
  </si>
  <si>
    <t>Network ke jaringan local Ruang Staff TU</t>
  </si>
  <si>
    <t>192.168.1.2</t>
  </si>
  <si>
    <t>172.16.20.2</t>
  </si>
  <si>
    <t>Network ke Router</t>
  </si>
  <si>
    <t>192.168.10.2</t>
  </si>
  <si>
    <t>Gedung A - TU</t>
  </si>
  <si>
    <t>Menghubungkan network ke router NOC</t>
  </si>
  <si>
    <t>192.168.12.2</t>
  </si>
  <si>
    <t>PC 1 Client RPL</t>
  </si>
  <si>
    <t>Gedung A - LAB RPL</t>
  </si>
  <si>
    <t>192.168.12.3</t>
  </si>
  <si>
    <t>192.168.12.4</t>
  </si>
  <si>
    <t>192.168.12.5</t>
  </si>
  <si>
    <t>192.168.12.6</t>
  </si>
  <si>
    <t>192.168.12.7</t>
  </si>
  <si>
    <t>192.168.12.8</t>
  </si>
  <si>
    <t>192.168.12.9</t>
  </si>
  <si>
    <t>192.168.12.10</t>
  </si>
  <si>
    <t>192.168.12.11</t>
  </si>
  <si>
    <t>192.168.12.12</t>
  </si>
  <si>
    <t>192.168.12.13</t>
  </si>
  <si>
    <t>192.168.12.14</t>
  </si>
  <si>
    <t>192.168.12.15</t>
  </si>
  <si>
    <t>192.168.12.16</t>
  </si>
  <si>
    <t>192.168.12.17</t>
  </si>
  <si>
    <t>192.168.12.18</t>
  </si>
  <si>
    <t>192.168.12.19</t>
  </si>
  <si>
    <t>192.168.12.20</t>
  </si>
  <si>
    <t>192.168.12.21</t>
  </si>
  <si>
    <t>PC 2 Client RPL</t>
  </si>
  <si>
    <t>PC 3 Client RPL</t>
  </si>
  <si>
    <t>PC 4 Client RPL</t>
  </si>
  <si>
    <t>PC 5 Client RPL</t>
  </si>
  <si>
    <t>PC 6 Client RPL</t>
  </si>
  <si>
    <t>PC 7 Client RPL</t>
  </si>
  <si>
    <t>PC 8 Client RPL</t>
  </si>
  <si>
    <t>PC 9 Client RPL</t>
  </si>
  <si>
    <t>PC 10 Client RPL</t>
  </si>
  <si>
    <t>PC 11 Client RPL</t>
  </si>
  <si>
    <t>PC 12 Client RPL</t>
  </si>
  <si>
    <t>PC 13 Client RPL</t>
  </si>
  <si>
    <t>PC 14 Client RPL</t>
  </si>
  <si>
    <t>PC 15 Client RPL</t>
  </si>
  <si>
    <t>PC 16 Client RPL</t>
  </si>
  <si>
    <t>PC 17 Client RPL</t>
  </si>
  <si>
    <t>PC 18 Client RPL</t>
  </si>
  <si>
    <t>PC 19 Client RPL</t>
  </si>
  <si>
    <t>PC 20 Client RPL</t>
  </si>
  <si>
    <t>192.168.11.2</t>
  </si>
  <si>
    <t>192.168.11.3</t>
  </si>
  <si>
    <t>192.168.11.4</t>
  </si>
  <si>
    <t>192.168.11.5</t>
  </si>
  <si>
    <t>192.168.11.6</t>
  </si>
  <si>
    <t>192.168.11.7</t>
  </si>
  <si>
    <t>192.168.11.8</t>
  </si>
  <si>
    <t>192.168.11.9</t>
  </si>
  <si>
    <t>192.168.11.10</t>
  </si>
  <si>
    <t>192.168.11.11</t>
  </si>
  <si>
    <t>192.168.11.12</t>
  </si>
  <si>
    <t>192.168.11.13</t>
  </si>
  <si>
    <t>192.168.11.14</t>
  </si>
  <si>
    <t>192.168.11.15</t>
  </si>
  <si>
    <t>192.168.11.16</t>
  </si>
  <si>
    <t>192.168.11.17</t>
  </si>
  <si>
    <t>192.168.11.18</t>
  </si>
  <si>
    <t>192.168.11.19</t>
  </si>
  <si>
    <t>192.168.11.20</t>
  </si>
  <si>
    <t>192.168.11.21</t>
  </si>
  <si>
    <t>PC 2 Client TKJ</t>
  </si>
  <si>
    <t>PC 3 Client TKJ</t>
  </si>
  <si>
    <t>PC 4 Client TKJ</t>
  </si>
  <si>
    <t>PC 5 Client TKJ</t>
  </si>
  <si>
    <t>PC 6 Client TKJ</t>
  </si>
  <si>
    <t>PC 7 Client TKJ</t>
  </si>
  <si>
    <t>PC 8 Client TKJ</t>
  </si>
  <si>
    <t>PC 9 Client TKJ</t>
  </si>
  <si>
    <t>PC 10 Client TKJ</t>
  </si>
  <si>
    <t>PC 11 Client TKJ</t>
  </si>
  <si>
    <t>PC 12 Client TKJ</t>
  </si>
  <si>
    <t>PC 13 Client TKJ</t>
  </si>
  <si>
    <t>PC 14 Client TKJ</t>
  </si>
  <si>
    <t>PC 15 Client TKJ</t>
  </si>
  <si>
    <t>PC 16 Client TKJ</t>
  </si>
  <si>
    <t>PC 17 Client TKJ</t>
  </si>
  <si>
    <t>PC 18 Client TKJ</t>
  </si>
  <si>
    <t>PC 19 Client TKJ</t>
  </si>
  <si>
    <t>PC 1 Client TKJ</t>
  </si>
  <si>
    <t>PC 20 Client TKJ</t>
  </si>
  <si>
    <t>Gedung A - LAB TKJ</t>
  </si>
  <si>
    <t>PC Client TU</t>
  </si>
  <si>
    <t>Switch 1 - Ether 1</t>
  </si>
  <si>
    <t>192.168.13.2</t>
  </si>
  <si>
    <t>Access Point - Ether 1</t>
  </si>
  <si>
    <t>Gedung B - Outdoor</t>
  </si>
  <si>
    <t>Menyambungkan internet dari router ke modem isp</t>
  </si>
  <si>
    <t>Media transmisi jaringan via wireless ke client</t>
  </si>
  <si>
    <t>Switch 1 ( Managed )</t>
  </si>
  <si>
    <t>Switch 4 ( Unmanaged )</t>
  </si>
  <si>
    <t>Switch 2 ( Unmanaged )</t>
  </si>
  <si>
    <t>Switch 3 ( Unmanaged )</t>
  </si>
  <si>
    <t>RJ45</t>
  </si>
  <si>
    <t>UTP Cable</t>
  </si>
  <si>
    <t>Straight</t>
  </si>
  <si>
    <t>PC 1 Client TU</t>
  </si>
  <si>
    <t>Gedung B Outdoor</t>
  </si>
  <si>
    <t>Hotspot Area</t>
  </si>
  <si>
    <t>Gedung B, Ruang Tamu</t>
  </si>
  <si>
    <t>Total Bandwidth Jaringan Hotspot Area</t>
  </si>
  <si>
    <t>Asesi,</t>
  </si>
  <si>
    <t xml:space="preserve">Asesi, </t>
  </si>
  <si>
    <t>Total Bandwidth Keseluruhan</t>
  </si>
  <si>
    <t>CISCO Meraki MX64W Router/Security Appliance with 802.11ac</t>
  </si>
  <si>
    <t>Weight	: 1.4 kg
Dimensions : 239mm x 132mm x 25mm
Mounting Desktop or Wall mount
Power Load (idle/max) 6W / 13W
Operating Temperature 32°F to 104°F (0°C to 40°C)
Humidity 5% to 95%
Interface :	
Dedicated: 1 x GbE RJ45 1 x USB (cellular failover)
Dual-purpose: 1 x GbE RJ45
Fixed: 4 x GbE RJ45
Output Power : 30W</t>
  </si>
  <si>
    <t>CISCO Meraki MX68 Router Security Appliance</t>
  </si>
  <si>
    <t>Stateful Mount Firewall: 450 Mbps
Advance Security: 300 Mbps
VPN: 200 Mbps
Weight	1.12 kg
Network Connection	WAN ports: 2x 1GE RJ45 | LAN ports: 8x 1GE RJ45; 2x 1GE PoE+ RJ45
Dimensions	27 x 148 x 284 mm</t>
  </si>
  <si>
    <t>ICA UPS 1022B</t>
  </si>
  <si>
    <t>Daya Keluar : 2000VA/1000W
Berat Produk : 28.8 Kg (without internal battery)
Garansi	12 Bulan dari Distributor Resmi di Indonesia 6 Bulan Baterai
Dimensi Produk : 402 x 260 x 285 mm (D x W x H)</t>
  </si>
  <si>
    <t xml:space="preserve">
ICA UPS 2022B</t>
  </si>
  <si>
    <t>Daya Keluar	4000VA/2000W
Form Factor	Tower
Baterai	
In: 4 x 12 V, 14 Ah
EXT Battery : 4 x 12 V, Max 40 Ah
Voltase Masuk	
Voltage : 220 ± 5% V
Frequency:50 Hz
Efficiency: &gt;80 %
Berat Produk	25.4 Kg (Without internal battery)
Back-Up Time Full Load	10 minute
Dimensi Produk	402 x 260 x 285 mm (D x W x H )</t>
  </si>
  <si>
    <t>Mochamad Rizky Afriansyah</t>
  </si>
  <si>
    <t>XII TKJ 1</t>
  </si>
  <si>
    <t>:</t>
  </si>
  <si>
    <r>
      <t xml:space="preserve">: </t>
    </r>
    <r>
      <rPr>
        <sz val="11"/>
        <color rgb="FF000000"/>
        <rFont val="Calibri"/>
        <family val="2"/>
      </rPr>
      <t>Mochamad Rizky Afriansyah</t>
    </r>
  </si>
  <si>
    <t>: XII TKJ 1</t>
  </si>
  <si>
    <t>: Mochamad Rizky Afriansyah</t>
  </si>
  <si>
    <t>Sistem Operasi Linux Debian Server</t>
  </si>
  <si>
    <t>Sistem Operasi yang di gunakan untuk PC Server</t>
  </si>
  <si>
    <t>Mouse</t>
  </si>
  <si>
    <t>Keyboard</t>
  </si>
  <si>
    <t>Keyboard Tray</t>
  </si>
  <si>
    <t>Keyboard tray</t>
  </si>
  <si>
    <t xml:space="preserve">Sistem Operasi Windows </t>
  </si>
  <si>
    <t>Sistem Operasi yang di gunakan untuk PC Client</t>
  </si>
  <si>
    <t>Crimping Tools</t>
  </si>
  <si>
    <t>Memotong dan menyambungkan kabel LAN UTP</t>
  </si>
  <si>
    <t>Menyimpan perangkat keyboard</t>
  </si>
  <si>
    <t>Untuk mengandalikan kursor di layar monitor</t>
  </si>
  <si>
    <t>Konektivitas USB, Berat Produk 0,74 KG, Dimensi 46.83 (P) x 2.86 (L) x 18.42 9 (T) cm</t>
  </si>
  <si>
    <t>Logitech USB K120</t>
  </si>
  <si>
    <t>Hightpoint One Keyboard Tray</t>
  </si>
  <si>
    <t>Warna hitam , keyboard tray ukuran rak server</t>
  </si>
  <si>
    <t>Wired optical mouse, 800 dpi , cable lengh 180 cm</t>
  </si>
  <si>
    <t>Logitech Wired Mouse B100</t>
  </si>
  <si>
    <t>Crimping Tool RJ45</t>
  </si>
  <si>
    <t>Deluxe Modular plug Tool RJ45 UTP Cat 5 Cat 6</t>
  </si>
  <si>
    <t>Belden Crimping Tool RJ45 AP100007</t>
  </si>
  <si>
    <t>Sebagai penyimpanan perangkat keyboard di rak server</t>
  </si>
  <si>
    <t>Sebagai perangkat input komputer</t>
  </si>
  <si>
    <t>Alat menyambung dan memotong kabel LAN UTP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</si>
</sst>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p&quot;#,##0"/>
    <numFmt numFmtId="165" formatCode="_-&quot;Rp&quot;* #,##0_-;\-&quot;Rp&quot;* #,##0_-;_-&quot;Rp&quot;* &quot;-&quot;_-;_-@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rgb="FF0070C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name val="Tahoma"/>
      <family val="2"/>
    </font>
    <font>
      <b/>
      <sz val="11"/>
      <name val="Tahoma"/>
      <family val="2"/>
    </font>
    <font>
      <sz val="11"/>
      <color rgb="FF333333"/>
      <name val="Calibri"/>
      <family val="2"/>
      <scheme val="minor"/>
    </font>
    <font>
      <sz val="8"/>
      <name val="Calibri"/>
      <family val="2"/>
    </font>
    <font>
      <sz val="8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9CCFF"/>
        <bgColor rgb="FF99CCFF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5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5" borderId="13" xfId="0" applyFont="1" applyFill="1" applyBorder="1"/>
    <xf numFmtId="0" fontId="0" fillId="0" borderId="14" xfId="0" applyBorder="1" applyAlignment="1">
      <alignment horizontal="center" vertical="center" wrapText="1"/>
    </xf>
    <xf numFmtId="0" fontId="0" fillId="6" borderId="15" xfId="0" applyFill="1" applyBorder="1"/>
    <xf numFmtId="0" fontId="0" fillId="0" borderId="16" xfId="0" applyBorder="1" applyAlignment="1">
      <alignment horizontal="center" vertical="center" wrapText="1"/>
    </xf>
    <xf numFmtId="165" fontId="7" fillId="6" borderId="15" xfId="0" applyNumberFormat="1" applyFont="1" applyFill="1" applyBorder="1"/>
    <xf numFmtId="165" fontId="0" fillId="0" borderId="3" xfId="0" applyNumberFormat="1" applyBorder="1"/>
    <xf numFmtId="0" fontId="0" fillId="6" borderId="15" xfId="0" applyFill="1" applyBorder="1" applyAlignment="1">
      <alignment vertical="center"/>
    </xf>
    <xf numFmtId="0" fontId="0" fillId="6" borderId="15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6" borderId="15" xfId="0" applyNumberFormat="1" applyFill="1" applyBorder="1"/>
    <xf numFmtId="0" fontId="0" fillId="6" borderId="15" xfId="0" applyFill="1" applyBorder="1" applyAlignment="1">
      <alignment wrapText="1"/>
    </xf>
    <xf numFmtId="165" fontId="7" fillId="0" borderId="4" xfId="0" applyNumberFormat="1" applyFont="1" applyBorder="1"/>
    <xf numFmtId="0" fontId="0" fillId="0" borderId="0" xfId="0" applyAlignment="1">
      <alignment horizontal="left"/>
    </xf>
    <xf numFmtId="0" fontId="0" fillId="6" borderId="17" xfId="0" applyFill="1" applyBorder="1"/>
    <xf numFmtId="0" fontId="0" fillId="6" borderId="1" xfId="0" applyFill="1" applyBorder="1"/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0" borderId="18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19" xfId="0" applyBorder="1"/>
    <xf numFmtId="0" fontId="12" fillId="0" borderId="0" xfId="1"/>
    <xf numFmtId="0" fontId="11" fillId="0" borderId="0" xfId="1" applyFont="1"/>
    <xf numFmtId="0" fontId="0" fillId="0" borderId="0" xfId="0" applyAlignment="1">
      <alignment horizontal="left" indent="9"/>
    </xf>
    <xf numFmtId="0" fontId="0" fillId="0" borderId="20" xfId="0" applyBorder="1"/>
    <xf numFmtId="0" fontId="15" fillId="0" borderId="0" xfId="0" applyFont="1"/>
    <xf numFmtId="0" fontId="16" fillId="0" borderId="0" xfId="1" applyFont="1"/>
    <xf numFmtId="3" fontId="17" fillId="0" borderId="0" xfId="0" applyNumberFormat="1" applyFont="1" applyAlignment="1">
      <alignment horizontal="left" vertic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4" fillId="0" borderId="0" xfId="0" applyFont="1" applyAlignment="1">
      <alignment horizontal="left" vertical="top" wrapText="1"/>
    </xf>
    <xf numFmtId="0" fontId="14" fillId="0" borderId="0" xfId="0" applyFont="1"/>
    <xf numFmtId="0" fontId="12" fillId="0" borderId="0" xfId="1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4" fillId="0" borderId="20" xfId="0" applyFont="1" applyBorder="1"/>
    <xf numFmtId="0" fontId="14" fillId="0" borderId="24" xfId="0" applyFont="1" applyBorder="1"/>
    <xf numFmtId="0" fontId="14" fillId="0" borderId="2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21" fillId="2" borderId="21" xfId="0" applyFont="1" applyFill="1" applyBorder="1" applyAlignment="1">
      <alignment horizontal="center" vertical="center" wrapText="1"/>
    </xf>
    <xf numFmtId="0" fontId="21" fillId="0" borderId="21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2" fillId="0" borderId="21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164" fontId="21" fillId="0" borderId="21" xfId="0" applyNumberFormat="1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 wrapText="1"/>
    </xf>
    <xf numFmtId="0" fontId="20" fillId="7" borderId="21" xfId="0" applyFont="1" applyFill="1" applyBorder="1" applyAlignment="1">
      <alignment horizontal="left" vertical="center" wrapText="1"/>
    </xf>
    <xf numFmtId="0" fontId="21" fillId="7" borderId="21" xfId="0" applyFont="1" applyFill="1" applyBorder="1" applyAlignment="1">
      <alignment horizontal="left" vertical="center" wrapText="1"/>
    </xf>
    <xf numFmtId="164" fontId="21" fillId="7" borderId="21" xfId="0" applyNumberFormat="1" applyFont="1" applyFill="1" applyBorder="1" applyAlignment="1">
      <alignment horizontal="left" vertical="center" wrapText="1"/>
    </xf>
    <xf numFmtId="0" fontId="21" fillId="7" borderId="21" xfId="0" applyFont="1" applyFill="1" applyBorder="1" applyAlignment="1">
      <alignment horizontal="left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165" fontId="21" fillId="0" borderId="17" xfId="0" applyNumberFormat="1" applyFont="1" applyBorder="1" applyAlignment="1">
      <alignment horizontal="left" vertical="center" wrapText="1"/>
    </xf>
    <xf numFmtId="0" fontId="0" fillId="0" borderId="0" xfId="0"/>
    <xf numFmtId="0" fontId="23" fillId="7" borderId="21" xfId="0" applyFont="1" applyFill="1" applyBorder="1" applyAlignment="1">
      <alignment horizontal="left" vertical="center"/>
    </xf>
    <xf numFmtId="0" fontId="23" fillId="7" borderId="21" xfId="0" applyFont="1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top"/>
    </xf>
    <xf numFmtId="0" fontId="14" fillId="7" borderId="3" xfId="0" applyFont="1" applyFill="1" applyBorder="1" applyAlignment="1">
      <alignment vertical="top"/>
    </xf>
    <xf numFmtId="0" fontId="14" fillId="7" borderId="3" xfId="0" applyFont="1" applyFill="1" applyBorder="1" applyAlignment="1">
      <alignment vertical="top" wrapText="1"/>
    </xf>
    <xf numFmtId="0" fontId="0" fillId="0" borderId="0" xfId="0"/>
    <xf numFmtId="0" fontId="0" fillId="2" borderId="13" xfId="0" applyFill="1" applyBorder="1"/>
    <xf numFmtId="0" fontId="0" fillId="2" borderId="1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wrapText="1"/>
    </xf>
    <xf numFmtId="0" fontId="14" fillId="0" borderId="21" xfId="0" applyFont="1" applyBorder="1" applyAlignment="1">
      <alignment wrapText="1"/>
    </xf>
    <xf numFmtId="0" fontId="0" fillId="0" borderId="21" xfId="0" applyBorder="1" applyAlignment="1"/>
    <xf numFmtId="0" fontId="14" fillId="0" borderId="21" xfId="0" applyFont="1" applyBorder="1" applyAlignment="1"/>
    <xf numFmtId="0" fontId="0" fillId="0" borderId="21" xfId="0" applyFill="1" applyBorder="1" applyAlignment="1">
      <alignment wrapText="1"/>
    </xf>
    <xf numFmtId="0" fontId="0" fillId="0" borderId="21" xfId="0" applyFill="1" applyBorder="1" applyAlignment="1"/>
    <xf numFmtId="0" fontId="14" fillId="0" borderId="21" xfId="0" applyFont="1" applyBorder="1"/>
    <xf numFmtId="0" fontId="0" fillId="7" borderId="21" xfId="0" applyFill="1" applyBorder="1" applyAlignment="1">
      <alignment vertical="center" wrapText="1"/>
    </xf>
    <xf numFmtId="0" fontId="14" fillId="7" borderId="21" xfId="0" applyFont="1" applyFill="1" applyBorder="1" applyAlignment="1">
      <alignment vertical="top" wrapText="1"/>
    </xf>
    <xf numFmtId="0" fontId="0" fillId="0" borderId="21" xfId="0" applyBorder="1"/>
    <xf numFmtId="0" fontId="21" fillId="0" borderId="21" xfId="0" applyFont="1" applyFill="1" applyBorder="1" applyAlignment="1">
      <alignment horizontal="left" vertical="center" wrapText="1"/>
    </xf>
    <xf numFmtId="0" fontId="23" fillId="0" borderId="21" xfId="0" applyFont="1" applyFill="1" applyBorder="1" applyAlignment="1">
      <alignment horizontal="left" vertical="center" wrapText="1"/>
    </xf>
    <xf numFmtId="164" fontId="21" fillId="0" borderId="21" xfId="0" applyNumberFormat="1" applyFont="1" applyFill="1" applyBorder="1" applyAlignment="1">
      <alignment horizontal="left" vertical="center" wrapText="1"/>
    </xf>
    <xf numFmtId="0" fontId="23" fillId="0" borderId="21" xfId="0" applyFont="1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left" vertical="center" wrapText="1"/>
    </xf>
    <xf numFmtId="0" fontId="0" fillId="0" borderId="14" xfId="0" applyBorder="1" applyAlignment="1"/>
    <xf numFmtId="0" fontId="0" fillId="0" borderId="5" xfId="0" applyBorder="1" applyAlignment="1"/>
    <xf numFmtId="0" fontId="0" fillId="0" borderId="16" xfId="0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3" fillId="0" borderId="21" xfId="0" applyFont="1" applyBorder="1" applyAlignment="1"/>
    <xf numFmtId="0" fontId="14" fillId="0" borderId="21" xfId="0" applyFont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3" fontId="3" fillId="0" borderId="21" xfId="0" applyNumberFormat="1" applyFont="1" applyBorder="1" applyAlignment="1">
      <alignment horizontal="left" vertical="center"/>
    </xf>
    <xf numFmtId="3" fontId="3" fillId="0" borderId="21" xfId="0" applyNumberFormat="1" applyFont="1" applyBorder="1" applyAlignment="1">
      <alignment horizontal="left" vertical="center" wrapText="1"/>
    </xf>
    <xf numFmtId="0" fontId="3" fillId="7" borderId="21" xfId="0" applyFont="1" applyFill="1" applyBorder="1" applyAlignment="1">
      <alignment horizontal="left" vertical="center"/>
    </xf>
    <xf numFmtId="3" fontId="3" fillId="7" borderId="21" xfId="0" applyNumberFormat="1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 wrapText="1"/>
    </xf>
    <xf numFmtId="0" fontId="14" fillId="7" borderId="21" xfId="0" applyFont="1" applyFill="1" applyBorder="1" applyAlignment="1">
      <alignment horizontal="left" vertical="center"/>
    </xf>
    <xf numFmtId="3" fontId="14" fillId="7" borderId="21" xfId="0" applyNumberFormat="1" applyFont="1" applyFill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3" fontId="14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 vertical="center" wrapText="1"/>
    </xf>
    <xf numFmtId="0" fontId="6" fillId="0" borderId="7" xfId="0" applyFont="1" applyBorder="1"/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4" fillId="0" borderId="26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6" borderId="2" xfId="0" applyFill="1" applyBorder="1" applyAlignment="1">
      <alignment horizontal="center" vertical="center"/>
    </xf>
    <xf numFmtId="0" fontId="6" fillId="0" borderId="4" xfId="0" applyFont="1" applyBorder="1"/>
    <xf numFmtId="0" fontId="0" fillId="5" borderId="6" xfId="0" applyFill="1" applyBorder="1" applyAlignment="1">
      <alignment horizontal="center" vertical="center"/>
    </xf>
    <xf numFmtId="0" fontId="6" fillId="0" borderId="11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5" xfId="0" applyFont="1" applyBorder="1" applyAlignment="1">
      <alignment horizontal="left"/>
    </xf>
    <xf numFmtId="0" fontId="6" fillId="0" borderId="5" xfId="0" applyFont="1" applyBorder="1"/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0</xdr:row>
      <xdr:rowOff>19050</xdr:rowOff>
    </xdr:from>
    <xdr:to>
      <xdr:col>4</xdr:col>
      <xdr:colOff>2523474</xdr:colOff>
      <xdr:row>4</xdr:row>
      <xdr:rowOff>76098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9050"/>
          <a:ext cx="5209524" cy="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0</xdr:row>
      <xdr:rowOff>19050</xdr:rowOff>
    </xdr:from>
    <xdr:to>
      <xdr:col>10</xdr:col>
      <xdr:colOff>276225</xdr:colOff>
      <xdr:row>4</xdr:row>
      <xdr:rowOff>76098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9050"/>
          <a:ext cx="5448300" cy="8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0</xdr:row>
      <xdr:rowOff>19050</xdr:rowOff>
    </xdr:from>
    <xdr:to>
      <xdr:col>7</xdr:col>
      <xdr:colOff>1095375</xdr:colOff>
      <xdr:row>4</xdr:row>
      <xdr:rowOff>76098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9050"/>
          <a:ext cx="7038975" cy="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1378402</xdr:colOff>
      <xdr:row>0</xdr:row>
      <xdr:rowOff>19050</xdr:rowOff>
    </xdr:from>
    <xdr:to>
      <xdr:col>6</xdr:col>
      <xdr:colOff>40821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2795" y="19050"/>
          <a:ext cx="6037490" cy="8926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142874</xdr:colOff>
      <xdr:row>0</xdr:row>
      <xdr:rowOff>28575</xdr:rowOff>
    </xdr:from>
    <xdr:to>
      <xdr:col>8</xdr:col>
      <xdr:colOff>941917</xdr:colOff>
      <xdr:row>4</xdr:row>
      <xdr:rowOff>85623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199" y="28575"/>
          <a:ext cx="6181725" cy="8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219074</xdr:colOff>
      <xdr:row>0</xdr:row>
      <xdr:rowOff>19050</xdr:rowOff>
    </xdr:from>
    <xdr:to>
      <xdr:col>4</xdr:col>
      <xdr:colOff>105335</xdr:colOff>
      <xdr:row>4</xdr:row>
      <xdr:rowOff>76098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49" y="19050"/>
          <a:ext cx="4914901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6:G41"/>
  <sheetViews>
    <sheetView topLeftCell="C14" zoomScale="84" workbookViewId="0">
      <selection activeCell="C26" sqref="C26:E26"/>
    </sheetView>
  </sheetViews>
  <sheetFormatPr defaultRowHeight="15" customHeight="1" x14ac:dyDescent="0.25"/>
  <cols>
    <col min="1" max="2" width="8.7109375" customWidth="1"/>
    <col min="3" max="3" width="4.7109375" customWidth="1"/>
    <col min="4" max="4" width="34.140625" customWidth="1"/>
    <col min="5" max="5" width="63" customWidth="1"/>
    <col min="6" max="26" width="8.7109375" customWidth="1"/>
  </cols>
  <sheetData>
    <row r="6" spans="1:5" ht="15" customHeight="1" x14ac:dyDescent="0.25">
      <c r="A6" s="42" t="s">
        <v>65</v>
      </c>
      <c r="C6" s="41" t="s">
        <v>66</v>
      </c>
      <c r="D6" s="53" t="s">
        <v>328</v>
      </c>
    </row>
    <row r="7" spans="1:5" ht="15" customHeight="1" x14ac:dyDescent="0.25">
      <c r="A7" s="42" t="s">
        <v>67</v>
      </c>
      <c r="C7" s="41" t="s">
        <v>66</v>
      </c>
      <c r="D7" s="53" t="s">
        <v>329</v>
      </c>
    </row>
    <row r="8" spans="1:5" ht="15" customHeight="1" x14ac:dyDescent="0.25">
      <c r="A8" s="42" t="s">
        <v>68</v>
      </c>
      <c r="C8" s="41" t="s">
        <v>66</v>
      </c>
    </row>
    <row r="9" spans="1:5" ht="15" customHeight="1" x14ac:dyDescent="0.25">
      <c r="A9" s="42" t="s">
        <v>69</v>
      </c>
      <c r="C9" s="41" t="s">
        <v>66</v>
      </c>
    </row>
    <row r="11" spans="1:5" x14ac:dyDescent="0.25">
      <c r="C11" s="127" t="s">
        <v>2</v>
      </c>
      <c r="D11" s="128"/>
      <c r="E11" s="128"/>
    </row>
    <row r="13" spans="1:5" x14ac:dyDescent="0.25">
      <c r="C13" s="87" t="s">
        <v>1</v>
      </c>
      <c r="D13" s="87" t="s">
        <v>16</v>
      </c>
      <c r="E13" s="88" t="s">
        <v>17</v>
      </c>
    </row>
    <row r="14" spans="1:5" x14ac:dyDescent="0.25">
      <c r="C14" s="89">
        <v>1</v>
      </c>
      <c r="D14" s="90" t="s">
        <v>139</v>
      </c>
      <c r="E14" s="91" t="s">
        <v>147</v>
      </c>
    </row>
    <row r="15" spans="1:5" x14ac:dyDescent="0.25">
      <c r="C15" s="89">
        <v>2</v>
      </c>
      <c r="D15" s="92" t="s">
        <v>78</v>
      </c>
      <c r="E15" s="93" t="s">
        <v>150</v>
      </c>
    </row>
    <row r="16" spans="1:5" x14ac:dyDescent="0.25">
      <c r="C16" s="89">
        <v>3</v>
      </c>
      <c r="D16" s="90" t="s">
        <v>113</v>
      </c>
      <c r="E16" s="91" t="s">
        <v>160</v>
      </c>
    </row>
    <row r="17" spans="3:7" x14ac:dyDescent="0.25">
      <c r="C17" s="89">
        <v>4</v>
      </c>
      <c r="D17" s="90" t="s">
        <v>138</v>
      </c>
      <c r="E17" s="91" t="s">
        <v>161</v>
      </c>
    </row>
    <row r="18" spans="3:7" x14ac:dyDescent="0.25">
      <c r="C18" s="89">
        <v>5</v>
      </c>
      <c r="D18" s="90" t="s">
        <v>86</v>
      </c>
      <c r="E18" s="91" t="s">
        <v>151</v>
      </c>
    </row>
    <row r="19" spans="3:7" x14ac:dyDescent="0.25">
      <c r="C19" s="89">
        <v>6</v>
      </c>
      <c r="D19" s="94" t="s">
        <v>79</v>
      </c>
      <c r="E19" s="90" t="s">
        <v>162</v>
      </c>
    </row>
    <row r="20" spans="3:7" x14ac:dyDescent="0.25">
      <c r="C20" s="89">
        <v>7</v>
      </c>
      <c r="D20" s="94" t="s">
        <v>144</v>
      </c>
      <c r="E20" s="91" t="s">
        <v>152</v>
      </c>
    </row>
    <row r="21" spans="3:7" x14ac:dyDescent="0.25">
      <c r="C21" s="89">
        <v>8</v>
      </c>
      <c r="D21" s="94" t="s">
        <v>146</v>
      </c>
      <c r="E21" s="91" t="s">
        <v>148</v>
      </c>
    </row>
    <row r="22" spans="3:7" x14ac:dyDescent="0.25">
      <c r="C22" s="89">
        <v>9</v>
      </c>
      <c r="D22" s="95" t="s">
        <v>145</v>
      </c>
      <c r="E22" s="93" t="s">
        <v>149</v>
      </c>
    </row>
    <row r="23" spans="3:7" x14ac:dyDescent="0.25">
      <c r="C23" s="89">
        <v>10</v>
      </c>
      <c r="D23" s="90" t="s">
        <v>140</v>
      </c>
      <c r="E23" s="91" t="s">
        <v>153</v>
      </c>
    </row>
    <row r="24" spans="3:7" x14ac:dyDescent="0.25">
      <c r="C24" s="89">
        <v>11</v>
      </c>
      <c r="D24" s="90" t="s">
        <v>141</v>
      </c>
      <c r="E24" s="91" t="s">
        <v>154</v>
      </c>
    </row>
    <row r="25" spans="3:7" x14ac:dyDescent="0.25">
      <c r="C25" s="89">
        <v>12</v>
      </c>
      <c r="D25" s="90" t="s">
        <v>92</v>
      </c>
      <c r="E25" s="91" t="s">
        <v>155</v>
      </c>
    </row>
    <row r="26" spans="3:7" s="86" customFormat="1" x14ac:dyDescent="0.25">
      <c r="C26" s="89">
        <v>13</v>
      </c>
      <c r="D26" s="90" t="s">
        <v>342</v>
      </c>
      <c r="E26" s="91" t="s">
        <v>343</v>
      </c>
    </row>
    <row r="27" spans="3:7" x14ac:dyDescent="0.25">
      <c r="C27" s="89">
        <v>14</v>
      </c>
      <c r="D27" s="90" t="s">
        <v>96</v>
      </c>
      <c r="E27" s="91" t="s">
        <v>156</v>
      </c>
    </row>
    <row r="28" spans="3:7" x14ac:dyDescent="0.25">
      <c r="C28" s="89">
        <v>15</v>
      </c>
      <c r="D28" s="90" t="s">
        <v>142</v>
      </c>
      <c r="E28" s="96" t="s">
        <v>157</v>
      </c>
    </row>
    <row r="29" spans="3:7" ht="15" customHeight="1" x14ac:dyDescent="0.25">
      <c r="C29" s="89">
        <v>16</v>
      </c>
      <c r="D29" s="94" t="s">
        <v>117</v>
      </c>
      <c r="E29" s="96" t="s">
        <v>158</v>
      </c>
    </row>
    <row r="30" spans="3:7" ht="15" customHeight="1" x14ac:dyDescent="0.25">
      <c r="C30" s="89">
        <v>17</v>
      </c>
      <c r="D30" s="90" t="s">
        <v>143</v>
      </c>
      <c r="E30" s="91" t="s">
        <v>159</v>
      </c>
    </row>
    <row r="31" spans="3:7" s="86" customFormat="1" ht="15" customHeight="1" x14ac:dyDescent="0.25">
      <c r="C31" s="89">
        <v>18</v>
      </c>
      <c r="D31" s="97" t="s">
        <v>334</v>
      </c>
      <c r="E31" s="98" t="s">
        <v>335</v>
      </c>
    </row>
    <row r="32" spans="3:7" x14ac:dyDescent="0.25">
      <c r="C32" s="89">
        <v>19</v>
      </c>
      <c r="D32" s="97" t="s">
        <v>340</v>
      </c>
      <c r="E32" s="98" t="s">
        <v>341</v>
      </c>
      <c r="F32" s="41"/>
      <c r="G32" s="41"/>
    </row>
    <row r="33" spans="2:7" ht="15" customHeight="1" x14ac:dyDescent="0.25">
      <c r="C33" s="89">
        <v>20</v>
      </c>
      <c r="D33" s="94" t="s">
        <v>339</v>
      </c>
      <c r="E33" s="99" t="s">
        <v>344</v>
      </c>
    </row>
    <row r="34" spans="2:7" ht="15" customHeight="1" x14ac:dyDescent="0.25">
      <c r="C34" s="89">
        <v>21</v>
      </c>
      <c r="D34" s="94" t="s">
        <v>336</v>
      </c>
      <c r="E34" s="99" t="s">
        <v>345</v>
      </c>
    </row>
    <row r="35" spans="2:7" ht="15" customHeight="1" x14ac:dyDescent="0.25">
      <c r="F35" s="41"/>
      <c r="G35" s="41"/>
    </row>
    <row r="38" spans="2:7" ht="15" customHeight="1" x14ac:dyDescent="0.25">
      <c r="B38" s="41" t="s">
        <v>70</v>
      </c>
      <c r="C38" s="41"/>
      <c r="D38" s="41"/>
      <c r="E38" s="54" t="s">
        <v>317</v>
      </c>
    </row>
    <row r="39" spans="2:7" ht="15" customHeight="1" x14ac:dyDescent="0.25">
      <c r="E39" s="43"/>
    </row>
    <row r="40" spans="2:7" ht="15" customHeight="1" x14ac:dyDescent="0.25">
      <c r="E40" s="43"/>
    </row>
    <row r="41" spans="2:7" ht="15" customHeight="1" x14ac:dyDescent="0.25">
      <c r="B41" s="41" t="s">
        <v>71</v>
      </c>
      <c r="C41" s="41"/>
      <c r="D41" s="41"/>
      <c r="E41" s="54" t="s">
        <v>328</v>
      </c>
    </row>
  </sheetData>
  <mergeCells count="1">
    <mergeCell ref="C11:E11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6:K31"/>
  <sheetViews>
    <sheetView topLeftCell="A6" zoomScale="70" zoomScaleNormal="70" workbookViewId="0">
      <selection activeCell="C11" sqref="C11:K23"/>
    </sheetView>
  </sheetViews>
  <sheetFormatPr defaultColWidth="14.42578125" defaultRowHeight="15" customHeight="1" x14ac:dyDescent="0.25"/>
  <cols>
    <col min="1" max="2" width="8.7109375" customWidth="1"/>
    <col min="3" max="3" width="4.7109375" customWidth="1"/>
    <col min="4" max="4" width="18" customWidth="1"/>
    <col min="5" max="5" width="24.85546875" customWidth="1"/>
    <col min="6" max="6" width="6.42578125" customWidth="1"/>
    <col min="7" max="7" width="3.28515625" customWidth="1"/>
    <col min="8" max="9" width="5.5703125" customWidth="1"/>
    <col min="10" max="10" width="7.7109375" customWidth="1"/>
    <col min="11" max="11" width="5.5703125" customWidth="1"/>
    <col min="12" max="26" width="8.7109375" customWidth="1"/>
  </cols>
  <sheetData>
    <row r="6" spans="1:11" ht="15" customHeight="1" x14ac:dyDescent="0.25">
      <c r="A6" s="42" t="s">
        <v>65</v>
      </c>
      <c r="C6" s="41" t="s">
        <v>66</v>
      </c>
      <c r="D6" s="53" t="s">
        <v>328</v>
      </c>
    </row>
    <row r="7" spans="1:11" ht="15" customHeight="1" x14ac:dyDescent="0.25">
      <c r="A7" s="42" t="s">
        <v>67</v>
      </c>
      <c r="C7" s="41" t="s">
        <v>66</v>
      </c>
      <c r="D7" s="53" t="s">
        <v>329</v>
      </c>
    </row>
    <row r="8" spans="1:11" ht="15" customHeight="1" x14ac:dyDescent="0.25">
      <c r="A8" s="42" t="s">
        <v>68</v>
      </c>
      <c r="C8" s="41" t="s">
        <v>66</v>
      </c>
    </row>
    <row r="9" spans="1:11" ht="15" customHeight="1" x14ac:dyDescent="0.25">
      <c r="A9" s="42" t="s">
        <v>69</v>
      </c>
      <c r="C9" s="41" t="s">
        <v>66</v>
      </c>
    </row>
    <row r="11" spans="1:11" x14ac:dyDescent="0.25">
      <c r="C11" s="132" t="s">
        <v>22</v>
      </c>
      <c r="D11" s="132"/>
      <c r="E11" s="132"/>
      <c r="F11" s="132"/>
      <c r="G11" s="132"/>
      <c r="H11" s="132"/>
      <c r="I11" s="132"/>
      <c r="J11" s="132"/>
      <c r="K11" s="132"/>
    </row>
    <row r="12" spans="1:11" ht="45" customHeight="1" x14ac:dyDescent="0.25">
      <c r="C12" s="9" t="s">
        <v>1</v>
      </c>
      <c r="D12" s="9" t="s">
        <v>9</v>
      </c>
      <c r="E12" s="9" t="s">
        <v>23</v>
      </c>
      <c r="F12" s="129" t="s">
        <v>24</v>
      </c>
      <c r="G12" s="131"/>
      <c r="H12" s="129" t="s">
        <v>25</v>
      </c>
      <c r="I12" s="130"/>
      <c r="J12" s="129" t="s">
        <v>26</v>
      </c>
      <c r="K12" s="130"/>
    </row>
    <row r="13" spans="1:11" x14ac:dyDescent="0.25">
      <c r="C13" s="10">
        <v>1</v>
      </c>
      <c r="D13" s="10" t="s">
        <v>27</v>
      </c>
      <c r="E13" s="10" t="s">
        <v>28</v>
      </c>
      <c r="F13" s="11">
        <v>20</v>
      </c>
      <c r="G13" s="12" t="s">
        <v>29</v>
      </c>
      <c r="H13" s="11">
        <v>500</v>
      </c>
      <c r="I13" s="12" t="s">
        <v>30</v>
      </c>
      <c r="J13" s="11">
        <f>F13*H13</f>
        <v>10000</v>
      </c>
      <c r="K13" s="12" t="s">
        <v>32</v>
      </c>
    </row>
    <row r="14" spans="1:11" x14ac:dyDescent="0.25">
      <c r="C14" s="13"/>
      <c r="D14" s="13"/>
      <c r="E14" s="13" t="s">
        <v>34</v>
      </c>
      <c r="F14" s="14">
        <v>20</v>
      </c>
      <c r="G14" s="16" t="s">
        <v>29</v>
      </c>
      <c r="H14" s="14">
        <v>500</v>
      </c>
      <c r="I14" s="16" t="s">
        <v>30</v>
      </c>
      <c r="J14" s="14">
        <f>F14*H14</f>
        <v>10000</v>
      </c>
      <c r="K14" s="16" t="s">
        <v>32</v>
      </c>
    </row>
    <row r="15" spans="1:11" x14ac:dyDescent="0.25">
      <c r="C15" s="17">
        <v>2</v>
      </c>
      <c r="D15" s="17" t="s">
        <v>42</v>
      </c>
      <c r="E15" s="17" t="s">
        <v>43</v>
      </c>
      <c r="F15" s="19">
        <v>1</v>
      </c>
      <c r="G15" s="21" t="s">
        <v>29</v>
      </c>
      <c r="H15" s="19">
        <v>300</v>
      </c>
      <c r="I15" s="21" t="s">
        <v>30</v>
      </c>
      <c r="J15" s="19">
        <f>F15*H15</f>
        <v>300</v>
      </c>
      <c r="K15" s="21" t="s">
        <v>30</v>
      </c>
    </row>
    <row r="16" spans="1:11" x14ac:dyDescent="0.25">
      <c r="C16" s="55">
        <v>3</v>
      </c>
      <c r="D16" s="56" t="s">
        <v>314</v>
      </c>
      <c r="E16" s="56" t="s">
        <v>315</v>
      </c>
      <c r="F16" s="14">
        <v>254</v>
      </c>
      <c r="G16" s="16" t="s">
        <v>29</v>
      </c>
      <c r="H16" s="14">
        <v>1000</v>
      </c>
      <c r="I16" s="16" t="s">
        <v>30</v>
      </c>
      <c r="J16" s="14">
        <f>F16*H16</f>
        <v>254000</v>
      </c>
      <c r="K16" s="16" t="s">
        <v>30</v>
      </c>
    </row>
    <row r="17" spans="2:11" x14ac:dyDescent="0.25">
      <c r="C17" s="133" t="s">
        <v>319</v>
      </c>
      <c r="D17" s="134"/>
      <c r="E17" s="134"/>
      <c r="F17" s="57"/>
      <c r="G17" s="57"/>
      <c r="H17" s="57"/>
      <c r="I17" s="57"/>
      <c r="J17" s="57">
        <f>SUM(J13:J16)</f>
        <v>274300</v>
      </c>
      <c r="K17" s="58" t="s">
        <v>30</v>
      </c>
    </row>
    <row r="18" spans="2:11" x14ac:dyDescent="0.25">
      <c r="C18" s="135"/>
      <c r="D18" s="136"/>
      <c r="E18" s="136"/>
      <c r="F18" s="44"/>
      <c r="G18" s="44"/>
      <c r="H18" s="44"/>
      <c r="I18" s="44"/>
      <c r="J18" s="59">
        <f>J17/1000</f>
        <v>274.3</v>
      </c>
      <c r="K18" s="60" t="s">
        <v>53</v>
      </c>
    </row>
    <row r="21" spans="2:11" ht="30" x14ac:dyDescent="0.25">
      <c r="C21" s="26">
        <v>1</v>
      </c>
      <c r="D21" s="6" t="s">
        <v>52</v>
      </c>
      <c r="E21" s="26">
        <f>SUM(J13,J14)</f>
        <v>20000</v>
      </c>
      <c r="F21" s="27"/>
      <c r="G21" s="27"/>
      <c r="H21" s="27">
        <f>E21/1000</f>
        <v>20</v>
      </c>
      <c r="I21" s="15" t="s">
        <v>53</v>
      </c>
    </row>
    <row r="22" spans="2:11" ht="30" x14ac:dyDescent="0.25">
      <c r="C22" s="26">
        <v>2</v>
      </c>
      <c r="D22" s="6" t="s">
        <v>54</v>
      </c>
      <c r="E22" s="26">
        <f>J15</f>
        <v>300</v>
      </c>
      <c r="H22" s="27">
        <f>E22/1000</f>
        <v>0.3</v>
      </c>
      <c r="I22" s="15" t="s">
        <v>53</v>
      </c>
    </row>
    <row r="23" spans="2:11" ht="45" x14ac:dyDescent="0.25">
      <c r="C23" s="26">
        <v>3</v>
      </c>
      <c r="D23" s="52" t="s">
        <v>316</v>
      </c>
      <c r="E23" s="26">
        <f>J16</f>
        <v>254000</v>
      </c>
      <c r="F23" s="51"/>
      <c r="G23" s="51"/>
      <c r="H23" s="27">
        <f>E23/1000</f>
        <v>254</v>
      </c>
      <c r="I23" s="15" t="s">
        <v>53</v>
      </c>
    </row>
    <row r="25" spans="2:11" x14ac:dyDescent="0.25">
      <c r="B25" s="41" t="s">
        <v>70</v>
      </c>
      <c r="G25" s="53" t="s">
        <v>317</v>
      </c>
    </row>
    <row r="31" spans="2:11" ht="15" customHeight="1" x14ac:dyDescent="0.25">
      <c r="B31" s="41" t="s">
        <v>71</v>
      </c>
      <c r="C31" s="41"/>
      <c r="D31" s="41"/>
      <c r="G31" s="41" t="s">
        <v>328</v>
      </c>
    </row>
  </sheetData>
  <mergeCells count="5">
    <mergeCell ref="J12:K12"/>
    <mergeCell ref="H12:I12"/>
    <mergeCell ref="F12:G12"/>
    <mergeCell ref="C11:K11"/>
    <mergeCell ref="C17:E18"/>
  </mergeCells>
  <pageMargins left="0.7" right="0.7" top="0.75" bottom="0.75" header="0.3" footer="0.3"/>
  <pageSetup paperSize="9" scale="9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5:K985"/>
  <sheetViews>
    <sheetView zoomScale="65" workbookViewId="0">
      <selection activeCell="P17" sqref="P17"/>
    </sheetView>
  </sheetViews>
  <sheetFormatPr defaultColWidth="14.42578125" defaultRowHeight="15" customHeight="1" x14ac:dyDescent="0.25"/>
  <cols>
    <col min="1" max="2" width="8.7109375" customWidth="1"/>
    <col min="3" max="3" width="6.5703125" customWidth="1"/>
    <col min="4" max="4" width="27" customWidth="1"/>
    <col min="5" max="5" width="24.5703125" customWidth="1"/>
    <col min="6" max="6" width="12.85546875" customWidth="1"/>
    <col min="7" max="7" width="16.7109375" customWidth="1"/>
    <col min="8" max="8" width="18.5703125" customWidth="1"/>
    <col min="9" max="9" width="19.85546875" customWidth="1"/>
    <col min="10" max="10" width="8" customWidth="1"/>
    <col min="11" max="26" width="8.7109375" customWidth="1"/>
  </cols>
  <sheetData>
    <row r="5" spans="1:11" ht="15" customHeight="1" thickBo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</row>
    <row r="6" spans="1:11" ht="15" customHeight="1" x14ac:dyDescent="0.25">
      <c r="A6" s="42" t="s">
        <v>65</v>
      </c>
      <c r="C6" s="42" t="s">
        <v>66</v>
      </c>
      <c r="D6" s="53" t="s">
        <v>328</v>
      </c>
    </row>
    <row r="7" spans="1:11" ht="15" customHeight="1" x14ac:dyDescent="0.25">
      <c r="A7" s="42" t="s">
        <v>67</v>
      </c>
      <c r="C7" s="42" t="s">
        <v>66</v>
      </c>
      <c r="D7" s="53" t="s">
        <v>329</v>
      </c>
    </row>
    <row r="8" spans="1:11" ht="15" customHeight="1" x14ac:dyDescent="0.25">
      <c r="A8" s="42" t="s">
        <v>68</v>
      </c>
      <c r="C8" s="42" t="s">
        <v>66</v>
      </c>
    </row>
    <row r="9" spans="1:11" ht="15" customHeight="1" x14ac:dyDescent="0.25">
      <c r="A9" s="42" t="s">
        <v>69</v>
      </c>
      <c r="C9" s="42" t="s">
        <v>66</v>
      </c>
    </row>
    <row r="10" spans="1:11" x14ac:dyDescent="0.25">
      <c r="C10" s="7"/>
    </row>
    <row r="11" spans="1:11" x14ac:dyDescent="0.25">
      <c r="C11" s="7"/>
      <c r="D11" s="127" t="s">
        <v>31</v>
      </c>
      <c r="E11" s="128"/>
      <c r="F11" s="128"/>
      <c r="G11" s="128"/>
      <c r="H11" s="128"/>
      <c r="I11" s="128"/>
    </row>
    <row r="12" spans="1:11" x14ac:dyDescent="0.25">
      <c r="C12" s="7"/>
    </row>
    <row r="13" spans="1:11" ht="60" x14ac:dyDescent="0.25">
      <c r="C13" s="104" t="s">
        <v>1</v>
      </c>
      <c r="D13" s="105" t="s">
        <v>33</v>
      </c>
      <c r="E13" s="105" t="s">
        <v>35</v>
      </c>
      <c r="F13" s="105" t="s">
        <v>36</v>
      </c>
      <c r="G13" s="105" t="s">
        <v>37</v>
      </c>
      <c r="H13" s="105" t="s">
        <v>38</v>
      </c>
      <c r="I13" s="105" t="s">
        <v>39</v>
      </c>
      <c r="J13" s="105" t="s">
        <v>40</v>
      </c>
      <c r="K13" s="15"/>
    </row>
    <row r="14" spans="1:11" x14ac:dyDescent="0.25">
      <c r="C14" s="109">
        <v>1</v>
      </c>
      <c r="D14" s="110" t="s">
        <v>45</v>
      </c>
      <c r="E14" s="110" t="s">
        <v>78</v>
      </c>
      <c r="F14" s="111" t="s">
        <v>309</v>
      </c>
      <c r="G14" s="111" t="s">
        <v>310</v>
      </c>
      <c r="H14" s="109" t="s">
        <v>311</v>
      </c>
      <c r="I14" s="112" t="s">
        <v>46</v>
      </c>
      <c r="J14" s="109">
        <v>1</v>
      </c>
    </row>
    <row r="15" spans="1:11" x14ac:dyDescent="0.25">
      <c r="C15" s="109">
        <v>2</v>
      </c>
      <c r="D15" s="110" t="s">
        <v>78</v>
      </c>
      <c r="E15" s="110" t="s">
        <v>86</v>
      </c>
      <c r="F15" s="111" t="s">
        <v>309</v>
      </c>
      <c r="G15" s="111" t="s">
        <v>310</v>
      </c>
      <c r="H15" s="109" t="s">
        <v>311</v>
      </c>
      <c r="I15" s="112" t="s">
        <v>46</v>
      </c>
      <c r="J15" s="109">
        <v>1</v>
      </c>
    </row>
    <row r="16" spans="1:11" x14ac:dyDescent="0.25">
      <c r="C16" s="109">
        <v>3</v>
      </c>
      <c r="D16" s="110" t="s">
        <v>78</v>
      </c>
      <c r="E16" s="110" t="s">
        <v>305</v>
      </c>
      <c r="F16" s="111" t="s">
        <v>309</v>
      </c>
      <c r="G16" s="111" t="s">
        <v>310</v>
      </c>
      <c r="H16" s="109" t="s">
        <v>311</v>
      </c>
      <c r="I16" s="112" t="s">
        <v>46</v>
      </c>
      <c r="J16" s="109">
        <v>1</v>
      </c>
    </row>
    <row r="17" spans="3:10" x14ac:dyDescent="0.25">
      <c r="C17" s="109">
        <v>4</v>
      </c>
      <c r="D17" s="110" t="s">
        <v>78</v>
      </c>
      <c r="E17" s="110" t="s">
        <v>306</v>
      </c>
      <c r="F17" s="111" t="s">
        <v>309</v>
      </c>
      <c r="G17" s="111" t="s">
        <v>310</v>
      </c>
      <c r="H17" s="109" t="s">
        <v>311</v>
      </c>
      <c r="I17" s="112" t="s">
        <v>46</v>
      </c>
      <c r="J17" s="109">
        <v>1</v>
      </c>
    </row>
    <row r="18" spans="3:10" x14ac:dyDescent="0.25">
      <c r="C18" s="109">
        <v>5</v>
      </c>
      <c r="D18" s="110" t="s">
        <v>305</v>
      </c>
      <c r="E18" s="110" t="s">
        <v>307</v>
      </c>
      <c r="F18" s="111" t="s">
        <v>309</v>
      </c>
      <c r="G18" s="111" t="s">
        <v>310</v>
      </c>
      <c r="H18" s="109" t="s">
        <v>311</v>
      </c>
      <c r="I18" s="112" t="s">
        <v>46</v>
      </c>
      <c r="J18" s="109">
        <v>1</v>
      </c>
    </row>
    <row r="19" spans="3:10" x14ac:dyDescent="0.25">
      <c r="C19" s="109">
        <v>6</v>
      </c>
      <c r="D19" s="110" t="s">
        <v>305</v>
      </c>
      <c r="E19" s="110" t="s">
        <v>308</v>
      </c>
      <c r="F19" s="111" t="s">
        <v>309</v>
      </c>
      <c r="G19" s="111" t="s">
        <v>310</v>
      </c>
      <c r="H19" s="109" t="s">
        <v>311</v>
      </c>
      <c r="I19" s="112" t="s">
        <v>46</v>
      </c>
      <c r="J19" s="109">
        <v>1</v>
      </c>
    </row>
    <row r="20" spans="3:10" x14ac:dyDescent="0.25">
      <c r="C20" s="109">
        <v>7</v>
      </c>
      <c r="D20" s="110" t="s">
        <v>305</v>
      </c>
      <c r="E20" s="110" t="s">
        <v>141</v>
      </c>
      <c r="F20" s="111" t="s">
        <v>309</v>
      </c>
      <c r="G20" s="111" t="s">
        <v>310</v>
      </c>
      <c r="H20" s="109" t="s">
        <v>311</v>
      </c>
      <c r="I20" s="112" t="s">
        <v>46</v>
      </c>
      <c r="J20" s="109">
        <v>1</v>
      </c>
    </row>
    <row r="21" spans="3:10" x14ac:dyDescent="0.25">
      <c r="C21" s="109">
        <v>8</v>
      </c>
      <c r="D21" s="110" t="s">
        <v>307</v>
      </c>
      <c r="E21" s="113" t="s">
        <v>295</v>
      </c>
      <c r="F21" s="111" t="s">
        <v>309</v>
      </c>
      <c r="G21" s="111" t="s">
        <v>310</v>
      </c>
      <c r="H21" s="109" t="s">
        <v>311</v>
      </c>
      <c r="I21" s="112" t="s">
        <v>46</v>
      </c>
      <c r="J21" s="109">
        <v>1</v>
      </c>
    </row>
    <row r="22" spans="3:10" x14ac:dyDescent="0.25">
      <c r="C22" s="109">
        <v>9</v>
      </c>
      <c r="D22" s="110" t="s">
        <v>307</v>
      </c>
      <c r="E22" s="113" t="s">
        <v>277</v>
      </c>
      <c r="F22" s="111" t="s">
        <v>309</v>
      </c>
      <c r="G22" s="111" t="s">
        <v>310</v>
      </c>
      <c r="H22" s="109" t="s">
        <v>311</v>
      </c>
      <c r="I22" s="112" t="s">
        <v>46</v>
      </c>
      <c r="J22" s="109">
        <v>1</v>
      </c>
    </row>
    <row r="23" spans="3:10" x14ac:dyDescent="0.25">
      <c r="C23" s="109">
        <v>10</v>
      </c>
      <c r="D23" s="110" t="s">
        <v>307</v>
      </c>
      <c r="E23" s="113" t="s">
        <v>278</v>
      </c>
      <c r="F23" s="111" t="s">
        <v>309</v>
      </c>
      <c r="G23" s="111" t="s">
        <v>310</v>
      </c>
      <c r="H23" s="109" t="s">
        <v>311</v>
      </c>
      <c r="I23" s="112" t="s">
        <v>46</v>
      </c>
      <c r="J23" s="109">
        <v>1</v>
      </c>
    </row>
    <row r="24" spans="3:10" x14ac:dyDescent="0.25">
      <c r="C24" s="109">
        <v>11</v>
      </c>
      <c r="D24" s="110" t="s">
        <v>307</v>
      </c>
      <c r="E24" s="113" t="s">
        <v>279</v>
      </c>
      <c r="F24" s="111" t="s">
        <v>309</v>
      </c>
      <c r="G24" s="111" t="s">
        <v>310</v>
      </c>
      <c r="H24" s="109" t="s">
        <v>311</v>
      </c>
      <c r="I24" s="112" t="s">
        <v>46</v>
      </c>
      <c r="J24" s="109">
        <v>1</v>
      </c>
    </row>
    <row r="25" spans="3:10" x14ac:dyDescent="0.25">
      <c r="C25" s="109">
        <v>12</v>
      </c>
      <c r="D25" s="110" t="s">
        <v>307</v>
      </c>
      <c r="E25" s="113" t="s">
        <v>280</v>
      </c>
      <c r="F25" s="111" t="s">
        <v>309</v>
      </c>
      <c r="G25" s="111" t="s">
        <v>310</v>
      </c>
      <c r="H25" s="109" t="s">
        <v>311</v>
      </c>
      <c r="I25" s="112" t="s">
        <v>46</v>
      </c>
      <c r="J25" s="109">
        <v>1</v>
      </c>
    </row>
    <row r="26" spans="3:10" x14ac:dyDescent="0.25">
      <c r="C26" s="109">
        <v>13</v>
      </c>
      <c r="D26" s="110" t="s">
        <v>307</v>
      </c>
      <c r="E26" s="113" t="s">
        <v>281</v>
      </c>
      <c r="F26" s="111" t="s">
        <v>309</v>
      </c>
      <c r="G26" s="111" t="s">
        <v>310</v>
      </c>
      <c r="H26" s="109" t="s">
        <v>311</v>
      </c>
      <c r="I26" s="112" t="s">
        <v>46</v>
      </c>
      <c r="J26" s="109">
        <v>1</v>
      </c>
    </row>
    <row r="27" spans="3:10" x14ac:dyDescent="0.25">
      <c r="C27" s="109">
        <v>14</v>
      </c>
      <c r="D27" s="110" t="s">
        <v>307</v>
      </c>
      <c r="E27" s="113" t="s">
        <v>282</v>
      </c>
      <c r="F27" s="111" t="s">
        <v>309</v>
      </c>
      <c r="G27" s="111" t="s">
        <v>310</v>
      </c>
      <c r="H27" s="109" t="s">
        <v>311</v>
      </c>
      <c r="I27" s="112" t="s">
        <v>46</v>
      </c>
      <c r="J27" s="109">
        <v>1</v>
      </c>
    </row>
    <row r="28" spans="3:10" x14ac:dyDescent="0.25">
      <c r="C28" s="109">
        <v>15</v>
      </c>
      <c r="D28" s="110" t="s">
        <v>307</v>
      </c>
      <c r="E28" s="113" t="s">
        <v>283</v>
      </c>
      <c r="F28" s="111" t="s">
        <v>309</v>
      </c>
      <c r="G28" s="111" t="s">
        <v>310</v>
      </c>
      <c r="H28" s="109" t="s">
        <v>311</v>
      </c>
      <c r="I28" s="112" t="s">
        <v>46</v>
      </c>
      <c r="J28" s="109">
        <v>1</v>
      </c>
    </row>
    <row r="29" spans="3:10" x14ac:dyDescent="0.25">
      <c r="C29" s="109">
        <v>16</v>
      </c>
      <c r="D29" s="110" t="s">
        <v>307</v>
      </c>
      <c r="E29" s="113" t="s">
        <v>284</v>
      </c>
      <c r="F29" s="111" t="s">
        <v>309</v>
      </c>
      <c r="G29" s="111" t="s">
        <v>310</v>
      </c>
      <c r="H29" s="109" t="s">
        <v>311</v>
      </c>
      <c r="I29" s="112" t="s">
        <v>46</v>
      </c>
      <c r="J29" s="109">
        <v>1</v>
      </c>
    </row>
    <row r="30" spans="3:10" x14ac:dyDescent="0.25">
      <c r="C30" s="109">
        <v>17</v>
      </c>
      <c r="D30" s="110" t="s">
        <v>307</v>
      </c>
      <c r="E30" s="113" t="s">
        <v>285</v>
      </c>
      <c r="F30" s="111" t="s">
        <v>309</v>
      </c>
      <c r="G30" s="111" t="s">
        <v>310</v>
      </c>
      <c r="H30" s="109" t="s">
        <v>311</v>
      </c>
      <c r="I30" s="112" t="s">
        <v>46</v>
      </c>
      <c r="J30" s="109">
        <v>1</v>
      </c>
    </row>
    <row r="31" spans="3:10" x14ac:dyDescent="0.25">
      <c r="C31" s="109">
        <v>18</v>
      </c>
      <c r="D31" s="110" t="s">
        <v>307</v>
      </c>
      <c r="E31" s="113" t="s">
        <v>286</v>
      </c>
      <c r="F31" s="111" t="s">
        <v>309</v>
      </c>
      <c r="G31" s="111" t="s">
        <v>310</v>
      </c>
      <c r="H31" s="109" t="s">
        <v>311</v>
      </c>
      <c r="I31" s="112" t="s">
        <v>46</v>
      </c>
      <c r="J31" s="109">
        <v>1</v>
      </c>
    </row>
    <row r="32" spans="3:10" x14ac:dyDescent="0.25">
      <c r="C32" s="109">
        <v>19</v>
      </c>
      <c r="D32" s="110" t="s">
        <v>307</v>
      </c>
      <c r="E32" s="113" t="s">
        <v>287</v>
      </c>
      <c r="F32" s="111" t="s">
        <v>309</v>
      </c>
      <c r="G32" s="111" t="s">
        <v>310</v>
      </c>
      <c r="H32" s="109" t="s">
        <v>311</v>
      </c>
      <c r="I32" s="112" t="s">
        <v>46</v>
      </c>
      <c r="J32" s="109">
        <v>1</v>
      </c>
    </row>
    <row r="33" spans="3:10" x14ac:dyDescent="0.25">
      <c r="C33" s="109">
        <v>20</v>
      </c>
      <c r="D33" s="110" t="s">
        <v>307</v>
      </c>
      <c r="E33" s="113" t="s">
        <v>288</v>
      </c>
      <c r="F33" s="111" t="s">
        <v>309</v>
      </c>
      <c r="G33" s="111" t="s">
        <v>310</v>
      </c>
      <c r="H33" s="109" t="s">
        <v>311</v>
      </c>
      <c r="I33" s="112" t="s">
        <v>46</v>
      </c>
      <c r="J33" s="109">
        <v>1</v>
      </c>
    </row>
    <row r="34" spans="3:10" x14ac:dyDescent="0.25">
      <c r="C34" s="109">
        <v>21</v>
      </c>
      <c r="D34" s="110" t="s">
        <v>307</v>
      </c>
      <c r="E34" s="113" t="s">
        <v>289</v>
      </c>
      <c r="F34" s="111" t="s">
        <v>309</v>
      </c>
      <c r="G34" s="111" t="s">
        <v>310</v>
      </c>
      <c r="H34" s="109" t="s">
        <v>311</v>
      </c>
      <c r="I34" s="112" t="s">
        <v>46</v>
      </c>
      <c r="J34" s="109">
        <v>1</v>
      </c>
    </row>
    <row r="35" spans="3:10" x14ac:dyDescent="0.25">
      <c r="C35" s="109">
        <v>22</v>
      </c>
      <c r="D35" s="110" t="s">
        <v>307</v>
      </c>
      <c r="E35" s="113" t="s">
        <v>290</v>
      </c>
      <c r="F35" s="111" t="s">
        <v>309</v>
      </c>
      <c r="G35" s="111" t="s">
        <v>310</v>
      </c>
      <c r="H35" s="109" t="s">
        <v>311</v>
      </c>
      <c r="I35" s="112" t="s">
        <v>46</v>
      </c>
      <c r="J35" s="109">
        <v>1</v>
      </c>
    </row>
    <row r="36" spans="3:10" x14ac:dyDescent="0.25">
      <c r="C36" s="109">
        <v>23</v>
      </c>
      <c r="D36" s="110" t="s">
        <v>307</v>
      </c>
      <c r="E36" s="113" t="s">
        <v>291</v>
      </c>
      <c r="F36" s="111" t="s">
        <v>309</v>
      </c>
      <c r="G36" s="111" t="s">
        <v>310</v>
      </c>
      <c r="H36" s="109" t="s">
        <v>311</v>
      </c>
      <c r="I36" s="112" t="s">
        <v>46</v>
      </c>
      <c r="J36" s="109">
        <v>1</v>
      </c>
    </row>
    <row r="37" spans="3:10" x14ac:dyDescent="0.25">
      <c r="C37" s="109">
        <v>24</v>
      </c>
      <c r="D37" s="110" t="s">
        <v>307</v>
      </c>
      <c r="E37" s="113" t="s">
        <v>292</v>
      </c>
      <c r="F37" s="111" t="s">
        <v>309</v>
      </c>
      <c r="G37" s="111" t="s">
        <v>310</v>
      </c>
      <c r="H37" s="109" t="s">
        <v>311</v>
      </c>
      <c r="I37" s="112" t="s">
        <v>46</v>
      </c>
      <c r="J37" s="109">
        <v>1</v>
      </c>
    </row>
    <row r="38" spans="3:10" x14ac:dyDescent="0.25">
      <c r="C38" s="109">
        <v>25</v>
      </c>
      <c r="D38" s="110" t="s">
        <v>307</v>
      </c>
      <c r="E38" s="113" t="s">
        <v>293</v>
      </c>
      <c r="F38" s="111" t="s">
        <v>309</v>
      </c>
      <c r="G38" s="111" t="s">
        <v>310</v>
      </c>
      <c r="H38" s="109" t="s">
        <v>311</v>
      </c>
      <c r="I38" s="112" t="s">
        <v>46</v>
      </c>
      <c r="J38" s="109">
        <v>1</v>
      </c>
    </row>
    <row r="39" spans="3:10" x14ac:dyDescent="0.25">
      <c r="C39" s="109">
        <v>26</v>
      </c>
      <c r="D39" s="110" t="s">
        <v>307</v>
      </c>
      <c r="E39" s="113" t="s">
        <v>294</v>
      </c>
      <c r="F39" s="111" t="s">
        <v>309</v>
      </c>
      <c r="G39" s="111" t="s">
        <v>310</v>
      </c>
      <c r="H39" s="109" t="s">
        <v>311</v>
      </c>
      <c r="I39" s="112" t="s">
        <v>46</v>
      </c>
      <c r="J39" s="109">
        <v>1</v>
      </c>
    </row>
    <row r="40" spans="3:10" x14ac:dyDescent="0.25">
      <c r="C40" s="109">
        <v>27</v>
      </c>
      <c r="D40" s="110" t="s">
        <v>307</v>
      </c>
      <c r="E40" s="113" t="s">
        <v>296</v>
      </c>
      <c r="F40" s="111" t="s">
        <v>309</v>
      </c>
      <c r="G40" s="111" t="s">
        <v>310</v>
      </c>
      <c r="H40" s="109" t="s">
        <v>311</v>
      </c>
      <c r="I40" s="112" t="s">
        <v>46</v>
      </c>
      <c r="J40" s="109">
        <v>1</v>
      </c>
    </row>
    <row r="41" spans="3:10" x14ac:dyDescent="0.25">
      <c r="C41" s="109">
        <v>28</v>
      </c>
      <c r="D41" s="114" t="s">
        <v>308</v>
      </c>
      <c r="E41" s="113" t="s">
        <v>217</v>
      </c>
      <c r="F41" s="111" t="s">
        <v>309</v>
      </c>
      <c r="G41" s="111" t="s">
        <v>310</v>
      </c>
      <c r="H41" s="109" t="s">
        <v>311</v>
      </c>
      <c r="I41" s="112" t="s">
        <v>46</v>
      </c>
      <c r="J41" s="109">
        <v>1</v>
      </c>
    </row>
    <row r="42" spans="3:10" x14ac:dyDescent="0.25">
      <c r="C42" s="109">
        <v>29</v>
      </c>
      <c r="D42" s="114" t="s">
        <v>308</v>
      </c>
      <c r="E42" s="113" t="s">
        <v>238</v>
      </c>
      <c r="F42" s="111" t="s">
        <v>309</v>
      </c>
      <c r="G42" s="111" t="s">
        <v>310</v>
      </c>
      <c r="H42" s="109" t="s">
        <v>311</v>
      </c>
      <c r="I42" s="112" t="s">
        <v>46</v>
      </c>
      <c r="J42" s="109">
        <v>1</v>
      </c>
    </row>
    <row r="43" spans="3:10" x14ac:dyDescent="0.25">
      <c r="C43" s="109">
        <v>30</v>
      </c>
      <c r="D43" s="114" t="s">
        <v>308</v>
      </c>
      <c r="E43" s="113" t="s">
        <v>239</v>
      </c>
      <c r="F43" s="111" t="s">
        <v>309</v>
      </c>
      <c r="G43" s="111" t="s">
        <v>310</v>
      </c>
      <c r="H43" s="109" t="s">
        <v>311</v>
      </c>
      <c r="I43" s="112" t="s">
        <v>46</v>
      </c>
      <c r="J43" s="109">
        <v>1</v>
      </c>
    </row>
    <row r="44" spans="3:10" x14ac:dyDescent="0.25">
      <c r="C44" s="109">
        <v>31</v>
      </c>
      <c r="D44" s="114" t="s">
        <v>308</v>
      </c>
      <c r="E44" s="113" t="s">
        <v>240</v>
      </c>
      <c r="F44" s="111" t="s">
        <v>309</v>
      </c>
      <c r="G44" s="111" t="s">
        <v>310</v>
      </c>
      <c r="H44" s="109" t="s">
        <v>311</v>
      </c>
      <c r="I44" s="112" t="s">
        <v>46</v>
      </c>
      <c r="J44" s="109">
        <v>1</v>
      </c>
    </row>
    <row r="45" spans="3:10" x14ac:dyDescent="0.25">
      <c r="C45" s="109">
        <v>32</v>
      </c>
      <c r="D45" s="114" t="s">
        <v>308</v>
      </c>
      <c r="E45" s="113" t="s">
        <v>241</v>
      </c>
      <c r="F45" s="111" t="s">
        <v>309</v>
      </c>
      <c r="G45" s="111" t="s">
        <v>310</v>
      </c>
      <c r="H45" s="109" t="s">
        <v>311</v>
      </c>
      <c r="I45" s="112" t="s">
        <v>46</v>
      </c>
      <c r="J45" s="109">
        <v>1</v>
      </c>
    </row>
    <row r="46" spans="3:10" x14ac:dyDescent="0.25">
      <c r="C46" s="109">
        <v>33</v>
      </c>
      <c r="D46" s="114" t="s">
        <v>308</v>
      </c>
      <c r="E46" s="113" t="s">
        <v>242</v>
      </c>
      <c r="F46" s="111" t="s">
        <v>309</v>
      </c>
      <c r="G46" s="111" t="s">
        <v>310</v>
      </c>
      <c r="H46" s="109" t="s">
        <v>311</v>
      </c>
      <c r="I46" s="112" t="s">
        <v>46</v>
      </c>
      <c r="J46" s="109">
        <v>1</v>
      </c>
    </row>
    <row r="47" spans="3:10" x14ac:dyDescent="0.25">
      <c r="C47" s="109">
        <v>34</v>
      </c>
      <c r="D47" s="114" t="s">
        <v>308</v>
      </c>
      <c r="E47" s="113" t="s">
        <v>243</v>
      </c>
      <c r="F47" s="111" t="s">
        <v>309</v>
      </c>
      <c r="G47" s="111" t="s">
        <v>310</v>
      </c>
      <c r="H47" s="109" t="s">
        <v>311</v>
      </c>
      <c r="I47" s="112" t="s">
        <v>46</v>
      </c>
      <c r="J47" s="109">
        <v>1</v>
      </c>
    </row>
    <row r="48" spans="3:10" x14ac:dyDescent="0.25">
      <c r="C48" s="109">
        <v>35</v>
      </c>
      <c r="D48" s="114" t="s">
        <v>308</v>
      </c>
      <c r="E48" s="113" t="s">
        <v>244</v>
      </c>
      <c r="F48" s="111" t="s">
        <v>309</v>
      </c>
      <c r="G48" s="111" t="s">
        <v>310</v>
      </c>
      <c r="H48" s="109" t="s">
        <v>311</v>
      </c>
      <c r="I48" s="112" t="s">
        <v>46</v>
      </c>
      <c r="J48" s="109">
        <v>1</v>
      </c>
    </row>
    <row r="49" spans="3:10" x14ac:dyDescent="0.25">
      <c r="C49" s="109">
        <v>36</v>
      </c>
      <c r="D49" s="114" t="s">
        <v>308</v>
      </c>
      <c r="E49" s="113" t="s">
        <v>245</v>
      </c>
      <c r="F49" s="111" t="s">
        <v>309</v>
      </c>
      <c r="G49" s="111" t="s">
        <v>310</v>
      </c>
      <c r="H49" s="109" t="s">
        <v>311</v>
      </c>
      <c r="I49" s="112" t="s">
        <v>46</v>
      </c>
      <c r="J49" s="109">
        <v>1</v>
      </c>
    </row>
    <row r="50" spans="3:10" x14ac:dyDescent="0.25">
      <c r="C50" s="109">
        <v>37</v>
      </c>
      <c r="D50" s="114" t="s">
        <v>308</v>
      </c>
      <c r="E50" s="113" t="s">
        <v>246</v>
      </c>
      <c r="F50" s="111" t="s">
        <v>309</v>
      </c>
      <c r="G50" s="111" t="s">
        <v>310</v>
      </c>
      <c r="H50" s="109" t="s">
        <v>311</v>
      </c>
      <c r="I50" s="112" t="s">
        <v>46</v>
      </c>
      <c r="J50" s="109">
        <v>1</v>
      </c>
    </row>
    <row r="51" spans="3:10" x14ac:dyDescent="0.25">
      <c r="C51" s="109">
        <v>38</v>
      </c>
      <c r="D51" s="114" t="s">
        <v>308</v>
      </c>
      <c r="E51" s="113" t="s">
        <v>247</v>
      </c>
      <c r="F51" s="111" t="s">
        <v>309</v>
      </c>
      <c r="G51" s="111" t="s">
        <v>310</v>
      </c>
      <c r="H51" s="109" t="s">
        <v>311</v>
      </c>
      <c r="I51" s="112" t="s">
        <v>46</v>
      </c>
      <c r="J51" s="109">
        <v>1</v>
      </c>
    </row>
    <row r="52" spans="3:10" x14ac:dyDescent="0.25">
      <c r="C52" s="109">
        <v>39</v>
      </c>
      <c r="D52" s="114" t="s">
        <v>308</v>
      </c>
      <c r="E52" s="113" t="s">
        <v>248</v>
      </c>
      <c r="F52" s="111" t="s">
        <v>309</v>
      </c>
      <c r="G52" s="111" t="s">
        <v>310</v>
      </c>
      <c r="H52" s="109" t="s">
        <v>311</v>
      </c>
      <c r="I52" s="112" t="s">
        <v>46</v>
      </c>
      <c r="J52" s="109">
        <v>1</v>
      </c>
    </row>
    <row r="53" spans="3:10" x14ac:dyDescent="0.25">
      <c r="C53" s="109">
        <v>40</v>
      </c>
      <c r="D53" s="114" t="s">
        <v>308</v>
      </c>
      <c r="E53" s="113" t="s">
        <v>249</v>
      </c>
      <c r="F53" s="111" t="s">
        <v>309</v>
      </c>
      <c r="G53" s="111" t="s">
        <v>310</v>
      </c>
      <c r="H53" s="109" t="s">
        <v>311</v>
      </c>
      <c r="I53" s="112" t="s">
        <v>46</v>
      </c>
      <c r="J53" s="109">
        <v>1</v>
      </c>
    </row>
    <row r="54" spans="3:10" x14ac:dyDescent="0.25">
      <c r="C54" s="109">
        <v>41</v>
      </c>
      <c r="D54" s="114" t="s">
        <v>308</v>
      </c>
      <c r="E54" s="113" t="s">
        <v>250</v>
      </c>
      <c r="F54" s="111" t="s">
        <v>309</v>
      </c>
      <c r="G54" s="111" t="s">
        <v>310</v>
      </c>
      <c r="H54" s="109" t="s">
        <v>311</v>
      </c>
      <c r="I54" s="112" t="s">
        <v>46</v>
      </c>
      <c r="J54" s="109">
        <v>1</v>
      </c>
    </row>
    <row r="55" spans="3:10" x14ac:dyDescent="0.25">
      <c r="C55" s="109">
        <v>42</v>
      </c>
      <c r="D55" s="114" t="s">
        <v>308</v>
      </c>
      <c r="E55" s="113" t="s">
        <v>251</v>
      </c>
      <c r="F55" s="111" t="s">
        <v>309</v>
      </c>
      <c r="G55" s="111" t="s">
        <v>310</v>
      </c>
      <c r="H55" s="109" t="s">
        <v>311</v>
      </c>
      <c r="I55" s="112" t="s">
        <v>46</v>
      </c>
      <c r="J55" s="109">
        <v>1</v>
      </c>
    </row>
    <row r="56" spans="3:10" x14ac:dyDescent="0.25">
      <c r="C56" s="109">
        <v>43</v>
      </c>
      <c r="D56" s="114" t="s">
        <v>308</v>
      </c>
      <c r="E56" s="113" t="s">
        <v>252</v>
      </c>
      <c r="F56" s="111" t="s">
        <v>309</v>
      </c>
      <c r="G56" s="111" t="s">
        <v>310</v>
      </c>
      <c r="H56" s="109" t="s">
        <v>311</v>
      </c>
      <c r="I56" s="112" t="s">
        <v>46</v>
      </c>
      <c r="J56" s="109">
        <v>1</v>
      </c>
    </row>
    <row r="57" spans="3:10" x14ac:dyDescent="0.25">
      <c r="C57" s="109">
        <v>44</v>
      </c>
      <c r="D57" s="114" t="s">
        <v>308</v>
      </c>
      <c r="E57" s="113" t="s">
        <v>253</v>
      </c>
      <c r="F57" s="111" t="s">
        <v>309</v>
      </c>
      <c r="G57" s="111" t="s">
        <v>310</v>
      </c>
      <c r="H57" s="109" t="s">
        <v>311</v>
      </c>
      <c r="I57" s="112" t="s">
        <v>46</v>
      </c>
      <c r="J57" s="109">
        <v>1</v>
      </c>
    </row>
    <row r="58" spans="3:10" x14ac:dyDescent="0.25">
      <c r="C58" s="109">
        <v>45</v>
      </c>
      <c r="D58" s="114" t="s">
        <v>308</v>
      </c>
      <c r="E58" s="113" t="s">
        <v>254</v>
      </c>
      <c r="F58" s="111" t="s">
        <v>309</v>
      </c>
      <c r="G58" s="111" t="s">
        <v>310</v>
      </c>
      <c r="H58" s="109" t="s">
        <v>311</v>
      </c>
      <c r="I58" s="112" t="s">
        <v>46</v>
      </c>
      <c r="J58" s="109">
        <v>1</v>
      </c>
    </row>
    <row r="59" spans="3:10" x14ac:dyDescent="0.25">
      <c r="C59" s="109">
        <v>46</v>
      </c>
      <c r="D59" s="114" t="s">
        <v>308</v>
      </c>
      <c r="E59" s="113" t="s">
        <v>255</v>
      </c>
      <c r="F59" s="111" t="s">
        <v>309</v>
      </c>
      <c r="G59" s="111" t="s">
        <v>310</v>
      </c>
      <c r="H59" s="109" t="s">
        <v>311</v>
      </c>
      <c r="I59" s="112" t="s">
        <v>46</v>
      </c>
      <c r="J59" s="109">
        <v>1</v>
      </c>
    </row>
    <row r="60" spans="3:10" x14ac:dyDescent="0.25">
      <c r="C60" s="109">
        <v>47</v>
      </c>
      <c r="D60" s="114" t="s">
        <v>308</v>
      </c>
      <c r="E60" s="113" t="s">
        <v>256</v>
      </c>
      <c r="F60" s="111" t="s">
        <v>309</v>
      </c>
      <c r="G60" s="111" t="s">
        <v>310</v>
      </c>
      <c r="H60" s="109" t="s">
        <v>311</v>
      </c>
      <c r="I60" s="112" t="s">
        <v>46</v>
      </c>
      <c r="J60" s="109">
        <v>1</v>
      </c>
    </row>
    <row r="61" spans="3:10" x14ac:dyDescent="0.25">
      <c r="C61" s="109">
        <v>48</v>
      </c>
      <c r="D61" s="114" t="s">
        <v>306</v>
      </c>
      <c r="E61" s="113" t="s">
        <v>312</v>
      </c>
      <c r="F61" s="111" t="s">
        <v>309</v>
      </c>
      <c r="G61" s="111" t="s">
        <v>310</v>
      </c>
      <c r="H61" s="109" t="s">
        <v>311</v>
      </c>
      <c r="I61" s="112" t="s">
        <v>46</v>
      </c>
      <c r="J61" s="109">
        <v>1</v>
      </c>
    </row>
    <row r="62" spans="3:10" ht="15" customHeight="1" x14ac:dyDescent="0.25">
      <c r="C62" s="106" t="s">
        <v>58</v>
      </c>
      <c r="D62" s="107"/>
      <c r="E62" s="107"/>
      <c r="F62" s="107"/>
      <c r="G62" s="107"/>
      <c r="H62" s="107"/>
      <c r="I62" s="107"/>
      <c r="J62" s="108">
        <f>SUM(J14:J61)</f>
        <v>48</v>
      </c>
    </row>
    <row r="63" spans="3:10" ht="15" customHeight="1" x14ac:dyDescent="0.25">
      <c r="C63" s="50"/>
      <c r="D63" s="31"/>
      <c r="E63" s="31"/>
      <c r="F63" s="31"/>
      <c r="G63" s="31"/>
      <c r="H63" s="31"/>
      <c r="I63" s="31"/>
      <c r="J63" s="31"/>
    </row>
    <row r="64" spans="3:10" x14ac:dyDescent="0.25">
      <c r="C64" s="50"/>
      <c r="D64" s="49"/>
      <c r="E64" s="49"/>
      <c r="F64" s="49"/>
      <c r="G64" s="49"/>
      <c r="H64" s="49"/>
      <c r="I64" s="49"/>
      <c r="J64" s="49"/>
    </row>
    <row r="65" spans="2:10" x14ac:dyDescent="0.25">
      <c r="B65" s="41" t="s">
        <v>70</v>
      </c>
      <c r="C65" s="41"/>
      <c r="D65" s="41"/>
      <c r="E65" s="49"/>
      <c r="F65" s="49"/>
      <c r="G65" s="49"/>
      <c r="H65" s="41" t="s">
        <v>318</v>
      </c>
      <c r="I65" s="49"/>
      <c r="J65" s="49"/>
    </row>
    <row r="68" spans="2:10" ht="15" customHeight="1" x14ac:dyDescent="0.25">
      <c r="B68" s="41" t="s">
        <v>71</v>
      </c>
      <c r="C68" s="41"/>
      <c r="D68" s="41"/>
      <c r="E68" s="49"/>
      <c r="F68" s="49"/>
      <c r="G68" s="49"/>
      <c r="H68" s="41" t="s">
        <v>328</v>
      </c>
      <c r="I68" s="49"/>
      <c r="J68" s="49"/>
    </row>
    <row r="71" spans="2:10" ht="15" customHeight="1" x14ac:dyDescent="0.25">
      <c r="C71" s="7"/>
    </row>
    <row r="72" spans="2:10" ht="15" customHeight="1" x14ac:dyDescent="0.25">
      <c r="C72" s="7"/>
    </row>
    <row r="73" spans="2:10" x14ac:dyDescent="0.25">
      <c r="C73" s="7"/>
    </row>
    <row r="74" spans="2:10" x14ac:dyDescent="0.25">
      <c r="C74" s="7"/>
    </row>
    <row r="75" spans="2:10" x14ac:dyDescent="0.25">
      <c r="C75" s="7"/>
    </row>
    <row r="76" spans="2:10" x14ac:dyDescent="0.25">
      <c r="C76" s="7"/>
    </row>
    <row r="77" spans="2:10" x14ac:dyDescent="0.25">
      <c r="C77" s="7"/>
    </row>
    <row r="78" spans="2:10" x14ac:dyDescent="0.25">
      <c r="C78" s="7"/>
    </row>
    <row r="79" spans="2:10" x14ac:dyDescent="0.25">
      <c r="C79" s="7"/>
    </row>
    <row r="80" spans="2:10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  <row r="115" spans="3:3" x14ac:dyDescent="0.25">
      <c r="C115" s="7"/>
    </row>
    <row r="116" spans="3:3" x14ac:dyDescent="0.25">
      <c r="C116" s="7"/>
    </row>
    <row r="117" spans="3:3" x14ac:dyDescent="0.25">
      <c r="C117" s="7"/>
    </row>
    <row r="118" spans="3:3" x14ac:dyDescent="0.25">
      <c r="C118" s="7"/>
    </row>
    <row r="119" spans="3:3" x14ac:dyDescent="0.25">
      <c r="C119" s="7"/>
    </row>
    <row r="120" spans="3:3" x14ac:dyDescent="0.25">
      <c r="C120" s="7"/>
    </row>
    <row r="121" spans="3:3" x14ac:dyDescent="0.25">
      <c r="C121" s="7"/>
    </row>
    <row r="122" spans="3:3" x14ac:dyDescent="0.25">
      <c r="C122" s="7"/>
    </row>
    <row r="123" spans="3:3" x14ac:dyDescent="0.25">
      <c r="C123" s="7"/>
    </row>
    <row r="124" spans="3:3" x14ac:dyDescent="0.25">
      <c r="C124" s="7"/>
    </row>
    <row r="125" spans="3:3" x14ac:dyDescent="0.25">
      <c r="C125" s="7"/>
    </row>
    <row r="126" spans="3:3" x14ac:dyDescent="0.25">
      <c r="C126" s="7"/>
    </row>
    <row r="127" spans="3:3" x14ac:dyDescent="0.25">
      <c r="C127" s="7"/>
    </row>
    <row r="128" spans="3:3" x14ac:dyDescent="0.25">
      <c r="C128" s="7"/>
    </row>
    <row r="129" spans="3:3" x14ac:dyDescent="0.25">
      <c r="C129" s="7"/>
    </row>
    <row r="130" spans="3:3" x14ac:dyDescent="0.25">
      <c r="C130" s="7"/>
    </row>
    <row r="131" spans="3:3" x14ac:dyDescent="0.25">
      <c r="C131" s="7"/>
    </row>
    <row r="132" spans="3:3" x14ac:dyDescent="0.25">
      <c r="C132" s="7"/>
    </row>
    <row r="133" spans="3:3" x14ac:dyDescent="0.25">
      <c r="C133" s="7"/>
    </row>
    <row r="134" spans="3:3" x14ac:dyDescent="0.25">
      <c r="C134" s="7"/>
    </row>
    <row r="135" spans="3:3" x14ac:dyDescent="0.25">
      <c r="C135" s="7"/>
    </row>
    <row r="136" spans="3:3" x14ac:dyDescent="0.25">
      <c r="C136" s="7"/>
    </row>
    <row r="137" spans="3:3" x14ac:dyDescent="0.25">
      <c r="C137" s="7"/>
    </row>
    <row r="138" spans="3:3" x14ac:dyDescent="0.25">
      <c r="C138" s="7"/>
    </row>
    <row r="139" spans="3:3" x14ac:dyDescent="0.25">
      <c r="C139" s="7"/>
    </row>
    <row r="140" spans="3:3" x14ac:dyDescent="0.25">
      <c r="C140" s="7"/>
    </row>
    <row r="141" spans="3:3" x14ac:dyDescent="0.25">
      <c r="C141" s="7"/>
    </row>
    <row r="142" spans="3:3" x14ac:dyDescent="0.25">
      <c r="C142" s="7"/>
    </row>
    <row r="143" spans="3:3" x14ac:dyDescent="0.25">
      <c r="C143" s="7"/>
    </row>
    <row r="144" spans="3:3" x14ac:dyDescent="0.25">
      <c r="C144" s="7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7"/>
    </row>
    <row r="444" spans="3:3" x14ac:dyDescent="0.25">
      <c r="C444" s="7"/>
    </row>
    <row r="445" spans="3:3" x14ac:dyDescent="0.25">
      <c r="C445" s="7"/>
    </row>
    <row r="446" spans="3:3" x14ac:dyDescent="0.25">
      <c r="C446" s="7"/>
    </row>
    <row r="447" spans="3:3" x14ac:dyDescent="0.25">
      <c r="C447" s="7"/>
    </row>
    <row r="448" spans="3:3" x14ac:dyDescent="0.25">
      <c r="C448" s="7"/>
    </row>
    <row r="449" spans="3:3" x14ac:dyDescent="0.25">
      <c r="C449" s="7"/>
    </row>
    <row r="450" spans="3:3" x14ac:dyDescent="0.25">
      <c r="C450" s="7"/>
    </row>
    <row r="451" spans="3:3" x14ac:dyDescent="0.25">
      <c r="C451" s="7"/>
    </row>
    <row r="452" spans="3:3" x14ac:dyDescent="0.25">
      <c r="C452" s="7"/>
    </row>
    <row r="453" spans="3:3" x14ac:dyDescent="0.25">
      <c r="C453" s="7"/>
    </row>
    <row r="454" spans="3:3" x14ac:dyDescent="0.25">
      <c r="C454" s="7"/>
    </row>
    <row r="455" spans="3:3" x14ac:dyDescent="0.25">
      <c r="C455" s="7"/>
    </row>
    <row r="456" spans="3:3" x14ac:dyDescent="0.25">
      <c r="C456" s="7"/>
    </row>
    <row r="457" spans="3:3" x14ac:dyDescent="0.25">
      <c r="C457" s="7"/>
    </row>
    <row r="458" spans="3:3" x14ac:dyDescent="0.25">
      <c r="C458" s="7"/>
    </row>
    <row r="459" spans="3:3" x14ac:dyDescent="0.25">
      <c r="C459" s="7"/>
    </row>
    <row r="460" spans="3:3" x14ac:dyDescent="0.25">
      <c r="C460" s="7"/>
    </row>
    <row r="461" spans="3:3" x14ac:dyDescent="0.25">
      <c r="C461" s="7"/>
    </row>
    <row r="462" spans="3:3" x14ac:dyDescent="0.25">
      <c r="C462" s="7"/>
    </row>
    <row r="463" spans="3:3" x14ac:dyDescent="0.25">
      <c r="C463" s="7"/>
    </row>
    <row r="464" spans="3:3" x14ac:dyDescent="0.25">
      <c r="C464" s="7"/>
    </row>
    <row r="465" spans="3:3" x14ac:dyDescent="0.25">
      <c r="C465" s="7"/>
    </row>
    <row r="466" spans="3:3" x14ac:dyDescent="0.25">
      <c r="C466" s="7"/>
    </row>
    <row r="467" spans="3:3" x14ac:dyDescent="0.25">
      <c r="C467" s="7"/>
    </row>
    <row r="468" spans="3:3" x14ac:dyDescent="0.25">
      <c r="C468" s="7"/>
    </row>
    <row r="469" spans="3:3" x14ac:dyDescent="0.25">
      <c r="C469" s="7"/>
    </row>
    <row r="470" spans="3:3" x14ac:dyDescent="0.25">
      <c r="C470" s="7"/>
    </row>
    <row r="471" spans="3:3" x14ac:dyDescent="0.25">
      <c r="C471" s="7"/>
    </row>
    <row r="472" spans="3:3" x14ac:dyDescent="0.25">
      <c r="C472" s="7"/>
    </row>
    <row r="473" spans="3:3" x14ac:dyDescent="0.25">
      <c r="C473" s="7"/>
    </row>
    <row r="474" spans="3:3" x14ac:dyDescent="0.25">
      <c r="C474" s="7"/>
    </row>
    <row r="475" spans="3:3" x14ac:dyDescent="0.25">
      <c r="C475" s="7"/>
    </row>
    <row r="476" spans="3:3" x14ac:dyDescent="0.25">
      <c r="C476" s="7"/>
    </row>
    <row r="477" spans="3:3" x14ac:dyDescent="0.25">
      <c r="C477" s="7"/>
    </row>
    <row r="478" spans="3:3" x14ac:dyDescent="0.25">
      <c r="C478" s="7"/>
    </row>
    <row r="479" spans="3:3" x14ac:dyDescent="0.25">
      <c r="C479" s="7"/>
    </row>
    <row r="480" spans="3:3" x14ac:dyDescent="0.25">
      <c r="C480" s="7"/>
    </row>
    <row r="481" spans="3:3" x14ac:dyDescent="0.25">
      <c r="C481" s="7"/>
    </row>
    <row r="482" spans="3:3" x14ac:dyDescent="0.25">
      <c r="C482" s="7"/>
    </row>
    <row r="483" spans="3:3" x14ac:dyDescent="0.25">
      <c r="C483" s="7"/>
    </row>
    <row r="484" spans="3:3" x14ac:dyDescent="0.25">
      <c r="C484" s="7"/>
    </row>
    <row r="485" spans="3:3" x14ac:dyDescent="0.25">
      <c r="C485" s="7"/>
    </row>
    <row r="486" spans="3:3" x14ac:dyDescent="0.25">
      <c r="C486" s="7"/>
    </row>
    <row r="487" spans="3:3" x14ac:dyDescent="0.25">
      <c r="C487" s="7"/>
    </row>
    <row r="488" spans="3:3" x14ac:dyDescent="0.25">
      <c r="C488" s="7"/>
    </row>
    <row r="489" spans="3:3" x14ac:dyDescent="0.25">
      <c r="C489" s="7"/>
    </row>
    <row r="490" spans="3:3" x14ac:dyDescent="0.25">
      <c r="C490" s="7"/>
    </row>
    <row r="491" spans="3:3" x14ac:dyDescent="0.25">
      <c r="C491" s="7"/>
    </row>
    <row r="492" spans="3:3" x14ac:dyDescent="0.25">
      <c r="C492" s="7"/>
    </row>
    <row r="493" spans="3:3" x14ac:dyDescent="0.25">
      <c r="C493" s="7"/>
    </row>
    <row r="494" spans="3:3" x14ac:dyDescent="0.25">
      <c r="C494" s="7"/>
    </row>
    <row r="495" spans="3:3" x14ac:dyDescent="0.25">
      <c r="C495" s="7"/>
    </row>
    <row r="496" spans="3:3" x14ac:dyDescent="0.25">
      <c r="C496" s="7"/>
    </row>
    <row r="497" spans="3:3" x14ac:dyDescent="0.25">
      <c r="C497" s="7"/>
    </row>
    <row r="498" spans="3:3" x14ac:dyDescent="0.25">
      <c r="C498" s="7"/>
    </row>
    <row r="499" spans="3:3" x14ac:dyDescent="0.25">
      <c r="C499" s="7"/>
    </row>
    <row r="500" spans="3:3" x14ac:dyDescent="0.25">
      <c r="C500" s="7"/>
    </row>
    <row r="501" spans="3:3" x14ac:dyDescent="0.25">
      <c r="C501" s="7"/>
    </row>
    <row r="502" spans="3:3" x14ac:dyDescent="0.25">
      <c r="C502" s="7"/>
    </row>
    <row r="503" spans="3:3" x14ac:dyDescent="0.25">
      <c r="C503" s="7"/>
    </row>
    <row r="504" spans="3:3" x14ac:dyDescent="0.25">
      <c r="C504" s="7"/>
    </row>
    <row r="505" spans="3:3" x14ac:dyDescent="0.25">
      <c r="C505" s="7"/>
    </row>
    <row r="506" spans="3:3" x14ac:dyDescent="0.25">
      <c r="C506" s="7"/>
    </row>
    <row r="507" spans="3:3" x14ac:dyDescent="0.25">
      <c r="C507" s="7"/>
    </row>
    <row r="508" spans="3:3" x14ac:dyDescent="0.25">
      <c r="C508" s="7"/>
    </row>
    <row r="509" spans="3:3" x14ac:dyDescent="0.25">
      <c r="C509" s="7"/>
    </row>
    <row r="510" spans="3:3" x14ac:dyDescent="0.25">
      <c r="C510" s="7"/>
    </row>
    <row r="511" spans="3:3" x14ac:dyDescent="0.25">
      <c r="C511" s="7"/>
    </row>
    <row r="512" spans="3:3" x14ac:dyDescent="0.25">
      <c r="C512" s="7"/>
    </row>
    <row r="513" spans="3:3" x14ac:dyDescent="0.25">
      <c r="C513" s="7"/>
    </row>
    <row r="514" spans="3:3" x14ac:dyDescent="0.25">
      <c r="C514" s="7"/>
    </row>
    <row r="515" spans="3:3" x14ac:dyDescent="0.25">
      <c r="C515" s="7"/>
    </row>
    <row r="516" spans="3:3" x14ac:dyDescent="0.25">
      <c r="C516" s="7"/>
    </row>
    <row r="517" spans="3:3" x14ac:dyDescent="0.25">
      <c r="C517" s="7"/>
    </row>
    <row r="518" spans="3:3" x14ac:dyDescent="0.25">
      <c r="C518" s="7"/>
    </row>
    <row r="519" spans="3:3" x14ac:dyDescent="0.25">
      <c r="C519" s="7"/>
    </row>
    <row r="520" spans="3:3" x14ac:dyDescent="0.25">
      <c r="C520" s="7"/>
    </row>
    <row r="521" spans="3:3" x14ac:dyDescent="0.25">
      <c r="C521" s="7"/>
    </row>
    <row r="522" spans="3:3" x14ac:dyDescent="0.25">
      <c r="C522" s="7"/>
    </row>
    <row r="523" spans="3:3" x14ac:dyDescent="0.25">
      <c r="C523" s="7"/>
    </row>
    <row r="524" spans="3:3" x14ac:dyDescent="0.25">
      <c r="C524" s="7"/>
    </row>
    <row r="525" spans="3:3" x14ac:dyDescent="0.25">
      <c r="C525" s="7"/>
    </row>
    <row r="526" spans="3:3" x14ac:dyDescent="0.25">
      <c r="C526" s="7"/>
    </row>
    <row r="527" spans="3:3" x14ac:dyDescent="0.25">
      <c r="C527" s="7"/>
    </row>
    <row r="528" spans="3:3" x14ac:dyDescent="0.25">
      <c r="C528" s="7"/>
    </row>
    <row r="529" spans="3:3" x14ac:dyDescent="0.25">
      <c r="C529" s="7"/>
    </row>
    <row r="530" spans="3:3" x14ac:dyDescent="0.25">
      <c r="C530" s="7"/>
    </row>
    <row r="531" spans="3:3" x14ac:dyDescent="0.25">
      <c r="C531" s="7"/>
    </row>
    <row r="532" spans="3:3" x14ac:dyDescent="0.25">
      <c r="C532" s="7"/>
    </row>
    <row r="533" spans="3:3" x14ac:dyDescent="0.25">
      <c r="C533" s="7"/>
    </row>
    <row r="534" spans="3:3" x14ac:dyDescent="0.25">
      <c r="C534" s="7"/>
    </row>
    <row r="535" spans="3:3" x14ac:dyDescent="0.25">
      <c r="C535" s="7"/>
    </row>
    <row r="536" spans="3:3" x14ac:dyDescent="0.25">
      <c r="C536" s="7"/>
    </row>
    <row r="537" spans="3:3" x14ac:dyDescent="0.25">
      <c r="C537" s="7"/>
    </row>
    <row r="538" spans="3:3" x14ac:dyDescent="0.25">
      <c r="C538" s="7"/>
    </row>
    <row r="539" spans="3:3" x14ac:dyDescent="0.25">
      <c r="C539" s="7"/>
    </row>
    <row r="540" spans="3:3" x14ac:dyDescent="0.25">
      <c r="C540" s="7"/>
    </row>
    <row r="541" spans="3:3" x14ac:dyDescent="0.25">
      <c r="C541" s="7"/>
    </row>
    <row r="542" spans="3:3" x14ac:dyDescent="0.25">
      <c r="C542" s="7"/>
    </row>
    <row r="543" spans="3:3" x14ac:dyDescent="0.25">
      <c r="C543" s="7"/>
    </row>
    <row r="544" spans="3:3" x14ac:dyDescent="0.25">
      <c r="C544" s="7"/>
    </row>
    <row r="545" spans="3:3" x14ac:dyDescent="0.25">
      <c r="C545" s="7"/>
    </row>
    <row r="546" spans="3:3" x14ac:dyDescent="0.25">
      <c r="C546" s="7"/>
    </row>
    <row r="547" spans="3:3" x14ac:dyDescent="0.25">
      <c r="C547" s="7"/>
    </row>
    <row r="548" spans="3:3" x14ac:dyDescent="0.25">
      <c r="C548" s="7"/>
    </row>
    <row r="549" spans="3:3" x14ac:dyDescent="0.25">
      <c r="C549" s="7"/>
    </row>
    <row r="550" spans="3:3" x14ac:dyDescent="0.25">
      <c r="C550" s="7"/>
    </row>
    <row r="551" spans="3:3" x14ac:dyDescent="0.25">
      <c r="C551" s="7"/>
    </row>
    <row r="552" spans="3:3" x14ac:dyDescent="0.25">
      <c r="C552" s="7"/>
    </row>
    <row r="553" spans="3:3" x14ac:dyDescent="0.25">
      <c r="C553" s="7"/>
    </row>
    <row r="554" spans="3:3" x14ac:dyDescent="0.25">
      <c r="C554" s="7"/>
    </row>
    <row r="555" spans="3:3" x14ac:dyDescent="0.25">
      <c r="C555" s="7"/>
    </row>
    <row r="556" spans="3:3" x14ac:dyDescent="0.25">
      <c r="C556" s="7"/>
    </row>
    <row r="557" spans="3:3" x14ac:dyDescent="0.25">
      <c r="C557" s="7"/>
    </row>
    <row r="558" spans="3:3" x14ac:dyDescent="0.25">
      <c r="C558" s="7"/>
    </row>
    <row r="559" spans="3:3" x14ac:dyDescent="0.25">
      <c r="C559" s="7"/>
    </row>
    <row r="560" spans="3:3" x14ac:dyDescent="0.25">
      <c r="C560" s="7"/>
    </row>
    <row r="561" spans="3:3" x14ac:dyDescent="0.25">
      <c r="C561" s="7"/>
    </row>
    <row r="562" spans="3:3" x14ac:dyDescent="0.25">
      <c r="C562" s="7"/>
    </row>
    <row r="563" spans="3:3" x14ac:dyDescent="0.25">
      <c r="C563" s="7"/>
    </row>
    <row r="564" spans="3:3" x14ac:dyDescent="0.25">
      <c r="C564" s="7"/>
    </row>
    <row r="565" spans="3:3" x14ac:dyDescent="0.25">
      <c r="C565" s="7"/>
    </row>
    <row r="566" spans="3:3" x14ac:dyDescent="0.25">
      <c r="C566" s="7"/>
    </row>
    <row r="567" spans="3:3" x14ac:dyDescent="0.25">
      <c r="C567" s="7"/>
    </row>
    <row r="568" spans="3:3" x14ac:dyDescent="0.25">
      <c r="C568" s="7"/>
    </row>
    <row r="569" spans="3:3" x14ac:dyDescent="0.25">
      <c r="C569" s="7"/>
    </row>
    <row r="570" spans="3:3" x14ac:dyDescent="0.25">
      <c r="C570" s="7"/>
    </row>
    <row r="571" spans="3:3" x14ac:dyDescent="0.25">
      <c r="C571" s="7"/>
    </row>
    <row r="572" spans="3:3" x14ac:dyDescent="0.25">
      <c r="C572" s="7"/>
    </row>
    <row r="573" spans="3:3" x14ac:dyDescent="0.25">
      <c r="C573" s="7"/>
    </row>
    <row r="574" spans="3:3" x14ac:dyDescent="0.25">
      <c r="C574" s="7"/>
    </row>
    <row r="575" spans="3:3" x14ac:dyDescent="0.25">
      <c r="C575" s="7"/>
    </row>
    <row r="576" spans="3:3" x14ac:dyDescent="0.25">
      <c r="C576" s="7"/>
    </row>
    <row r="577" spans="3:3" x14ac:dyDescent="0.25">
      <c r="C577" s="7"/>
    </row>
    <row r="578" spans="3:3" x14ac:dyDescent="0.25">
      <c r="C578" s="7"/>
    </row>
    <row r="579" spans="3:3" x14ac:dyDescent="0.25">
      <c r="C579" s="7"/>
    </row>
    <row r="580" spans="3:3" x14ac:dyDescent="0.25">
      <c r="C580" s="7"/>
    </row>
    <row r="581" spans="3:3" x14ac:dyDescent="0.25">
      <c r="C581" s="7"/>
    </row>
    <row r="582" spans="3:3" x14ac:dyDescent="0.25">
      <c r="C582" s="7"/>
    </row>
    <row r="583" spans="3:3" x14ac:dyDescent="0.25">
      <c r="C583" s="7"/>
    </row>
    <row r="584" spans="3:3" x14ac:dyDescent="0.25">
      <c r="C584" s="7"/>
    </row>
    <row r="585" spans="3:3" x14ac:dyDescent="0.25">
      <c r="C585" s="7"/>
    </row>
    <row r="586" spans="3:3" x14ac:dyDescent="0.25">
      <c r="C586" s="7"/>
    </row>
    <row r="587" spans="3:3" x14ac:dyDescent="0.25">
      <c r="C587" s="7"/>
    </row>
    <row r="588" spans="3:3" x14ac:dyDescent="0.25">
      <c r="C588" s="7"/>
    </row>
    <row r="589" spans="3:3" x14ac:dyDescent="0.25">
      <c r="C589" s="7"/>
    </row>
    <row r="590" spans="3:3" x14ac:dyDescent="0.25">
      <c r="C590" s="7"/>
    </row>
    <row r="591" spans="3:3" x14ac:dyDescent="0.25">
      <c r="C591" s="7"/>
    </row>
    <row r="592" spans="3:3" x14ac:dyDescent="0.25">
      <c r="C592" s="7"/>
    </row>
    <row r="593" spans="3:3" x14ac:dyDescent="0.25">
      <c r="C593" s="7"/>
    </row>
    <row r="594" spans="3:3" x14ac:dyDescent="0.25">
      <c r="C594" s="7"/>
    </row>
    <row r="595" spans="3:3" x14ac:dyDescent="0.25">
      <c r="C595" s="7"/>
    </row>
    <row r="596" spans="3:3" x14ac:dyDescent="0.25">
      <c r="C596" s="7"/>
    </row>
    <row r="597" spans="3:3" x14ac:dyDescent="0.25">
      <c r="C597" s="7"/>
    </row>
    <row r="598" spans="3:3" x14ac:dyDescent="0.25">
      <c r="C598" s="7"/>
    </row>
    <row r="599" spans="3:3" x14ac:dyDescent="0.25">
      <c r="C599" s="7"/>
    </row>
    <row r="600" spans="3:3" x14ac:dyDescent="0.25">
      <c r="C600" s="7"/>
    </row>
    <row r="601" spans="3:3" x14ac:dyDescent="0.25">
      <c r="C601" s="7"/>
    </row>
    <row r="602" spans="3:3" x14ac:dyDescent="0.25">
      <c r="C602" s="7"/>
    </row>
    <row r="603" spans="3:3" x14ac:dyDescent="0.25">
      <c r="C603" s="7"/>
    </row>
    <row r="604" spans="3:3" x14ac:dyDescent="0.25">
      <c r="C604" s="7"/>
    </row>
    <row r="605" spans="3:3" x14ac:dyDescent="0.25">
      <c r="C605" s="7"/>
    </row>
    <row r="606" spans="3:3" x14ac:dyDescent="0.25">
      <c r="C606" s="7"/>
    </row>
    <row r="607" spans="3:3" x14ac:dyDescent="0.25">
      <c r="C607" s="7"/>
    </row>
    <row r="608" spans="3:3" x14ac:dyDescent="0.25">
      <c r="C608" s="7"/>
    </row>
    <row r="609" spans="3:3" x14ac:dyDescent="0.25">
      <c r="C609" s="7"/>
    </row>
    <row r="610" spans="3:3" x14ac:dyDescent="0.25">
      <c r="C610" s="7"/>
    </row>
    <row r="611" spans="3:3" x14ac:dyDescent="0.25">
      <c r="C611" s="7"/>
    </row>
    <row r="612" spans="3:3" x14ac:dyDescent="0.25">
      <c r="C612" s="7"/>
    </row>
    <row r="613" spans="3:3" x14ac:dyDescent="0.25">
      <c r="C613" s="7"/>
    </row>
    <row r="614" spans="3:3" x14ac:dyDescent="0.25">
      <c r="C614" s="7"/>
    </row>
    <row r="615" spans="3:3" x14ac:dyDescent="0.25">
      <c r="C615" s="7"/>
    </row>
    <row r="616" spans="3:3" x14ac:dyDescent="0.25">
      <c r="C616" s="7"/>
    </row>
    <row r="617" spans="3:3" x14ac:dyDescent="0.25">
      <c r="C617" s="7"/>
    </row>
    <row r="618" spans="3:3" x14ac:dyDescent="0.25">
      <c r="C618" s="7"/>
    </row>
    <row r="619" spans="3:3" x14ac:dyDescent="0.25">
      <c r="C619" s="7"/>
    </row>
    <row r="620" spans="3:3" x14ac:dyDescent="0.25">
      <c r="C620" s="7"/>
    </row>
    <row r="621" spans="3:3" x14ac:dyDescent="0.25">
      <c r="C621" s="7"/>
    </row>
    <row r="622" spans="3:3" x14ac:dyDescent="0.25">
      <c r="C622" s="7"/>
    </row>
    <row r="623" spans="3:3" x14ac:dyDescent="0.25">
      <c r="C623" s="7"/>
    </row>
    <row r="624" spans="3:3" x14ac:dyDescent="0.25">
      <c r="C624" s="7"/>
    </row>
    <row r="625" spans="3:3" x14ac:dyDescent="0.25">
      <c r="C625" s="7"/>
    </row>
    <row r="626" spans="3:3" x14ac:dyDescent="0.25">
      <c r="C626" s="7"/>
    </row>
    <row r="627" spans="3:3" x14ac:dyDescent="0.25">
      <c r="C627" s="7"/>
    </row>
    <row r="628" spans="3:3" x14ac:dyDescent="0.25">
      <c r="C628" s="7"/>
    </row>
    <row r="629" spans="3:3" x14ac:dyDescent="0.25">
      <c r="C629" s="7"/>
    </row>
    <row r="630" spans="3:3" x14ac:dyDescent="0.25">
      <c r="C630" s="7"/>
    </row>
    <row r="631" spans="3:3" x14ac:dyDescent="0.25">
      <c r="C631" s="7"/>
    </row>
    <row r="632" spans="3:3" x14ac:dyDescent="0.25">
      <c r="C632" s="7"/>
    </row>
    <row r="633" spans="3:3" x14ac:dyDescent="0.25">
      <c r="C633" s="7"/>
    </row>
    <row r="634" spans="3:3" x14ac:dyDescent="0.25">
      <c r="C634" s="7"/>
    </row>
    <row r="635" spans="3:3" x14ac:dyDescent="0.25">
      <c r="C635" s="7"/>
    </row>
    <row r="636" spans="3:3" x14ac:dyDescent="0.25">
      <c r="C636" s="7"/>
    </row>
    <row r="637" spans="3:3" x14ac:dyDescent="0.25">
      <c r="C637" s="7"/>
    </row>
    <row r="638" spans="3:3" x14ac:dyDescent="0.25">
      <c r="C638" s="7"/>
    </row>
    <row r="639" spans="3:3" x14ac:dyDescent="0.25">
      <c r="C639" s="7"/>
    </row>
    <row r="640" spans="3:3" x14ac:dyDescent="0.25">
      <c r="C640" s="7"/>
    </row>
    <row r="641" spans="3:3" x14ac:dyDescent="0.25">
      <c r="C641" s="7"/>
    </row>
    <row r="642" spans="3:3" x14ac:dyDescent="0.25">
      <c r="C642" s="7"/>
    </row>
    <row r="643" spans="3:3" x14ac:dyDescent="0.25">
      <c r="C643" s="7"/>
    </row>
    <row r="644" spans="3:3" x14ac:dyDescent="0.25">
      <c r="C644" s="7"/>
    </row>
    <row r="645" spans="3:3" x14ac:dyDescent="0.25">
      <c r="C645" s="7"/>
    </row>
    <row r="646" spans="3:3" x14ac:dyDescent="0.25">
      <c r="C646" s="7"/>
    </row>
    <row r="647" spans="3:3" x14ac:dyDescent="0.25">
      <c r="C647" s="7"/>
    </row>
    <row r="648" spans="3:3" x14ac:dyDescent="0.25">
      <c r="C648" s="7"/>
    </row>
    <row r="649" spans="3:3" x14ac:dyDescent="0.25">
      <c r="C649" s="7"/>
    </row>
    <row r="650" spans="3:3" x14ac:dyDescent="0.25">
      <c r="C650" s="7"/>
    </row>
    <row r="651" spans="3:3" x14ac:dyDescent="0.25">
      <c r="C651" s="7"/>
    </row>
    <row r="652" spans="3:3" x14ac:dyDescent="0.25">
      <c r="C652" s="7"/>
    </row>
    <row r="653" spans="3:3" x14ac:dyDescent="0.25">
      <c r="C653" s="7"/>
    </row>
    <row r="654" spans="3:3" x14ac:dyDescent="0.25">
      <c r="C654" s="7"/>
    </row>
    <row r="655" spans="3:3" x14ac:dyDescent="0.25">
      <c r="C655" s="7"/>
    </row>
    <row r="656" spans="3:3" x14ac:dyDescent="0.25">
      <c r="C656" s="7"/>
    </row>
    <row r="657" spans="3:3" x14ac:dyDescent="0.25">
      <c r="C657" s="7"/>
    </row>
    <row r="658" spans="3:3" x14ac:dyDescent="0.25">
      <c r="C658" s="7"/>
    </row>
    <row r="659" spans="3:3" x14ac:dyDescent="0.25">
      <c r="C659" s="7"/>
    </row>
    <row r="660" spans="3:3" x14ac:dyDescent="0.25">
      <c r="C660" s="7"/>
    </row>
    <row r="661" spans="3:3" x14ac:dyDescent="0.25">
      <c r="C661" s="7"/>
    </row>
    <row r="662" spans="3:3" x14ac:dyDescent="0.25">
      <c r="C662" s="7"/>
    </row>
    <row r="663" spans="3:3" x14ac:dyDescent="0.25">
      <c r="C663" s="7"/>
    </row>
    <row r="664" spans="3:3" x14ac:dyDescent="0.25">
      <c r="C664" s="7"/>
    </row>
    <row r="665" spans="3:3" x14ac:dyDescent="0.25">
      <c r="C665" s="7"/>
    </row>
    <row r="666" spans="3:3" x14ac:dyDescent="0.25">
      <c r="C666" s="7"/>
    </row>
    <row r="667" spans="3:3" x14ac:dyDescent="0.25">
      <c r="C667" s="7"/>
    </row>
    <row r="668" spans="3:3" x14ac:dyDescent="0.25">
      <c r="C668" s="7"/>
    </row>
    <row r="669" spans="3:3" x14ac:dyDescent="0.25">
      <c r="C669" s="7"/>
    </row>
    <row r="670" spans="3:3" x14ac:dyDescent="0.25">
      <c r="C670" s="7"/>
    </row>
    <row r="671" spans="3:3" x14ac:dyDescent="0.25">
      <c r="C671" s="7"/>
    </row>
    <row r="672" spans="3:3" x14ac:dyDescent="0.25">
      <c r="C672" s="7"/>
    </row>
    <row r="673" spans="3:3" x14ac:dyDescent="0.25">
      <c r="C673" s="7"/>
    </row>
    <row r="674" spans="3:3" x14ac:dyDescent="0.25">
      <c r="C674" s="7"/>
    </row>
    <row r="675" spans="3:3" x14ac:dyDescent="0.25">
      <c r="C675" s="7"/>
    </row>
    <row r="676" spans="3:3" x14ac:dyDescent="0.25">
      <c r="C676" s="7"/>
    </row>
    <row r="677" spans="3:3" x14ac:dyDescent="0.25">
      <c r="C677" s="7"/>
    </row>
    <row r="678" spans="3:3" x14ac:dyDescent="0.25">
      <c r="C678" s="7"/>
    </row>
    <row r="679" spans="3:3" x14ac:dyDescent="0.25">
      <c r="C679" s="7"/>
    </row>
    <row r="680" spans="3:3" x14ac:dyDescent="0.25">
      <c r="C680" s="7"/>
    </row>
    <row r="681" spans="3:3" x14ac:dyDescent="0.25">
      <c r="C681" s="7"/>
    </row>
    <row r="682" spans="3:3" x14ac:dyDescent="0.25">
      <c r="C682" s="7"/>
    </row>
    <row r="683" spans="3:3" x14ac:dyDescent="0.25">
      <c r="C683" s="7"/>
    </row>
    <row r="684" spans="3:3" x14ac:dyDescent="0.25">
      <c r="C684" s="7"/>
    </row>
    <row r="685" spans="3:3" x14ac:dyDescent="0.25">
      <c r="C685" s="7"/>
    </row>
    <row r="686" spans="3:3" x14ac:dyDescent="0.25">
      <c r="C686" s="7"/>
    </row>
    <row r="687" spans="3:3" x14ac:dyDescent="0.25">
      <c r="C687" s="7"/>
    </row>
    <row r="688" spans="3:3" x14ac:dyDescent="0.25">
      <c r="C688" s="7"/>
    </row>
    <row r="689" spans="3:3" x14ac:dyDescent="0.25">
      <c r="C689" s="7"/>
    </row>
    <row r="690" spans="3:3" x14ac:dyDescent="0.25">
      <c r="C690" s="7"/>
    </row>
    <row r="691" spans="3:3" x14ac:dyDescent="0.25">
      <c r="C691" s="7"/>
    </row>
    <row r="692" spans="3:3" x14ac:dyDescent="0.25">
      <c r="C692" s="7"/>
    </row>
    <row r="693" spans="3:3" x14ac:dyDescent="0.25">
      <c r="C693" s="7"/>
    </row>
    <row r="694" spans="3:3" x14ac:dyDescent="0.25">
      <c r="C694" s="7"/>
    </row>
    <row r="695" spans="3:3" x14ac:dyDescent="0.25">
      <c r="C695" s="7"/>
    </row>
    <row r="696" spans="3:3" x14ac:dyDescent="0.25">
      <c r="C696" s="7"/>
    </row>
    <row r="697" spans="3:3" x14ac:dyDescent="0.25">
      <c r="C697" s="7"/>
    </row>
    <row r="698" spans="3:3" x14ac:dyDescent="0.25">
      <c r="C698" s="7"/>
    </row>
    <row r="699" spans="3:3" x14ac:dyDescent="0.25">
      <c r="C699" s="7"/>
    </row>
    <row r="700" spans="3:3" x14ac:dyDescent="0.25">
      <c r="C700" s="7"/>
    </row>
    <row r="701" spans="3:3" x14ac:dyDescent="0.25">
      <c r="C701" s="7"/>
    </row>
    <row r="702" spans="3:3" x14ac:dyDescent="0.25">
      <c r="C702" s="7"/>
    </row>
    <row r="703" spans="3:3" x14ac:dyDescent="0.25">
      <c r="C703" s="7"/>
    </row>
    <row r="704" spans="3:3" x14ac:dyDescent="0.25">
      <c r="C704" s="7"/>
    </row>
    <row r="705" spans="3:3" x14ac:dyDescent="0.25">
      <c r="C705" s="7"/>
    </row>
    <row r="706" spans="3:3" x14ac:dyDescent="0.25">
      <c r="C706" s="7"/>
    </row>
    <row r="707" spans="3:3" x14ac:dyDescent="0.25">
      <c r="C707" s="7"/>
    </row>
    <row r="708" spans="3:3" x14ac:dyDescent="0.25">
      <c r="C708" s="7"/>
    </row>
    <row r="709" spans="3:3" x14ac:dyDescent="0.25">
      <c r="C709" s="7"/>
    </row>
    <row r="710" spans="3:3" x14ac:dyDescent="0.25">
      <c r="C710" s="7"/>
    </row>
    <row r="711" spans="3:3" x14ac:dyDescent="0.25">
      <c r="C711" s="7"/>
    </row>
    <row r="712" spans="3:3" x14ac:dyDescent="0.25">
      <c r="C712" s="7"/>
    </row>
    <row r="713" spans="3:3" x14ac:dyDescent="0.25">
      <c r="C713" s="7"/>
    </row>
    <row r="714" spans="3:3" x14ac:dyDescent="0.25">
      <c r="C714" s="7"/>
    </row>
    <row r="715" spans="3:3" x14ac:dyDescent="0.25">
      <c r="C715" s="7"/>
    </row>
    <row r="716" spans="3:3" x14ac:dyDescent="0.25">
      <c r="C716" s="7"/>
    </row>
    <row r="717" spans="3:3" x14ac:dyDescent="0.25">
      <c r="C717" s="7"/>
    </row>
    <row r="718" spans="3:3" x14ac:dyDescent="0.25">
      <c r="C718" s="7"/>
    </row>
    <row r="719" spans="3:3" x14ac:dyDescent="0.25">
      <c r="C719" s="7"/>
    </row>
    <row r="720" spans="3:3" x14ac:dyDescent="0.25">
      <c r="C720" s="7"/>
    </row>
    <row r="721" spans="3:3" x14ac:dyDescent="0.25">
      <c r="C721" s="7"/>
    </row>
    <row r="722" spans="3:3" x14ac:dyDescent="0.25">
      <c r="C722" s="7"/>
    </row>
    <row r="723" spans="3:3" x14ac:dyDescent="0.25">
      <c r="C723" s="7"/>
    </row>
    <row r="724" spans="3:3" x14ac:dyDescent="0.25">
      <c r="C724" s="7"/>
    </row>
    <row r="725" spans="3:3" x14ac:dyDescent="0.25">
      <c r="C725" s="7"/>
    </row>
    <row r="726" spans="3:3" x14ac:dyDescent="0.25">
      <c r="C726" s="7"/>
    </row>
    <row r="727" spans="3:3" x14ac:dyDescent="0.25">
      <c r="C727" s="7"/>
    </row>
    <row r="728" spans="3:3" x14ac:dyDescent="0.25">
      <c r="C728" s="7"/>
    </row>
    <row r="729" spans="3:3" x14ac:dyDescent="0.25">
      <c r="C729" s="7"/>
    </row>
    <row r="730" spans="3:3" x14ac:dyDescent="0.25">
      <c r="C730" s="7"/>
    </row>
    <row r="731" spans="3:3" x14ac:dyDescent="0.25">
      <c r="C731" s="7"/>
    </row>
    <row r="732" spans="3:3" x14ac:dyDescent="0.25">
      <c r="C732" s="7"/>
    </row>
    <row r="733" spans="3:3" x14ac:dyDescent="0.25">
      <c r="C733" s="7"/>
    </row>
    <row r="734" spans="3:3" x14ac:dyDescent="0.25">
      <c r="C734" s="7"/>
    </row>
    <row r="735" spans="3:3" x14ac:dyDescent="0.25">
      <c r="C735" s="7"/>
    </row>
    <row r="736" spans="3:3" x14ac:dyDescent="0.25">
      <c r="C736" s="7"/>
    </row>
    <row r="737" spans="3:3" x14ac:dyDescent="0.25">
      <c r="C737" s="7"/>
    </row>
    <row r="738" spans="3:3" x14ac:dyDescent="0.25">
      <c r="C738" s="7"/>
    </row>
    <row r="739" spans="3:3" x14ac:dyDescent="0.25">
      <c r="C739" s="7"/>
    </row>
    <row r="740" spans="3:3" x14ac:dyDescent="0.25">
      <c r="C740" s="7"/>
    </row>
    <row r="741" spans="3:3" x14ac:dyDescent="0.25">
      <c r="C741" s="7"/>
    </row>
    <row r="742" spans="3:3" x14ac:dyDescent="0.25">
      <c r="C742" s="7"/>
    </row>
    <row r="743" spans="3:3" x14ac:dyDescent="0.25">
      <c r="C743" s="7"/>
    </row>
    <row r="744" spans="3:3" x14ac:dyDescent="0.25">
      <c r="C744" s="7"/>
    </row>
    <row r="745" spans="3:3" x14ac:dyDescent="0.25">
      <c r="C745" s="7"/>
    </row>
    <row r="746" spans="3:3" x14ac:dyDescent="0.25">
      <c r="C746" s="7"/>
    </row>
    <row r="747" spans="3:3" x14ac:dyDescent="0.25">
      <c r="C747" s="7"/>
    </row>
    <row r="748" spans="3:3" x14ac:dyDescent="0.25">
      <c r="C748" s="7"/>
    </row>
    <row r="749" spans="3:3" x14ac:dyDescent="0.25">
      <c r="C749" s="7"/>
    </row>
    <row r="750" spans="3:3" x14ac:dyDescent="0.25">
      <c r="C750" s="7"/>
    </row>
    <row r="751" spans="3:3" x14ac:dyDescent="0.25">
      <c r="C751" s="7"/>
    </row>
    <row r="752" spans="3:3" x14ac:dyDescent="0.25">
      <c r="C752" s="7"/>
    </row>
    <row r="753" spans="3:3" x14ac:dyDescent="0.25">
      <c r="C753" s="7"/>
    </row>
    <row r="754" spans="3:3" x14ac:dyDescent="0.25">
      <c r="C754" s="7"/>
    </row>
    <row r="755" spans="3:3" x14ac:dyDescent="0.25">
      <c r="C755" s="7"/>
    </row>
    <row r="756" spans="3:3" x14ac:dyDescent="0.25">
      <c r="C756" s="7"/>
    </row>
    <row r="757" spans="3:3" x14ac:dyDescent="0.25">
      <c r="C757" s="7"/>
    </row>
    <row r="758" spans="3:3" x14ac:dyDescent="0.25">
      <c r="C758" s="7"/>
    </row>
    <row r="759" spans="3:3" x14ac:dyDescent="0.25">
      <c r="C759" s="7"/>
    </row>
    <row r="760" spans="3:3" x14ac:dyDescent="0.25">
      <c r="C760" s="7"/>
    </row>
    <row r="761" spans="3:3" x14ac:dyDescent="0.25">
      <c r="C761" s="7"/>
    </row>
    <row r="762" spans="3:3" x14ac:dyDescent="0.25">
      <c r="C762" s="7"/>
    </row>
    <row r="763" spans="3:3" x14ac:dyDescent="0.25">
      <c r="C763" s="7"/>
    </row>
    <row r="764" spans="3:3" x14ac:dyDescent="0.25">
      <c r="C764" s="7"/>
    </row>
    <row r="765" spans="3:3" x14ac:dyDescent="0.25">
      <c r="C765" s="7"/>
    </row>
    <row r="766" spans="3:3" x14ac:dyDescent="0.25">
      <c r="C766" s="7"/>
    </row>
    <row r="767" spans="3:3" x14ac:dyDescent="0.25">
      <c r="C767" s="7"/>
    </row>
    <row r="768" spans="3:3" x14ac:dyDescent="0.25">
      <c r="C768" s="7"/>
    </row>
    <row r="769" spans="3:3" x14ac:dyDescent="0.25">
      <c r="C769" s="7"/>
    </row>
    <row r="770" spans="3:3" x14ac:dyDescent="0.25">
      <c r="C770" s="7"/>
    </row>
    <row r="771" spans="3:3" x14ac:dyDescent="0.25">
      <c r="C771" s="7"/>
    </row>
    <row r="772" spans="3:3" x14ac:dyDescent="0.25">
      <c r="C772" s="7"/>
    </row>
    <row r="773" spans="3:3" x14ac:dyDescent="0.25">
      <c r="C773" s="7"/>
    </row>
    <row r="774" spans="3:3" x14ac:dyDescent="0.25">
      <c r="C774" s="7"/>
    </row>
    <row r="775" spans="3:3" x14ac:dyDescent="0.25">
      <c r="C775" s="7"/>
    </row>
    <row r="776" spans="3:3" x14ac:dyDescent="0.25">
      <c r="C776" s="7"/>
    </row>
    <row r="777" spans="3:3" x14ac:dyDescent="0.25">
      <c r="C777" s="7"/>
    </row>
    <row r="778" spans="3:3" x14ac:dyDescent="0.25">
      <c r="C778" s="7"/>
    </row>
    <row r="779" spans="3:3" x14ac:dyDescent="0.25">
      <c r="C779" s="7"/>
    </row>
    <row r="780" spans="3:3" x14ac:dyDescent="0.25">
      <c r="C780" s="7"/>
    </row>
    <row r="781" spans="3:3" x14ac:dyDescent="0.25">
      <c r="C781" s="7"/>
    </row>
    <row r="782" spans="3:3" x14ac:dyDescent="0.25">
      <c r="C782" s="7"/>
    </row>
    <row r="783" spans="3:3" x14ac:dyDescent="0.25">
      <c r="C783" s="7"/>
    </row>
    <row r="784" spans="3:3" x14ac:dyDescent="0.25">
      <c r="C784" s="7"/>
    </row>
    <row r="785" spans="3:3" x14ac:dyDescent="0.25">
      <c r="C785" s="7"/>
    </row>
    <row r="786" spans="3:3" x14ac:dyDescent="0.25">
      <c r="C786" s="7"/>
    </row>
    <row r="787" spans="3:3" x14ac:dyDescent="0.25">
      <c r="C787" s="7"/>
    </row>
    <row r="788" spans="3:3" x14ac:dyDescent="0.25">
      <c r="C788" s="7"/>
    </row>
    <row r="789" spans="3:3" x14ac:dyDescent="0.25">
      <c r="C789" s="7"/>
    </row>
    <row r="790" spans="3:3" x14ac:dyDescent="0.25">
      <c r="C790" s="7"/>
    </row>
    <row r="791" spans="3:3" x14ac:dyDescent="0.25">
      <c r="C791" s="7"/>
    </row>
    <row r="792" spans="3:3" x14ac:dyDescent="0.25">
      <c r="C792" s="7"/>
    </row>
    <row r="793" spans="3:3" x14ac:dyDescent="0.25">
      <c r="C793" s="7"/>
    </row>
    <row r="794" spans="3:3" x14ac:dyDescent="0.25">
      <c r="C794" s="7"/>
    </row>
    <row r="795" spans="3:3" x14ac:dyDescent="0.25">
      <c r="C795" s="7"/>
    </row>
    <row r="796" spans="3:3" x14ac:dyDescent="0.25">
      <c r="C796" s="7"/>
    </row>
    <row r="797" spans="3:3" x14ac:dyDescent="0.25">
      <c r="C797" s="7"/>
    </row>
    <row r="798" spans="3:3" x14ac:dyDescent="0.25">
      <c r="C798" s="7"/>
    </row>
    <row r="799" spans="3:3" x14ac:dyDescent="0.25">
      <c r="C799" s="7"/>
    </row>
    <row r="800" spans="3:3" x14ac:dyDescent="0.25">
      <c r="C800" s="7"/>
    </row>
    <row r="801" spans="3:3" x14ac:dyDescent="0.25">
      <c r="C801" s="7"/>
    </row>
    <row r="802" spans="3:3" x14ac:dyDescent="0.25">
      <c r="C802" s="7"/>
    </row>
    <row r="803" spans="3:3" x14ac:dyDescent="0.25">
      <c r="C803" s="7"/>
    </row>
    <row r="804" spans="3:3" x14ac:dyDescent="0.25">
      <c r="C804" s="7"/>
    </row>
    <row r="805" spans="3:3" x14ac:dyDescent="0.25">
      <c r="C805" s="7"/>
    </row>
    <row r="806" spans="3:3" x14ac:dyDescent="0.25">
      <c r="C806" s="7"/>
    </row>
    <row r="807" spans="3:3" x14ac:dyDescent="0.25">
      <c r="C807" s="7"/>
    </row>
    <row r="808" spans="3:3" x14ac:dyDescent="0.25">
      <c r="C808" s="7"/>
    </row>
    <row r="809" spans="3:3" x14ac:dyDescent="0.25">
      <c r="C809" s="7"/>
    </row>
    <row r="810" spans="3:3" x14ac:dyDescent="0.25">
      <c r="C810" s="7"/>
    </row>
    <row r="811" spans="3:3" x14ac:dyDescent="0.25">
      <c r="C811" s="7"/>
    </row>
    <row r="812" spans="3:3" x14ac:dyDescent="0.25">
      <c r="C812" s="7"/>
    </row>
    <row r="813" spans="3:3" x14ac:dyDescent="0.25">
      <c r="C813" s="7"/>
    </row>
    <row r="814" spans="3:3" x14ac:dyDescent="0.25">
      <c r="C814" s="7"/>
    </row>
    <row r="815" spans="3:3" x14ac:dyDescent="0.25">
      <c r="C815" s="7"/>
    </row>
    <row r="816" spans="3:3" x14ac:dyDescent="0.25">
      <c r="C816" s="7"/>
    </row>
    <row r="817" spans="3:3" x14ac:dyDescent="0.25">
      <c r="C817" s="7"/>
    </row>
    <row r="818" spans="3:3" x14ac:dyDescent="0.25">
      <c r="C818" s="7"/>
    </row>
    <row r="819" spans="3:3" x14ac:dyDescent="0.25">
      <c r="C819" s="7"/>
    </row>
    <row r="820" spans="3:3" x14ac:dyDescent="0.25">
      <c r="C820" s="7"/>
    </row>
    <row r="821" spans="3:3" x14ac:dyDescent="0.25">
      <c r="C821" s="7"/>
    </row>
    <row r="822" spans="3:3" x14ac:dyDescent="0.25">
      <c r="C822" s="7"/>
    </row>
    <row r="823" spans="3:3" x14ac:dyDescent="0.25">
      <c r="C823" s="7"/>
    </row>
    <row r="824" spans="3:3" x14ac:dyDescent="0.25">
      <c r="C824" s="7"/>
    </row>
    <row r="825" spans="3:3" x14ac:dyDescent="0.25">
      <c r="C825" s="7"/>
    </row>
    <row r="826" spans="3:3" x14ac:dyDescent="0.25">
      <c r="C826" s="7"/>
    </row>
    <row r="827" spans="3:3" x14ac:dyDescent="0.25">
      <c r="C827" s="7"/>
    </row>
    <row r="828" spans="3:3" x14ac:dyDescent="0.25">
      <c r="C828" s="7"/>
    </row>
    <row r="829" spans="3:3" x14ac:dyDescent="0.25">
      <c r="C829" s="7"/>
    </row>
    <row r="830" spans="3:3" x14ac:dyDescent="0.25">
      <c r="C830" s="7"/>
    </row>
    <row r="831" spans="3:3" x14ac:dyDescent="0.25">
      <c r="C831" s="7"/>
    </row>
    <row r="832" spans="3:3" x14ac:dyDescent="0.25">
      <c r="C832" s="7"/>
    </row>
    <row r="833" spans="3:3" x14ac:dyDescent="0.25">
      <c r="C833" s="7"/>
    </row>
    <row r="834" spans="3:3" x14ac:dyDescent="0.25">
      <c r="C834" s="7"/>
    </row>
    <row r="835" spans="3:3" x14ac:dyDescent="0.25">
      <c r="C835" s="7"/>
    </row>
    <row r="836" spans="3:3" x14ac:dyDescent="0.25">
      <c r="C836" s="7"/>
    </row>
    <row r="837" spans="3:3" x14ac:dyDescent="0.25">
      <c r="C837" s="7"/>
    </row>
    <row r="838" spans="3:3" x14ac:dyDescent="0.25">
      <c r="C838" s="7"/>
    </row>
    <row r="839" spans="3:3" x14ac:dyDescent="0.25">
      <c r="C839" s="7"/>
    </row>
    <row r="840" spans="3:3" x14ac:dyDescent="0.25">
      <c r="C840" s="7"/>
    </row>
    <row r="841" spans="3:3" x14ac:dyDescent="0.25">
      <c r="C841" s="7"/>
    </row>
    <row r="842" spans="3:3" x14ac:dyDescent="0.25">
      <c r="C842" s="7"/>
    </row>
    <row r="843" spans="3:3" x14ac:dyDescent="0.25">
      <c r="C843" s="7"/>
    </row>
    <row r="844" spans="3:3" x14ac:dyDescent="0.25">
      <c r="C844" s="7"/>
    </row>
    <row r="845" spans="3:3" x14ac:dyDescent="0.25">
      <c r="C845" s="7"/>
    </row>
    <row r="846" spans="3:3" x14ac:dyDescent="0.25">
      <c r="C846" s="7"/>
    </row>
    <row r="847" spans="3:3" x14ac:dyDescent="0.25">
      <c r="C847" s="7"/>
    </row>
    <row r="848" spans="3:3" x14ac:dyDescent="0.25">
      <c r="C848" s="7"/>
    </row>
    <row r="849" spans="3:3" x14ac:dyDescent="0.25">
      <c r="C849" s="7"/>
    </row>
    <row r="850" spans="3:3" x14ac:dyDescent="0.25">
      <c r="C850" s="7"/>
    </row>
    <row r="851" spans="3:3" x14ac:dyDescent="0.25">
      <c r="C851" s="7"/>
    </row>
    <row r="852" spans="3:3" x14ac:dyDescent="0.25">
      <c r="C852" s="7"/>
    </row>
    <row r="853" spans="3:3" x14ac:dyDescent="0.25">
      <c r="C853" s="7"/>
    </row>
    <row r="854" spans="3:3" x14ac:dyDescent="0.25">
      <c r="C854" s="7"/>
    </row>
    <row r="855" spans="3:3" x14ac:dyDescent="0.25">
      <c r="C855" s="7"/>
    </row>
    <row r="856" spans="3:3" x14ac:dyDescent="0.25">
      <c r="C856" s="7"/>
    </row>
    <row r="857" spans="3:3" x14ac:dyDescent="0.25">
      <c r="C857" s="7"/>
    </row>
    <row r="858" spans="3:3" x14ac:dyDescent="0.25">
      <c r="C858" s="7"/>
    </row>
    <row r="859" spans="3:3" x14ac:dyDescent="0.25">
      <c r="C859" s="7"/>
    </row>
    <row r="860" spans="3:3" x14ac:dyDescent="0.25">
      <c r="C860" s="7"/>
    </row>
    <row r="861" spans="3:3" x14ac:dyDescent="0.25">
      <c r="C861" s="7"/>
    </row>
    <row r="862" spans="3:3" x14ac:dyDescent="0.25">
      <c r="C862" s="7"/>
    </row>
    <row r="863" spans="3:3" x14ac:dyDescent="0.25">
      <c r="C863" s="7"/>
    </row>
    <row r="864" spans="3:3" x14ac:dyDescent="0.25">
      <c r="C864" s="7"/>
    </row>
    <row r="865" spans="3:3" x14ac:dyDescent="0.25">
      <c r="C865" s="7"/>
    </row>
    <row r="866" spans="3:3" x14ac:dyDescent="0.25">
      <c r="C866" s="7"/>
    </row>
    <row r="867" spans="3:3" x14ac:dyDescent="0.25">
      <c r="C867" s="7"/>
    </row>
    <row r="868" spans="3:3" x14ac:dyDescent="0.25">
      <c r="C868" s="7"/>
    </row>
    <row r="869" spans="3:3" x14ac:dyDescent="0.25">
      <c r="C869" s="7"/>
    </row>
    <row r="870" spans="3:3" x14ac:dyDescent="0.25">
      <c r="C870" s="7"/>
    </row>
    <row r="871" spans="3:3" x14ac:dyDescent="0.25">
      <c r="C871" s="7"/>
    </row>
    <row r="872" spans="3:3" x14ac:dyDescent="0.25">
      <c r="C872" s="7"/>
    </row>
    <row r="873" spans="3:3" x14ac:dyDescent="0.25">
      <c r="C873" s="7"/>
    </row>
    <row r="874" spans="3:3" x14ac:dyDescent="0.25">
      <c r="C874" s="7"/>
    </row>
    <row r="875" spans="3:3" x14ac:dyDescent="0.25">
      <c r="C875" s="7"/>
    </row>
    <row r="876" spans="3:3" x14ac:dyDescent="0.25">
      <c r="C876" s="7"/>
    </row>
    <row r="877" spans="3:3" x14ac:dyDescent="0.25">
      <c r="C877" s="7"/>
    </row>
    <row r="878" spans="3:3" x14ac:dyDescent="0.25">
      <c r="C878" s="7"/>
    </row>
    <row r="879" spans="3:3" x14ac:dyDescent="0.25">
      <c r="C879" s="7"/>
    </row>
    <row r="880" spans="3:3" x14ac:dyDescent="0.25">
      <c r="C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  <row r="905" spans="3:3" x14ac:dyDescent="0.25">
      <c r="C905" s="7"/>
    </row>
    <row r="906" spans="3:3" x14ac:dyDescent="0.25">
      <c r="C906" s="7"/>
    </row>
    <row r="907" spans="3:3" x14ac:dyDescent="0.25">
      <c r="C907" s="7"/>
    </row>
    <row r="908" spans="3:3" x14ac:dyDescent="0.25">
      <c r="C908" s="7"/>
    </row>
    <row r="909" spans="3:3" x14ac:dyDescent="0.25">
      <c r="C909" s="7"/>
    </row>
    <row r="910" spans="3:3" x14ac:dyDescent="0.25">
      <c r="C910" s="7"/>
    </row>
    <row r="911" spans="3:3" x14ac:dyDescent="0.25">
      <c r="C911" s="7"/>
    </row>
    <row r="912" spans="3:3" x14ac:dyDescent="0.25">
      <c r="C912" s="7"/>
    </row>
    <row r="913" spans="3:3" x14ac:dyDescent="0.25">
      <c r="C913" s="7"/>
    </row>
    <row r="914" spans="3:3" x14ac:dyDescent="0.25">
      <c r="C914" s="7"/>
    </row>
    <row r="915" spans="3:3" x14ac:dyDescent="0.25">
      <c r="C915" s="7"/>
    </row>
    <row r="916" spans="3:3" x14ac:dyDescent="0.25">
      <c r="C916" s="7"/>
    </row>
    <row r="917" spans="3:3" x14ac:dyDescent="0.25">
      <c r="C917" s="7"/>
    </row>
    <row r="918" spans="3:3" x14ac:dyDescent="0.25">
      <c r="C918" s="7"/>
    </row>
    <row r="919" spans="3:3" x14ac:dyDescent="0.25">
      <c r="C919" s="7"/>
    </row>
    <row r="920" spans="3:3" x14ac:dyDescent="0.25">
      <c r="C920" s="7"/>
    </row>
    <row r="921" spans="3:3" x14ac:dyDescent="0.25">
      <c r="C921" s="7"/>
    </row>
    <row r="922" spans="3:3" x14ac:dyDescent="0.25">
      <c r="C922" s="7"/>
    </row>
    <row r="923" spans="3:3" x14ac:dyDescent="0.25">
      <c r="C923" s="7"/>
    </row>
    <row r="924" spans="3:3" x14ac:dyDescent="0.25">
      <c r="C924" s="7"/>
    </row>
    <row r="925" spans="3:3" x14ac:dyDescent="0.25">
      <c r="C925" s="7"/>
    </row>
    <row r="926" spans="3:3" x14ac:dyDescent="0.25">
      <c r="C926" s="7"/>
    </row>
    <row r="927" spans="3:3" x14ac:dyDescent="0.25">
      <c r="C927" s="7"/>
    </row>
    <row r="928" spans="3:3" x14ac:dyDescent="0.25">
      <c r="C928" s="7"/>
    </row>
    <row r="929" spans="3:3" x14ac:dyDescent="0.25">
      <c r="C929" s="7"/>
    </row>
    <row r="930" spans="3:3" x14ac:dyDescent="0.25">
      <c r="C930" s="7"/>
    </row>
    <row r="931" spans="3:3" x14ac:dyDescent="0.25">
      <c r="C931" s="7"/>
    </row>
    <row r="932" spans="3:3" x14ac:dyDescent="0.25">
      <c r="C932" s="7"/>
    </row>
    <row r="933" spans="3:3" x14ac:dyDescent="0.25">
      <c r="C933" s="7"/>
    </row>
    <row r="934" spans="3:3" x14ac:dyDescent="0.25">
      <c r="C934" s="7"/>
    </row>
    <row r="935" spans="3:3" x14ac:dyDescent="0.25">
      <c r="C935" s="7"/>
    </row>
    <row r="936" spans="3:3" x14ac:dyDescent="0.25">
      <c r="C936" s="7"/>
    </row>
    <row r="937" spans="3:3" x14ac:dyDescent="0.25">
      <c r="C937" s="7"/>
    </row>
    <row r="938" spans="3:3" x14ac:dyDescent="0.25">
      <c r="C938" s="7"/>
    </row>
    <row r="939" spans="3:3" x14ac:dyDescent="0.25">
      <c r="C939" s="7"/>
    </row>
    <row r="940" spans="3:3" x14ac:dyDescent="0.25">
      <c r="C940" s="7"/>
    </row>
    <row r="941" spans="3:3" x14ac:dyDescent="0.25">
      <c r="C941" s="7"/>
    </row>
    <row r="942" spans="3:3" x14ac:dyDescent="0.25">
      <c r="C942" s="7"/>
    </row>
    <row r="943" spans="3:3" x14ac:dyDescent="0.25">
      <c r="C943" s="7"/>
    </row>
    <row r="944" spans="3:3" x14ac:dyDescent="0.25">
      <c r="C944" s="7"/>
    </row>
    <row r="945" spans="3:3" x14ac:dyDescent="0.25">
      <c r="C945" s="7"/>
    </row>
    <row r="946" spans="3:3" x14ac:dyDescent="0.25">
      <c r="C946" s="7"/>
    </row>
    <row r="947" spans="3:3" x14ac:dyDescent="0.25">
      <c r="C947" s="7"/>
    </row>
    <row r="948" spans="3:3" x14ac:dyDescent="0.25">
      <c r="C948" s="7"/>
    </row>
    <row r="949" spans="3:3" x14ac:dyDescent="0.25">
      <c r="C949" s="7"/>
    </row>
    <row r="950" spans="3:3" x14ac:dyDescent="0.25">
      <c r="C950" s="7"/>
    </row>
    <row r="951" spans="3:3" x14ac:dyDescent="0.25">
      <c r="C951" s="7"/>
    </row>
    <row r="952" spans="3:3" x14ac:dyDescent="0.25">
      <c r="C952" s="7"/>
    </row>
    <row r="953" spans="3:3" x14ac:dyDescent="0.25">
      <c r="C953" s="7"/>
    </row>
    <row r="954" spans="3:3" x14ac:dyDescent="0.25">
      <c r="C954" s="7"/>
    </row>
    <row r="955" spans="3:3" x14ac:dyDescent="0.25">
      <c r="C955" s="7"/>
    </row>
    <row r="956" spans="3:3" x14ac:dyDescent="0.25">
      <c r="C956" s="7"/>
    </row>
    <row r="957" spans="3:3" x14ac:dyDescent="0.25">
      <c r="C957" s="7"/>
    </row>
    <row r="958" spans="3:3" x14ac:dyDescent="0.25">
      <c r="C958" s="7"/>
    </row>
    <row r="959" spans="3:3" x14ac:dyDescent="0.25">
      <c r="C959" s="7"/>
    </row>
    <row r="960" spans="3:3" x14ac:dyDescent="0.25">
      <c r="C960" s="7"/>
    </row>
    <row r="961" spans="3:3" x14ac:dyDescent="0.25">
      <c r="C961" s="7"/>
    </row>
    <row r="962" spans="3:3" x14ac:dyDescent="0.25">
      <c r="C962" s="7"/>
    </row>
    <row r="963" spans="3:3" x14ac:dyDescent="0.25">
      <c r="C963" s="7"/>
    </row>
    <row r="964" spans="3:3" x14ac:dyDescent="0.25">
      <c r="C964" s="7"/>
    </row>
    <row r="965" spans="3:3" x14ac:dyDescent="0.25">
      <c r="C965" s="7"/>
    </row>
    <row r="966" spans="3:3" x14ac:dyDescent="0.25">
      <c r="C966" s="7"/>
    </row>
    <row r="967" spans="3:3" x14ac:dyDescent="0.25">
      <c r="C967" s="7"/>
    </row>
    <row r="968" spans="3:3" x14ac:dyDescent="0.25">
      <c r="C968" s="7"/>
    </row>
    <row r="969" spans="3:3" x14ac:dyDescent="0.25">
      <c r="C969" s="7"/>
    </row>
    <row r="970" spans="3:3" x14ac:dyDescent="0.25">
      <c r="C970" s="7"/>
    </row>
    <row r="971" spans="3:3" x14ac:dyDescent="0.25">
      <c r="C971" s="7"/>
    </row>
    <row r="972" spans="3:3" x14ac:dyDescent="0.25">
      <c r="C972" s="7"/>
    </row>
    <row r="973" spans="3:3" x14ac:dyDescent="0.25">
      <c r="C973" s="7"/>
    </row>
    <row r="974" spans="3:3" x14ac:dyDescent="0.25">
      <c r="C974" s="7"/>
    </row>
    <row r="975" spans="3:3" x14ac:dyDescent="0.25">
      <c r="C975" s="7"/>
    </row>
    <row r="976" spans="3:3" x14ac:dyDescent="0.25">
      <c r="C976" s="7"/>
    </row>
    <row r="977" spans="3:3" x14ac:dyDescent="0.25">
      <c r="C977" s="7"/>
    </row>
    <row r="978" spans="3:3" x14ac:dyDescent="0.25">
      <c r="C978" s="7"/>
    </row>
    <row r="979" spans="3:3" x14ac:dyDescent="0.25">
      <c r="C979" s="7"/>
    </row>
    <row r="980" spans="3:3" x14ac:dyDescent="0.25">
      <c r="C980" s="7"/>
    </row>
    <row r="981" spans="3:3" x14ac:dyDescent="0.25">
      <c r="C981" s="7"/>
    </row>
    <row r="982" spans="3:3" x14ac:dyDescent="0.25">
      <c r="C982" s="7"/>
    </row>
    <row r="983" spans="3:3" x14ac:dyDescent="0.25">
      <c r="C983" s="7"/>
    </row>
    <row r="984" spans="3:3" x14ac:dyDescent="0.25">
      <c r="C984" s="7"/>
    </row>
    <row r="985" spans="3:3" x14ac:dyDescent="0.25">
      <c r="C985" s="7"/>
    </row>
  </sheetData>
  <mergeCells count="1">
    <mergeCell ref="D11:I11"/>
  </mergeCells>
  <phoneticPr fontId="19" type="noConversion"/>
  <pageMargins left="0.7" right="0.7" top="0.75" bottom="0.75" header="0.3" footer="0.3"/>
  <pageSetup paperSize="9"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5:K64"/>
  <sheetViews>
    <sheetView topLeftCell="C19" zoomScale="40" zoomScaleNormal="70" workbookViewId="0">
      <selection activeCell="B23" sqref="B23:K26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3" width="30.85546875" customWidth="1"/>
    <col min="4" max="4" width="20.7109375" customWidth="1"/>
    <col min="5" max="5" width="35.85546875" customWidth="1"/>
    <col min="6" max="6" width="53.85546875" customWidth="1"/>
    <col min="7" max="7" width="19.7109375" customWidth="1"/>
    <col min="8" max="9" width="9.85546875" customWidth="1"/>
    <col min="10" max="10" width="16.85546875" customWidth="1"/>
    <col min="11" max="11" width="18.7109375" bestFit="1" customWidth="1"/>
    <col min="12" max="24" width="8.7109375" customWidth="1"/>
  </cols>
  <sheetData>
    <row r="5" spans="2:11" ht="15" customHeight="1" thickBot="1" x14ac:dyDescent="0.3">
      <c r="B5" s="40"/>
      <c r="C5" s="40"/>
      <c r="D5" s="40"/>
      <c r="E5" s="40"/>
      <c r="F5" s="40"/>
      <c r="G5" s="40"/>
      <c r="H5" s="40"/>
      <c r="I5" s="40"/>
      <c r="J5" s="40"/>
    </row>
    <row r="6" spans="2:11" ht="15" customHeight="1" x14ac:dyDescent="0.25">
      <c r="D6" s="42" t="s">
        <v>65</v>
      </c>
      <c r="E6" s="62" t="s">
        <v>331</v>
      </c>
    </row>
    <row r="7" spans="2:11" ht="15" customHeight="1" x14ac:dyDescent="0.25">
      <c r="B7" s="45"/>
      <c r="C7" s="45"/>
      <c r="D7" s="46" t="s">
        <v>67</v>
      </c>
      <c r="E7" s="64" t="s">
        <v>332</v>
      </c>
      <c r="F7" s="45"/>
      <c r="G7" s="45"/>
      <c r="H7" s="45"/>
      <c r="I7" s="45"/>
      <c r="J7" s="45"/>
      <c r="K7" s="45"/>
    </row>
    <row r="8" spans="2:11" ht="15" customHeight="1" x14ac:dyDescent="0.25">
      <c r="B8" s="45"/>
      <c r="C8" s="45"/>
      <c r="D8" s="46" t="s">
        <v>68</v>
      </c>
      <c r="E8" s="63" t="s">
        <v>330</v>
      </c>
      <c r="F8" s="45"/>
      <c r="G8" s="45"/>
      <c r="H8" s="45"/>
      <c r="I8" s="45"/>
      <c r="J8" s="45"/>
      <c r="K8" s="45"/>
    </row>
    <row r="9" spans="2:11" ht="15" customHeight="1" x14ac:dyDescent="0.25">
      <c r="B9" s="45"/>
      <c r="C9" s="45"/>
      <c r="D9" s="46" t="s">
        <v>69</v>
      </c>
      <c r="E9" s="62" t="s">
        <v>330</v>
      </c>
      <c r="F9" s="45"/>
      <c r="G9" s="45"/>
      <c r="H9" s="45"/>
      <c r="I9" s="45"/>
      <c r="J9" s="45"/>
      <c r="K9" s="45"/>
    </row>
    <row r="10" spans="2:11" ht="15" customHeight="1" x14ac:dyDescent="0.25"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45" customHeight="1" x14ac:dyDescent="0.25">
      <c r="B11" s="139" t="s">
        <v>1</v>
      </c>
      <c r="C11" s="139" t="s">
        <v>4</v>
      </c>
      <c r="D11" s="139" t="s">
        <v>5</v>
      </c>
      <c r="E11" s="139" t="s">
        <v>73</v>
      </c>
      <c r="F11" s="139"/>
      <c r="G11" s="137" t="s">
        <v>77</v>
      </c>
      <c r="H11" s="139" t="s">
        <v>40</v>
      </c>
      <c r="I11" s="137" t="s">
        <v>74</v>
      </c>
      <c r="J11" s="137" t="s">
        <v>7</v>
      </c>
      <c r="K11" s="137" t="s">
        <v>75</v>
      </c>
    </row>
    <row r="12" spans="2:11" ht="45" customHeight="1" x14ac:dyDescent="0.25">
      <c r="B12" s="139"/>
      <c r="C12" s="139"/>
      <c r="D12" s="139"/>
      <c r="E12" s="65" t="s">
        <v>76</v>
      </c>
      <c r="F12" s="65" t="s">
        <v>6</v>
      </c>
      <c r="G12" s="138"/>
      <c r="H12" s="139"/>
      <c r="I12" s="138"/>
      <c r="J12" s="138"/>
      <c r="K12" s="138"/>
    </row>
    <row r="13" spans="2:11" ht="151.5" customHeight="1" x14ac:dyDescent="0.25">
      <c r="B13" s="66">
        <v>1</v>
      </c>
      <c r="C13" s="66" t="s">
        <v>8</v>
      </c>
      <c r="D13" s="66" t="s">
        <v>78</v>
      </c>
      <c r="E13" s="67" t="s">
        <v>121</v>
      </c>
      <c r="F13" s="68" t="s">
        <v>321</v>
      </c>
      <c r="G13" s="68" t="s">
        <v>320</v>
      </c>
      <c r="H13" s="66">
        <v>1</v>
      </c>
      <c r="I13" s="66" t="s">
        <v>83</v>
      </c>
      <c r="J13" s="47">
        <v>16690500</v>
      </c>
      <c r="K13" s="69">
        <f>+J13*H13</f>
        <v>16690500</v>
      </c>
    </row>
    <row r="14" spans="2:11" ht="141.75" customHeight="1" x14ac:dyDescent="0.25">
      <c r="B14" s="66"/>
      <c r="C14" s="66"/>
      <c r="D14" s="70" t="s">
        <v>166</v>
      </c>
      <c r="E14" s="66" t="s">
        <v>122</v>
      </c>
      <c r="F14" s="68" t="s">
        <v>84</v>
      </c>
      <c r="G14" s="68" t="s">
        <v>85</v>
      </c>
      <c r="H14" s="66">
        <v>1</v>
      </c>
      <c r="I14" s="66" t="s">
        <v>83</v>
      </c>
      <c r="J14" s="71">
        <v>29844000</v>
      </c>
      <c r="K14" s="69">
        <f t="shared" ref="K14:K43" si="0">+J14*H14</f>
        <v>29844000</v>
      </c>
    </row>
    <row r="15" spans="2:11" ht="195" x14ac:dyDescent="0.25">
      <c r="B15" s="66"/>
      <c r="C15" s="66"/>
      <c r="D15" s="66" t="s">
        <v>86</v>
      </c>
      <c r="E15" s="66" t="s">
        <v>123</v>
      </c>
      <c r="F15" s="66" t="s">
        <v>107</v>
      </c>
      <c r="G15" s="66" t="s">
        <v>87</v>
      </c>
      <c r="H15" s="66">
        <v>1</v>
      </c>
      <c r="I15" s="66" t="s">
        <v>83</v>
      </c>
      <c r="J15" s="71">
        <v>43750000</v>
      </c>
      <c r="K15" s="69">
        <f t="shared" si="0"/>
        <v>43750000</v>
      </c>
    </row>
    <row r="16" spans="2:11" ht="75" x14ac:dyDescent="0.25">
      <c r="B16" s="66"/>
      <c r="C16" s="66"/>
      <c r="D16" s="66" t="s">
        <v>79</v>
      </c>
      <c r="E16" s="66" t="s">
        <v>80</v>
      </c>
      <c r="F16" s="66" t="s">
        <v>88</v>
      </c>
      <c r="G16" s="66" t="s">
        <v>91</v>
      </c>
      <c r="H16" s="66">
        <v>1</v>
      </c>
      <c r="I16" s="66" t="s">
        <v>83</v>
      </c>
      <c r="J16" s="71">
        <v>3835000</v>
      </c>
      <c r="K16" s="69">
        <f t="shared" si="0"/>
        <v>3835000</v>
      </c>
    </row>
    <row r="17" spans="2:11" ht="111" customHeight="1" x14ac:dyDescent="0.25">
      <c r="B17" s="66"/>
      <c r="C17" s="66"/>
      <c r="D17" s="66" t="s">
        <v>81</v>
      </c>
      <c r="E17" s="66" t="s">
        <v>82</v>
      </c>
      <c r="F17" s="66" t="s">
        <v>89</v>
      </c>
      <c r="G17" s="66" t="s">
        <v>90</v>
      </c>
      <c r="H17" s="66">
        <v>1</v>
      </c>
      <c r="I17" s="66" t="s">
        <v>83</v>
      </c>
      <c r="J17" s="71">
        <v>18860000</v>
      </c>
      <c r="K17" s="69">
        <f t="shared" si="0"/>
        <v>18860000</v>
      </c>
    </row>
    <row r="18" spans="2:11" ht="45" x14ac:dyDescent="0.25">
      <c r="B18" s="66"/>
      <c r="C18" s="66"/>
      <c r="D18" s="66" t="s">
        <v>92</v>
      </c>
      <c r="E18" s="66" t="s">
        <v>124</v>
      </c>
      <c r="F18" s="66" t="s">
        <v>93</v>
      </c>
      <c r="G18" s="66" t="s">
        <v>94</v>
      </c>
      <c r="H18" s="66">
        <v>2</v>
      </c>
      <c r="I18" s="66" t="s">
        <v>95</v>
      </c>
      <c r="J18" s="71">
        <v>2500000</v>
      </c>
      <c r="K18" s="69">
        <f t="shared" si="0"/>
        <v>5000000</v>
      </c>
    </row>
    <row r="19" spans="2:11" ht="45" x14ac:dyDescent="0.25">
      <c r="B19" s="66"/>
      <c r="C19" s="66"/>
      <c r="D19" s="66" t="s">
        <v>96</v>
      </c>
      <c r="E19" s="66" t="s">
        <v>125</v>
      </c>
      <c r="F19" s="66" t="s">
        <v>97</v>
      </c>
      <c r="G19" s="66" t="s">
        <v>98</v>
      </c>
      <c r="H19" s="66">
        <v>1</v>
      </c>
      <c r="I19" s="66" t="s">
        <v>99</v>
      </c>
      <c r="J19" s="71">
        <v>200000</v>
      </c>
      <c r="K19" s="69">
        <f t="shared" si="0"/>
        <v>200000</v>
      </c>
    </row>
    <row r="20" spans="2:11" ht="114" customHeight="1" x14ac:dyDescent="0.25">
      <c r="B20" s="66"/>
      <c r="C20" s="66"/>
      <c r="D20" s="66" t="s">
        <v>100</v>
      </c>
      <c r="E20" s="66" t="s">
        <v>126</v>
      </c>
      <c r="F20" s="66" t="s">
        <v>101</v>
      </c>
      <c r="G20" s="66" t="s">
        <v>102</v>
      </c>
      <c r="H20" s="66">
        <v>1</v>
      </c>
      <c r="I20" s="66" t="s">
        <v>83</v>
      </c>
      <c r="J20" s="71">
        <v>220000</v>
      </c>
      <c r="K20" s="69">
        <f t="shared" si="0"/>
        <v>220000</v>
      </c>
    </row>
    <row r="21" spans="2:11" ht="93" customHeight="1" x14ac:dyDescent="0.25">
      <c r="B21" s="74"/>
      <c r="C21" s="74"/>
      <c r="D21" s="74" t="s">
        <v>103</v>
      </c>
      <c r="E21" s="74" t="s">
        <v>127</v>
      </c>
      <c r="F21" s="74" t="s">
        <v>325</v>
      </c>
      <c r="G21" s="74" t="s">
        <v>324</v>
      </c>
      <c r="H21" s="74">
        <v>1</v>
      </c>
      <c r="I21" s="74" t="s">
        <v>83</v>
      </c>
      <c r="J21" s="75">
        <v>6750000</v>
      </c>
      <c r="K21" s="81">
        <f t="shared" si="0"/>
        <v>6750000</v>
      </c>
    </row>
    <row r="22" spans="2:11" ht="113.25" customHeight="1" x14ac:dyDescent="0.25">
      <c r="B22" s="74"/>
      <c r="C22" s="74"/>
      <c r="D22" s="74" t="s">
        <v>104</v>
      </c>
      <c r="E22" s="74" t="s">
        <v>128</v>
      </c>
      <c r="F22" s="82" t="s">
        <v>105</v>
      </c>
      <c r="G22" s="82" t="s">
        <v>106</v>
      </c>
      <c r="H22" s="74">
        <v>1</v>
      </c>
      <c r="I22" s="74" t="s">
        <v>83</v>
      </c>
      <c r="J22" s="75">
        <v>3200000</v>
      </c>
      <c r="K22" s="81">
        <f t="shared" si="0"/>
        <v>3200000</v>
      </c>
    </row>
    <row r="23" spans="2:11" s="80" customFormat="1" ht="30" x14ac:dyDescent="0.25">
      <c r="B23" s="100"/>
      <c r="C23" s="100"/>
      <c r="D23" s="100" t="s">
        <v>337</v>
      </c>
      <c r="E23" s="100" t="s">
        <v>356</v>
      </c>
      <c r="F23" s="101" t="s">
        <v>346</v>
      </c>
      <c r="G23" s="101" t="s">
        <v>347</v>
      </c>
      <c r="H23" s="100">
        <v>1</v>
      </c>
      <c r="I23" s="100" t="s">
        <v>83</v>
      </c>
      <c r="J23" s="102">
        <v>109000</v>
      </c>
      <c r="K23" s="103">
        <f t="shared" si="0"/>
        <v>109000</v>
      </c>
    </row>
    <row r="24" spans="2:11" s="80" customFormat="1" ht="30" x14ac:dyDescent="0.25">
      <c r="B24" s="100"/>
      <c r="C24" s="100"/>
      <c r="D24" s="100" t="s">
        <v>338</v>
      </c>
      <c r="E24" s="100" t="s">
        <v>355</v>
      </c>
      <c r="F24" s="101" t="s">
        <v>349</v>
      </c>
      <c r="G24" s="101" t="s">
        <v>348</v>
      </c>
      <c r="H24" s="100">
        <v>1</v>
      </c>
      <c r="I24" s="100" t="s">
        <v>83</v>
      </c>
      <c r="J24" s="102">
        <v>449500</v>
      </c>
      <c r="K24" s="103">
        <v>449500</v>
      </c>
    </row>
    <row r="25" spans="2:11" s="80" customFormat="1" ht="30" x14ac:dyDescent="0.25">
      <c r="B25" s="100"/>
      <c r="C25" s="100"/>
      <c r="D25" s="100" t="s">
        <v>336</v>
      </c>
      <c r="E25" s="100" t="s">
        <v>356</v>
      </c>
      <c r="F25" s="101" t="s">
        <v>350</v>
      </c>
      <c r="G25" s="101" t="s">
        <v>351</v>
      </c>
      <c r="H25" s="100">
        <v>1</v>
      </c>
      <c r="I25" s="100" t="s">
        <v>83</v>
      </c>
      <c r="J25" s="102">
        <v>89000</v>
      </c>
      <c r="K25" s="103">
        <v>89000</v>
      </c>
    </row>
    <row r="26" spans="2:11" s="80" customFormat="1" ht="30" x14ac:dyDescent="0.25">
      <c r="B26" s="100"/>
      <c r="C26" s="100"/>
      <c r="D26" s="100" t="s">
        <v>352</v>
      </c>
      <c r="E26" s="100" t="s">
        <v>357</v>
      </c>
      <c r="F26" s="101" t="s">
        <v>353</v>
      </c>
      <c r="G26" s="101" t="s">
        <v>354</v>
      </c>
      <c r="H26" s="100">
        <v>1</v>
      </c>
      <c r="I26" s="100" t="s">
        <v>83</v>
      </c>
      <c r="J26" s="102">
        <v>374000</v>
      </c>
      <c r="K26" s="103">
        <v>374000</v>
      </c>
    </row>
    <row r="27" spans="2:11" ht="207" customHeight="1" x14ac:dyDescent="0.25">
      <c r="B27" s="74"/>
      <c r="C27" s="74"/>
      <c r="D27" s="74" t="s">
        <v>108</v>
      </c>
      <c r="E27" s="74" t="s">
        <v>129</v>
      </c>
      <c r="F27" s="82" t="s">
        <v>109</v>
      </c>
      <c r="G27" s="82" t="s">
        <v>110</v>
      </c>
      <c r="H27" s="74">
        <v>1</v>
      </c>
      <c r="I27" s="74" t="s">
        <v>83</v>
      </c>
      <c r="J27" s="75">
        <v>2200000</v>
      </c>
      <c r="K27" s="81">
        <f t="shared" si="0"/>
        <v>2200000</v>
      </c>
    </row>
    <row r="28" spans="2:11" ht="165" x14ac:dyDescent="0.25">
      <c r="B28" s="66">
        <v>2</v>
      </c>
      <c r="C28" s="66" t="s">
        <v>20</v>
      </c>
      <c r="D28" s="66" t="s">
        <v>112</v>
      </c>
      <c r="E28" s="66" t="s">
        <v>130</v>
      </c>
      <c r="F28" s="72" t="s">
        <v>111</v>
      </c>
      <c r="G28" s="72" t="s">
        <v>137</v>
      </c>
      <c r="H28" s="66">
        <v>20</v>
      </c>
      <c r="I28" s="66" t="s">
        <v>83</v>
      </c>
      <c r="J28" s="71">
        <v>30000000</v>
      </c>
      <c r="K28" s="69">
        <f t="shared" si="0"/>
        <v>600000000</v>
      </c>
    </row>
    <row r="29" spans="2:11" ht="224.25" customHeight="1" x14ac:dyDescent="0.25">
      <c r="B29" s="66"/>
      <c r="C29" s="73"/>
      <c r="D29" s="74" t="s">
        <v>167</v>
      </c>
      <c r="E29" s="74" t="s">
        <v>131</v>
      </c>
      <c r="F29" s="74" t="s">
        <v>169</v>
      </c>
      <c r="G29" s="74" t="s">
        <v>168</v>
      </c>
      <c r="H29" s="74">
        <v>1</v>
      </c>
      <c r="I29" s="74" t="s">
        <v>114</v>
      </c>
      <c r="J29" s="75">
        <v>676500</v>
      </c>
      <c r="K29" s="76">
        <f t="shared" si="0"/>
        <v>676500</v>
      </c>
    </row>
    <row r="30" spans="2:11" ht="60" x14ac:dyDescent="0.25">
      <c r="B30" s="66"/>
      <c r="C30" s="66"/>
      <c r="D30" s="66" t="s">
        <v>81</v>
      </c>
      <c r="E30" s="66" t="s">
        <v>164</v>
      </c>
      <c r="F30" s="72" t="s">
        <v>115</v>
      </c>
      <c r="G30" s="72" t="s">
        <v>116</v>
      </c>
      <c r="H30" s="66">
        <v>1</v>
      </c>
      <c r="I30" s="66" t="s">
        <v>83</v>
      </c>
      <c r="J30" s="71">
        <v>2000000</v>
      </c>
      <c r="K30" s="69">
        <f t="shared" si="0"/>
        <v>2000000</v>
      </c>
    </row>
    <row r="31" spans="2:11" ht="45" x14ac:dyDescent="0.25">
      <c r="B31" s="66"/>
      <c r="C31" s="66"/>
      <c r="D31" s="66" t="s">
        <v>92</v>
      </c>
      <c r="E31" s="66" t="s">
        <v>124</v>
      </c>
      <c r="F31" s="66" t="s">
        <v>93</v>
      </c>
      <c r="G31" s="66" t="s">
        <v>94</v>
      </c>
      <c r="H31" s="66">
        <v>2</v>
      </c>
      <c r="I31" s="66" t="s">
        <v>95</v>
      </c>
      <c r="J31" s="71">
        <v>2500000</v>
      </c>
      <c r="K31" s="69">
        <f t="shared" ref="K31:K32" si="1">+J31*H31</f>
        <v>5000000</v>
      </c>
    </row>
    <row r="32" spans="2:11" ht="45" x14ac:dyDescent="0.25">
      <c r="B32" s="66"/>
      <c r="C32" s="66"/>
      <c r="D32" s="66" t="s">
        <v>96</v>
      </c>
      <c r="E32" s="66" t="s">
        <v>125</v>
      </c>
      <c r="F32" s="66" t="s">
        <v>97</v>
      </c>
      <c r="G32" s="66" t="s">
        <v>98</v>
      </c>
      <c r="H32" s="66">
        <v>1</v>
      </c>
      <c r="I32" s="66" t="s">
        <v>99</v>
      </c>
      <c r="J32" s="71">
        <v>200000</v>
      </c>
      <c r="K32" s="69">
        <f t="shared" si="1"/>
        <v>200000</v>
      </c>
    </row>
    <row r="33" spans="2:11" ht="60" x14ac:dyDescent="0.25">
      <c r="B33" s="66"/>
      <c r="C33" s="66"/>
      <c r="D33" s="66" t="s">
        <v>117</v>
      </c>
      <c r="E33" s="66" t="s">
        <v>132</v>
      </c>
      <c r="F33" s="72" t="s">
        <v>118</v>
      </c>
      <c r="G33" s="72" t="s">
        <v>119</v>
      </c>
      <c r="H33" s="66">
        <v>30</v>
      </c>
      <c r="I33" s="66" t="s">
        <v>120</v>
      </c>
      <c r="J33" s="71">
        <v>15000</v>
      </c>
      <c r="K33" s="69">
        <f t="shared" si="0"/>
        <v>450000</v>
      </c>
    </row>
    <row r="34" spans="2:11" ht="90" x14ac:dyDescent="0.25">
      <c r="B34" s="66"/>
      <c r="C34" s="66"/>
      <c r="D34" s="66" t="s">
        <v>104</v>
      </c>
      <c r="E34" s="66" t="s">
        <v>165</v>
      </c>
      <c r="F34" s="72" t="s">
        <v>105</v>
      </c>
      <c r="G34" s="72" t="s">
        <v>106</v>
      </c>
      <c r="H34" s="66">
        <v>1</v>
      </c>
      <c r="I34" s="66" t="s">
        <v>83</v>
      </c>
      <c r="J34" s="71">
        <v>3200000</v>
      </c>
      <c r="K34" s="69">
        <f t="shared" ref="K34" si="2">+J34*H34</f>
        <v>3200000</v>
      </c>
    </row>
    <row r="35" spans="2:11" ht="176.25" customHeight="1" x14ac:dyDescent="0.25">
      <c r="B35" s="66">
        <v>3</v>
      </c>
      <c r="C35" s="66" t="s">
        <v>72</v>
      </c>
      <c r="D35" s="66" t="s">
        <v>112</v>
      </c>
      <c r="E35" s="66" t="s">
        <v>130</v>
      </c>
      <c r="F35" s="72" t="s">
        <v>111</v>
      </c>
      <c r="G35" s="72" t="s">
        <v>137</v>
      </c>
      <c r="H35" s="66">
        <v>20</v>
      </c>
      <c r="I35" s="66" t="s">
        <v>83</v>
      </c>
      <c r="J35" s="71">
        <v>30000000</v>
      </c>
      <c r="K35" s="69">
        <f t="shared" ref="K35:K41" si="3">+J35*H35</f>
        <v>600000000</v>
      </c>
    </row>
    <row r="36" spans="2:11" ht="219" customHeight="1" x14ac:dyDescent="0.25">
      <c r="B36" s="66"/>
      <c r="C36" s="73"/>
      <c r="D36" s="74" t="s">
        <v>167</v>
      </c>
      <c r="E36" s="74" t="s">
        <v>170</v>
      </c>
      <c r="F36" s="74" t="s">
        <v>169</v>
      </c>
      <c r="G36" s="74" t="s">
        <v>168</v>
      </c>
      <c r="H36" s="74">
        <v>1</v>
      </c>
      <c r="I36" s="74" t="s">
        <v>114</v>
      </c>
      <c r="J36" s="75">
        <v>676500</v>
      </c>
      <c r="K36" s="76">
        <f t="shared" si="3"/>
        <v>676500</v>
      </c>
    </row>
    <row r="37" spans="2:11" ht="60" x14ac:dyDescent="0.25">
      <c r="B37" s="66"/>
      <c r="C37" s="66"/>
      <c r="D37" s="66" t="s">
        <v>81</v>
      </c>
      <c r="E37" s="66" t="s">
        <v>164</v>
      </c>
      <c r="F37" s="72" t="s">
        <v>115</v>
      </c>
      <c r="G37" s="72" t="s">
        <v>116</v>
      </c>
      <c r="H37" s="66">
        <v>1</v>
      </c>
      <c r="I37" s="66" t="s">
        <v>83</v>
      </c>
      <c r="J37" s="71">
        <v>2000000</v>
      </c>
      <c r="K37" s="69">
        <f t="shared" si="3"/>
        <v>2000000</v>
      </c>
    </row>
    <row r="38" spans="2:11" ht="45" x14ac:dyDescent="0.25">
      <c r="B38" s="66"/>
      <c r="C38" s="66"/>
      <c r="D38" s="66" t="s">
        <v>92</v>
      </c>
      <c r="E38" s="66" t="s">
        <v>124</v>
      </c>
      <c r="F38" s="66" t="s">
        <v>93</v>
      </c>
      <c r="G38" s="66" t="s">
        <v>94</v>
      </c>
      <c r="H38" s="66">
        <v>2</v>
      </c>
      <c r="I38" s="66" t="s">
        <v>95</v>
      </c>
      <c r="J38" s="71">
        <v>2500000</v>
      </c>
      <c r="K38" s="69">
        <f t="shared" si="3"/>
        <v>5000000</v>
      </c>
    </row>
    <row r="39" spans="2:11" ht="45" x14ac:dyDescent="0.25">
      <c r="B39" s="66"/>
      <c r="C39" s="66"/>
      <c r="D39" s="66" t="s">
        <v>96</v>
      </c>
      <c r="E39" s="66" t="s">
        <v>125</v>
      </c>
      <c r="F39" s="66" t="s">
        <v>97</v>
      </c>
      <c r="G39" s="66" t="s">
        <v>98</v>
      </c>
      <c r="H39" s="66">
        <v>1</v>
      </c>
      <c r="I39" s="66" t="s">
        <v>99</v>
      </c>
      <c r="J39" s="71">
        <v>200000</v>
      </c>
      <c r="K39" s="69">
        <f t="shared" si="3"/>
        <v>200000</v>
      </c>
    </row>
    <row r="40" spans="2:11" ht="60" x14ac:dyDescent="0.25">
      <c r="B40" s="66"/>
      <c r="C40" s="66"/>
      <c r="D40" s="66" t="s">
        <v>117</v>
      </c>
      <c r="E40" s="66" t="s">
        <v>132</v>
      </c>
      <c r="F40" s="72" t="s">
        <v>118</v>
      </c>
      <c r="G40" s="72" t="s">
        <v>119</v>
      </c>
      <c r="H40" s="66">
        <v>30</v>
      </c>
      <c r="I40" s="66" t="s">
        <v>120</v>
      </c>
      <c r="J40" s="71">
        <v>15000</v>
      </c>
      <c r="K40" s="69">
        <f t="shared" si="3"/>
        <v>450000</v>
      </c>
    </row>
    <row r="41" spans="2:11" ht="127.5" customHeight="1" x14ac:dyDescent="0.25">
      <c r="B41" s="66"/>
      <c r="C41" s="66"/>
      <c r="D41" s="66" t="s">
        <v>104</v>
      </c>
      <c r="E41" s="66" t="s">
        <v>163</v>
      </c>
      <c r="F41" s="72" t="s">
        <v>105</v>
      </c>
      <c r="G41" s="72" t="s">
        <v>106</v>
      </c>
      <c r="H41" s="66">
        <v>1</v>
      </c>
      <c r="I41" s="66" t="s">
        <v>83</v>
      </c>
      <c r="J41" s="71">
        <v>3200000</v>
      </c>
      <c r="K41" s="69">
        <f t="shared" si="3"/>
        <v>3200000</v>
      </c>
    </row>
    <row r="42" spans="2:11" ht="88.5" customHeight="1" x14ac:dyDescent="0.25">
      <c r="B42" s="66">
        <v>4</v>
      </c>
      <c r="C42" s="66" t="s">
        <v>313</v>
      </c>
      <c r="D42" s="66" t="s">
        <v>133</v>
      </c>
      <c r="E42" s="66" t="s">
        <v>134</v>
      </c>
      <c r="F42" s="66" t="s">
        <v>135</v>
      </c>
      <c r="G42" s="66" t="s">
        <v>136</v>
      </c>
      <c r="H42" s="66">
        <v>1</v>
      </c>
      <c r="I42" s="66" t="s">
        <v>83</v>
      </c>
      <c r="J42" s="71">
        <v>3100000</v>
      </c>
      <c r="K42" s="69">
        <f t="shared" si="0"/>
        <v>3100000</v>
      </c>
    </row>
    <row r="43" spans="2:11" ht="54.75" customHeight="1" x14ac:dyDescent="0.25">
      <c r="B43" s="66"/>
      <c r="C43" s="66"/>
      <c r="D43" s="66" t="s">
        <v>92</v>
      </c>
      <c r="E43" s="66" t="s">
        <v>124</v>
      </c>
      <c r="F43" s="66" t="s">
        <v>93</v>
      </c>
      <c r="G43" s="66" t="s">
        <v>94</v>
      </c>
      <c r="H43" s="66">
        <v>1</v>
      </c>
      <c r="I43" s="66" t="s">
        <v>95</v>
      </c>
      <c r="J43" s="71">
        <v>2500000</v>
      </c>
      <c r="K43" s="69">
        <f t="shared" si="0"/>
        <v>2500000</v>
      </c>
    </row>
    <row r="44" spans="2:11" x14ac:dyDescent="0.25">
      <c r="B44" s="77" t="s">
        <v>41</v>
      </c>
      <c r="C44" s="78"/>
      <c r="D44" s="78"/>
      <c r="E44" s="78"/>
      <c r="F44" s="78"/>
      <c r="G44" s="78"/>
      <c r="H44" s="78"/>
      <c r="I44" s="78"/>
      <c r="J44" s="79">
        <f>SUM(J13:J43)</f>
        <v>211854000</v>
      </c>
      <c r="K44" s="79">
        <f>SUM(K13:K43)</f>
        <v>1360224000</v>
      </c>
    </row>
    <row r="48" spans="2:11" ht="15" customHeight="1" x14ac:dyDescent="0.25">
      <c r="C48" s="18" t="s">
        <v>44</v>
      </c>
      <c r="D48" s="18" t="s">
        <v>47</v>
      </c>
    </row>
    <row r="49" spans="3:6" x14ac:dyDescent="0.25">
      <c r="C49" s="20" t="s">
        <v>48</v>
      </c>
      <c r="D49" s="22">
        <f>J44</f>
        <v>211854000</v>
      </c>
    </row>
    <row r="50" spans="3:6" x14ac:dyDescent="0.25">
      <c r="C50" s="4" t="s">
        <v>49</v>
      </c>
      <c r="D50" s="23"/>
    </row>
    <row r="51" spans="3:6" x14ac:dyDescent="0.25">
      <c r="C51" s="24" t="s">
        <v>50</v>
      </c>
      <c r="D51" s="20">
        <v>0</v>
      </c>
    </row>
    <row r="52" spans="3:6" x14ac:dyDescent="0.25">
      <c r="C52" s="25" t="s">
        <v>51</v>
      </c>
      <c r="D52" s="28">
        <v>75000</v>
      </c>
    </row>
    <row r="53" spans="3:6" x14ac:dyDescent="0.25">
      <c r="C53" s="29" t="s">
        <v>55</v>
      </c>
      <c r="D53" s="22">
        <f>+D52*D51</f>
        <v>0</v>
      </c>
    </row>
    <row r="54" spans="3:6" x14ac:dyDescent="0.25">
      <c r="C54" s="4"/>
      <c r="D54" s="23"/>
    </row>
    <row r="55" spans="3:6" ht="30" x14ac:dyDescent="0.25">
      <c r="C55" s="29" t="s">
        <v>56</v>
      </c>
      <c r="D55" s="22">
        <f>SUM(D49,D53)</f>
        <v>211854000</v>
      </c>
    </row>
    <row r="56" spans="3:6" ht="30" x14ac:dyDescent="0.25">
      <c r="C56" s="5" t="s">
        <v>57</v>
      </c>
      <c r="D56" s="30">
        <f>20%*D55</f>
        <v>42370800</v>
      </c>
    </row>
    <row r="58" spans="3:6" ht="15" customHeight="1" x14ac:dyDescent="0.25">
      <c r="E58" s="41"/>
    </row>
    <row r="61" spans="3:6" ht="15" customHeight="1" x14ac:dyDescent="0.25">
      <c r="C61" s="41" t="s">
        <v>70</v>
      </c>
      <c r="E61" s="41"/>
      <c r="F61" s="41" t="s">
        <v>317</v>
      </c>
    </row>
    <row r="62" spans="3:6" x14ac:dyDescent="0.25">
      <c r="F62" s="51"/>
    </row>
    <row r="63" spans="3:6" x14ac:dyDescent="0.25">
      <c r="F63" s="51"/>
    </row>
    <row r="64" spans="3:6" x14ac:dyDescent="0.25">
      <c r="C64" s="41" t="s">
        <v>71</v>
      </c>
      <c r="F64" s="41" t="s">
        <v>328</v>
      </c>
    </row>
  </sheetData>
  <mergeCells count="9">
    <mergeCell ref="K11:K12"/>
    <mergeCell ref="G11:G12"/>
    <mergeCell ref="D11:D12"/>
    <mergeCell ref="C11:C12"/>
    <mergeCell ref="B11:B12"/>
    <mergeCell ref="J11:J12"/>
    <mergeCell ref="I11:I12"/>
    <mergeCell ref="H11:H12"/>
    <mergeCell ref="E11:F11"/>
  </mergeCells>
  <pageMargins left="0.7" right="0.7" top="0.75" bottom="0.75" header="0.3" footer="0.3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5:J87"/>
  <sheetViews>
    <sheetView tabSelected="1" topLeftCell="B13" workbookViewId="0">
      <selection activeCell="E83" sqref="E83"/>
    </sheetView>
  </sheetViews>
  <sheetFormatPr defaultColWidth="14.42578125" defaultRowHeight="15" customHeight="1" x14ac:dyDescent="0.25"/>
  <cols>
    <col min="1" max="2" width="8.7109375" customWidth="1"/>
    <col min="3" max="3" width="15.85546875" customWidth="1"/>
    <col min="4" max="4" width="17.42578125" customWidth="1"/>
    <col min="5" max="5" width="16.28515625" customWidth="1"/>
    <col min="6" max="6" width="14.140625" customWidth="1"/>
    <col min="7" max="7" width="15.7109375" customWidth="1"/>
    <col min="8" max="8" width="17.140625" customWidth="1"/>
    <col min="9" max="9" width="18.5703125" customWidth="1"/>
    <col min="10" max="10" width="33.7109375" customWidth="1"/>
    <col min="11" max="26" width="8.7109375" customWidth="1"/>
  </cols>
  <sheetData>
    <row r="5" spans="1:10" ht="15" customHeight="1" thickBo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</row>
    <row r="6" spans="1:10" ht="15" customHeight="1" x14ac:dyDescent="0.25">
      <c r="A6" s="42" t="s">
        <v>65</v>
      </c>
      <c r="C6" s="41" t="s">
        <v>333</v>
      </c>
    </row>
    <row r="7" spans="1:10" ht="15" customHeight="1" x14ac:dyDescent="0.25">
      <c r="A7" s="42" t="s">
        <v>67</v>
      </c>
      <c r="C7" s="41" t="s">
        <v>332</v>
      </c>
    </row>
    <row r="8" spans="1:10" ht="15" customHeight="1" x14ac:dyDescent="0.25">
      <c r="A8" s="42" t="s">
        <v>68</v>
      </c>
      <c r="C8" s="41" t="s">
        <v>66</v>
      </c>
    </row>
    <row r="9" spans="1:10" ht="15" customHeight="1" x14ac:dyDescent="0.25">
      <c r="A9" s="42" t="s">
        <v>69</v>
      </c>
      <c r="C9" s="41" t="s">
        <v>66</v>
      </c>
    </row>
    <row r="12" spans="1:10" ht="23.25" x14ac:dyDescent="0.35">
      <c r="C12" s="140" t="s">
        <v>0</v>
      </c>
      <c r="D12" s="128"/>
      <c r="E12" s="128"/>
      <c r="F12" s="128"/>
      <c r="G12" s="128"/>
      <c r="H12" s="128"/>
      <c r="I12" s="128"/>
      <c r="J12" s="128"/>
    </row>
    <row r="15" spans="1:10" x14ac:dyDescent="0.25">
      <c r="C15" s="115" t="s">
        <v>3</v>
      </c>
      <c r="D15" s="115" t="s">
        <v>9</v>
      </c>
      <c r="E15" s="115" t="s">
        <v>10</v>
      </c>
      <c r="F15" s="115" t="s">
        <v>11</v>
      </c>
      <c r="G15" s="115" t="s">
        <v>12</v>
      </c>
      <c r="H15" s="115" t="s">
        <v>13</v>
      </c>
      <c r="I15" s="115" t="s">
        <v>14</v>
      </c>
      <c r="J15" s="115" t="s">
        <v>15</v>
      </c>
    </row>
    <row r="16" spans="1:10" ht="30" x14ac:dyDescent="0.25">
      <c r="C16" s="116" t="s">
        <v>171</v>
      </c>
      <c r="D16" s="116" t="s">
        <v>172</v>
      </c>
      <c r="E16" s="117" t="s">
        <v>173</v>
      </c>
      <c r="F16" s="117" t="s">
        <v>174</v>
      </c>
      <c r="G16" s="117" t="s">
        <v>175</v>
      </c>
      <c r="H16" s="117" t="s">
        <v>176</v>
      </c>
      <c r="I16" s="117" t="s">
        <v>204</v>
      </c>
      <c r="J16" s="118" t="s">
        <v>303</v>
      </c>
    </row>
    <row r="17" spans="3:10" x14ac:dyDescent="0.25">
      <c r="C17" s="119" t="s">
        <v>177</v>
      </c>
      <c r="D17" s="119" t="s">
        <v>178</v>
      </c>
      <c r="E17" s="119" t="s">
        <v>179</v>
      </c>
      <c r="F17" s="119" t="s">
        <v>174</v>
      </c>
      <c r="G17" s="119" t="s">
        <v>180</v>
      </c>
      <c r="H17" s="120" t="s">
        <v>181</v>
      </c>
      <c r="I17" s="120" t="s">
        <v>204</v>
      </c>
      <c r="J17" s="121" t="s">
        <v>182</v>
      </c>
    </row>
    <row r="18" spans="3:10" s="48" customFormat="1" x14ac:dyDescent="0.25">
      <c r="C18" s="119" t="s">
        <v>183</v>
      </c>
      <c r="D18" s="119" t="s">
        <v>18</v>
      </c>
      <c r="E18" s="119" t="s">
        <v>184</v>
      </c>
      <c r="F18" s="119" t="s">
        <v>174</v>
      </c>
      <c r="G18" s="119" t="s">
        <v>185</v>
      </c>
      <c r="H18" s="119" t="s">
        <v>186</v>
      </c>
      <c r="I18" s="120" t="s">
        <v>204</v>
      </c>
      <c r="J18" s="119" t="s">
        <v>187</v>
      </c>
    </row>
    <row r="19" spans="3:10" x14ac:dyDescent="0.25">
      <c r="C19" s="119" t="s">
        <v>188</v>
      </c>
      <c r="D19" s="119" t="s">
        <v>189</v>
      </c>
      <c r="E19" s="119" t="s">
        <v>190</v>
      </c>
      <c r="F19" s="119" t="s">
        <v>174</v>
      </c>
      <c r="G19" s="119" t="s">
        <v>191</v>
      </c>
      <c r="H19" s="119" t="s">
        <v>192</v>
      </c>
      <c r="I19" s="120" t="s">
        <v>204</v>
      </c>
      <c r="J19" s="119" t="s">
        <v>193</v>
      </c>
    </row>
    <row r="20" spans="3:10" x14ac:dyDescent="0.25">
      <c r="C20" s="119" t="s">
        <v>194</v>
      </c>
      <c r="D20" s="119" t="s">
        <v>195</v>
      </c>
      <c r="E20" s="119" t="s">
        <v>190</v>
      </c>
      <c r="F20" s="119" t="s">
        <v>174</v>
      </c>
      <c r="G20" s="119" t="s">
        <v>196</v>
      </c>
      <c r="H20" s="119" t="s">
        <v>197</v>
      </c>
      <c r="I20" s="120" t="s">
        <v>204</v>
      </c>
      <c r="J20" s="121" t="s">
        <v>198</v>
      </c>
    </row>
    <row r="21" spans="3:10" ht="30" x14ac:dyDescent="0.25">
      <c r="C21" s="119" t="s">
        <v>199</v>
      </c>
      <c r="D21" s="119" t="s">
        <v>200</v>
      </c>
      <c r="E21" s="119" t="s">
        <v>19</v>
      </c>
      <c r="F21" s="119" t="s">
        <v>174</v>
      </c>
      <c r="G21" s="119" t="s">
        <v>202</v>
      </c>
      <c r="H21" s="119" t="s">
        <v>201</v>
      </c>
      <c r="I21" s="120" t="s">
        <v>204</v>
      </c>
      <c r="J21" s="121" t="s">
        <v>203</v>
      </c>
    </row>
    <row r="22" spans="3:10" ht="30" x14ac:dyDescent="0.25">
      <c r="C22" s="122" t="s">
        <v>205</v>
      </c>
      <c r="D22" s="122" t="s">
        <v>206</v>
      </c>
      <c r="E22" s="123" t="s">
        <v>190</v>
      </c>
      <c r="F22" s="119" t="s">
        <v>174</v>
      </c>
      <c r="G22" s="122" t="s">
        <v>207</v>
      </c>
      <c r="H22" s="122" t="s">
        <v>208</v>
      </c>
      <c r="I22" s="120" t="s">
        <v>204</v>
      </c>
      <c r="J22" s="121" t="s">
        <v>209</v>
      </c>
    </row>
    <row r="23" spans="3:10" x14ac:dyDescent="0.25">
      <c r="C23" s="119" t="s">
        <v>211</v>
      </c>
      <c r="D23" s="119" t="s">
        <v>178</v>
      </c>
      <c r="E23" s="119" t="s">
        <v>179</v>
      </c>
      <c r="F23" s="119" t="s">
        <v>177</v>
      </c>
      <c r="G23" s="119" t="s">
        <v>180</v>
      </c>
      <c r="H23" s="120" t="s">
        <v>86</v>
      </c>
      <c r="I23" s="120" t="s">
        <v>204</v>
      </c>
      <c r="J23" s="121" t="s">
        <v>212</v>
      </c>
    </row>
    <row r="24" spans="3:10" x14ac:dyDescent="0.25">
      <c r="C24" s="119" t="s">
        <v>210</v>
      </c>
      <c r="D24" s="119" t="s">
        <v>18</v>
      </c>
      <c r="E24" s="120" t="s">
        <v>184</v>
      </c>
      <c r="F24" s="119" t="s">
        <v>183</v>
      </c>
      <c r="G24" s="119" t="s">
        <v>185</v>
      </c>
      <c r="H24" s="119" t="s">
        <v>299</v>
      </c>
      <c r="I24" s="120" t="s">
        <v>204</v>
      </c>
      <c r="J24" s="119" t="s">
        <v>187</v>
      </c>
    </row>
    <row r="25" spans="3:10" ht="30" x14ac:dyDescent="0.25">
      <c r="C25" s="124" t="s">
        <v>213</v>
      </c>
      <c r="D25" s="124" t="s">
        <v>206</v>
      </c>
      <c r="E25" s="125" t="s">
        <v>190</v>
      </c>
      <c r="F25" s="124" t="s">
        <v>205</v>
      </c>
      <c r="G25" s="124" t="s">
        <v>207</v>
      </c>
      <c r="H25" s="124" t="s">
        <v>298</v>
      </c>
      <c r="I25" s="117" t="s">
        <v>214</v>
      </c>
      <c r="J25" s="126" t="s">
        <v>215</v>
      </c>
    </row>
    <row r="26" spans="3:10" x14ac:dyDescent="0.25">
      <c r="C26" s="116" t="s">
        <v>216</v>
      </c>
      <c r="D26" s="116" t="s">
        <v>189</v>
      </c>
      <c r="E26" s="116" t="s">
        <v>190</v>
      </c>
      <c r="F26" s="116" t="s">
        <v>188</v>
      </c>
      <c r="G26" s="116" t="s">
        <v>191</v>
      </c>
      <c r="H26" s="116" t="s">
        <v>217</v>
      </c>
      <c r="I26" s="117" t="s">
        <v>218</v>
      </c>
      <c r="J26" s="116" t="s">
        <v>193</v>
      </c>
    </row>
    <row r="27" spans="3:10" x14ac:dyDescent="0.25">
      <c r="C27" s="116" t="s">
        <v>219</v>
      </c>
      <c r="D27" s="116" t="s">
        <v>189</v>
      </c>
      <c r="E27" s="116" t="s">
        <v>190</v>
      </c>
      <c r="F27" s="116" t="s">
        <v>188</v>
      </c>
      <c r="G27" s="116" t="s">
        <v>191</v>
      </c>
      <c r="H27" s="116" t="s">
        <v>238</v>
      </c>
      <c r="I27" s="117" t="s">
        <v>218</v>
      </c>
      <c r="J27" s="116" t="s">
        <v>193</v>
      </c>
    </row>
    <row r="28" spans="3:10" x14ac:dyDescent="0.25">
      <c r="C28" s="116" t="s">
        <v>220</v>
      </c>
      <c r="D28" s="116" t="s">
        <v>189</v>
      </c>
      <c r="E28" s="116" t="s">
        <v>190</v>
      </c>
      <c r="F28" s="116" t="s">
        <v>188</v>
      </c>
      <c r="G28" s="116" t="s">
        <v>191</v>
      </c>
      <c r="H28" s="116" t="s">
        <v>239</v>
      </c>
      <c r="I28" s="117" t="s">
        <v>218</v>
      </c>
      <c r="J28" s="116" t="s">
        <v>193</v>
      </c>
    </row>
    <row r="29" spans="3:10" x14ac:dyDescent="0.25">
      <c r="C29" s="116" t="s">
        <v>221</v>
      </c>
      <c r="D29" s="116" t="s">
        <v>189</v>
      </c>
      <c r="E29" s="116" t="s">
        <v>190</v>
      </c>
      <c r="F29" s="116" t="s">
        <v>188</v>
      </c>
      <c r="G29" s="116" t="s">
        <v>191</v>
      </c>
      <c r="H29" s="116" t="s">
        <v>240</v>
      </c>
      <c r="I29" s="117" t="s">
        <v>218</v>
      </c>
      <c r="J29" s="116" t="s">
        <v>193</v>
      </c>
    </row>
    <row r="30" spans="3:10" x14ac:dyDescent="0.25">
      <c r="C30" s="116" t="s">
        <v>222</v>
      </c>
      <c r="D30" s="116" t="s">
        <v>189</v>
      </c>
      <c r="E30" s="116" t="s">
        <v>190</v>
      </c>
      <c r="F30" s="116" t="s">
        <v>188</v>
      </c>
      <c r="G30" s="116" t="s">
        <v>191</v>
      </c>
      <c r="H30" s="116" t="s">
        <v>241</v>
      </c>
      <c r="I30" s="117" t="s">
        <v>218</v>
      </c>
      <c r="J30" s="116" t="s">
        <v>193</v>
      </c>
    </row>
    <row r="31" spans="3:10" x14ac:dyDescent="0.25">
      <c r="C31" s="116" t="s">
        <v>223</v>
      </c>
      <c r="D31" s="116" t="s">
        <v>189</v>
      </c>
      <c r="E31" s="116" t="s">
        <v>190</v>
      </c>
      <c r="F31" s="116" t="s">
        <v>188</v>
      </c>
      <c r="G31" s="116" t="s">
        <v>191</v>
      </c>
      <c r="H31" s="116" t="s">
        <v>242</v>
      </c>
      <c r="I31" s="117" t="s">
        <v>218</v>
      </c>
      <c r="J31" s="116" t="s">
        <v>193</v>
      </c>
    </row>
    <row r="32" spans="3:10" x14ac:dyDescent="0.25">
      <c r="C32" s="116" t="s">
        <v>224</v>
      </c>
      <c r="D32" s="116" t="s">
        <v>189</v>
      </c>
      <c r="E32" s="116" t="s">
        <v>190</v>
      </c>
      <c r="F32" s="116" t="s">
        <v>188</v>
      </c>
      <c r="G32" s="116" t="s">
        <v>191</v>
      </c>
      <c r="H32" s="116" t="s">
        <v>243</v>
      </c>
      <c r="I32" s="117" t="s">
        <v>218</v>
      </c>
      <c r="J32" s="116" t="s">
        <v>193</v>
      </c>
    </row>
    <row r="33" spans="3:10" x14ac:dyDescent="0.25">
      <c r="C33" s="116" t="s">
        <v>225</v>
      </c>
      <c r="D33" s="116" t="s">
        <v>189</v>
      </c>
      <c r="E33" s="116" t="s">
        <v>190</v>
      </c>
      <c r="F33" s="116" t="s">
        <v>188</v>
      </c>
      <c r="G33" s="116" t="s">
        <v>191</v>
      </c>
      <c r="H33" s="116" t="s">
        <v>244</v>
      </c>
      <c r="I33" s="117" t="s">
        <v>218</v>
      </c>
      <c r="J33" s="116" t="s">
        <v>193</v>
      </c>
    </row>
    <row r="34" spans="3:10" x14ac:dyDescent="0.25">
      <c r="C34" s="116" t="s">
        <v>226</v>
      </c>
      <c r="D34" s="116" t="s">
        <v>189</v>
      </c>
      <c r="E34" s="116" t="s">
        <v>190</v>
      </c>
      <c r="F34" s="116" t="s">
        <v>188</v>
      </c>
      <c r="G34" s="116" t="s">
        <v>191</v>
      </c>
      <c r="H34" s="116" t="s">
        <v>245</v>
      </c>
      <c r="I34" s="117" t="s">
        <v>218</v>
      </c>
      <c r="J34" s="116" t="s">
        <v>193</v>
      </c>
    </row>
    <row r="35" spans="3:10" x14ac:dyDescent="0.25">
      <c r="C35" s="116" t="s">
        <v>227</v>
      </c>
      <c r="D35" s="116" t="s">
        <v>189</v>
      </c>
      <c r="E35" s="116" t="s">
        <v>190</v>
      </c>
      <c r="F35" s="116" t="s">
        <v>188</v>
      </c>
      <c r="G35" s="116" t="s">
        <v>191</v>
      </c>
      <c r="H35" s="116" t="s">
        <v>246</v>
      </c>
      <c r="I35" s="117" t="s">
        <v>218</v>
      </c>
      <c r="J35" s="116" t="s">
        <v>193</v>
      </c>
    </row>
    <row r="36" spans="3:10" x14ac:dyDescent="0.25">
      <c r="C36" s="116" t="s">
        <v>228</v>
      </c>
      <c r="D36" s="116" t="s">
        <v>189</v>
      </c>
      <c r="E36" s="116" t="s">
        <v>190</v>
      </c>
      <c r="F36" s="116" t="s">
        <v>188</v>
      </c>
      <c r="G36" s="116" t="s">
        <v>191</v>
      </c>
      <c r="H36" s="116" t="s">
        <v>247</v>
      </c>
      <c r="I36" s="117" t="s">
        <v>218</v>
      </c>
      <c r="J36" s="116" t="s">
        <v>193</v>
      </c>
    </row>
    <row r="37" spans="3:10" x14ac:dyDescent="0.25">
      <c r="C37" s="116" t="s">
        <v>229</v>
      </c>
      <c r="D37" s="116" t="s">
        <v>189</v>
      </c>
      <c r="E37" s="116" t="s">
        <v>190</v>
      </c>
      <c r="F37" s="116" t="s">
        <v>188</v>
      </c>
      <c r="G37" s="116" t="s">
        <v>191</v>
      </c>
      <c r="H37" s="116" t="s">
        <v>248</v>
      </c>
      <c r="I37" s="117" t="s">
        <v>218</v>
      </c>
      <c r="J37" s="116" t="s">
        <v>193</v>
      </c>
    </row>
    <row r="38" spans="3:10" x14ac:dyDescent="0.25">
      <c r="C38" s="116" t="s">
        <v>230</v>
      </c>
      <c r="D38" s="116" t="s">
        <v>189</v>
      </c>
      <c r="E38" s="116" t="s">
        <v>190</v>
      </c>
      <c r="F38" s="116" t="s">
        <v>188</v>
      </c>
      <c r="G38" s="116" t="s">
        <v>191</v>
      </c>
      <c r="H38" s="116" t="s">
        <v>249</v>
      </c>
      <c r="I38" s="117" t="s">
        <v>218</v>
      </c>
      <c r="J38" s="116" t="s">
        <v>193</v>
      </c>
    </row>
    <row r="39" spans="3:10" x14ac:dyDescent="0.25">
      <c r="C39" s="116" t="s">
        <v>231</v>
      </c>
      <c r="D39" s="116" t="s">
        <v>189</v>
      </c>
      <c r="E39" s="116" t="s">
        <v>190</v>
      </c>
      <c r="F39" s="116" t="s">
        <v>188</v>
      </c>
      <c r="G39" s="116" t="s">
        <v>191</v>
      </c>
      <c r="H39" s="116" t="s">
        <v>250</v>
      </c>
      <c r="I39" s="117" t="s">
        <v>218</v>
      </c>
      <c r="J39" s="116" t="s">
        <v>193</v>
      </c>
    </row>
    <row r="40" spans="3:10" x14ac:dyDescent="0.25">
      <c r="C40" s="116" t="s">
        <v>232</v>
      </c>
      <c r="D40" s="116" t="s">
        <v>189</v>
      </c>
      <c r="E40" s="116" t="s">
        <v>190</v>
      </c>
      <c r="F40" s="116" t="s">
        <v>188</v>
      </c>
      <c r="G40" s="116" t="s">
        <v>191</v>
      </c>
      <c r="H40" s="116" t="s">
        <v>251</v>
      </c>
      <c r="I40" s="117" t="s">
        <v>218</v>
      </c>
      <c r="J40" s="116" t="s">
        <v>193</v>
      </c>
    </row>
    <row r="41" spans="3:10" x14ac:dyDescent="0.25">
      <c r="C41" s="116" t="s">
        <v>233</v>
      </c>
      <c r="D41" s="116" t="s">
        <v>189</v>
      </c>
      <c r="E41" s="116" t="s">
        <v>190</v>
      </c>
      <c r="F41" s="116" t="s">
        <v>188</v>
      </c>
      <c r="G41" s="116" t="s">
        <v>191</v>
      </c>
      <c r="H41" s="116" t="s">
        <v>252</v>
      </c>
      <c r="I41" s="117" t="s">
        <v>218</v>
      </c>
      <c r="J41" s="116" t="s">
        <v>193</v>
      </c>
    </row>
    <row r="42" spans="3:10" x14ac:dyDescent="0.25">
      <c r="C42" s="116" t="s">
        <v>234</v>
      </c>
      <c r="D42" s="116" t="s">
        <v>189</v>
      </c>
      <c r="E42" s="116" t="s">
        <v>190</v>
      </c>
      <c r="F42" s="116" t="s">
        <v>188</v>
      </c>
      <c r="G42" s="116" t="s">
        <v>191</v>
      </c>
      <c r="H42" s="116" t="s">
        <v>253</v>
      </c>
      <c r="I42" s="117" t="s">
        <v>218</v>
      </c>
      <c r="J42" s="116" t="s">
        <v>193</v>
      </c>
    </row>
    <row r="43" spans="3:10" x14ac:dyDescent="0.25">
      <c r="C43" s="116" t="s">
        <v>235</v>
      </c>
      <c r="D43" s="116" t="s">
        <v>189</v>
      </c>
      <c r="E43" s="116" t="s">
        <v>190</v>
      </c>
      <c r="F43" s="116" t="s">
        <v>188</v>
      </c>
      <c r="G43" s="116" t="s">
        <v>191</v>
      </c>
      <c r="H43" s="116" t="s">
        <v>254</v>
      </c>
      <c r="I43" s="117" t="s">
        <v>218</v>
      </c>
      <c r="J43" s="116" t="s">
        <v>193</v>
      </c>
    </row>
    <row r="44" spans="3:10" x14ac:dyDescent="0.25">
      <c r="C44" s="116" t="s">
        <v>236</v>
      </c>
      <c r="D44" s="116" t="s">
        <v>189</v>
      </c>
      <c r="E44" s="116" t="s">
        <v>190</v>
      </c>
      <c r="F44" s="116" t="s">
        <v>188</v>
      </c>
      <c r="G44" s="116" t="s">
        <v>191</v>
      </c>
      <c r="H44" s="116" t="s">
        <v>255</v>
      </c>
      <c r="I44" s="117" t="s">
        <v>218</v>
      </c>
      <c r="J44" s="116" t="s">
        <v>193</v>
      </c>
    </row>
    <row r="45" spans="3:10" x14ac:dyDescent="0.25">
      <c r="C45" s="116" t="s">
        <v>237</v>
      </c>
      <c r="D45" s="116" t="s">
        <v>189</v>
      </c>
      <c r="E45" s="116" t="s">
        <v>190</v>
      </c>
      <c r="F45" s="116" t="s">
        <v>188</v>
      </c>
      <c r="G45" s="116" t="s">
        <v>191</v>
      </c>
      <c r="H45" s="116" t="s">
        <v>256</v>
      </c>
      <c r="I45" s="117" t="s">
        <v>218</v>
      </c>
      <c r="J45" s="116" t="s">
        <v>193</v>
      </c>
    </row>
    <row r="46" spans="3:10" x14ac:dyDescent="0.25">
      <c r="C46" s="116" t="s">
        <v>257</v>
      </c>
      <c r="D46" s="116" t="s">
        <v>195</v>
      </c>
      <c r="E46" s="116" t="s">
        <v>190</v>
      </c>
      <c r="F46" s="116" t="s">
        <v>194</v>
      </c>
      <c r="G46" s="116" t="s">
        <v>196</v>
      </c>
      <c r="H46" s="116" t="s">
        <v>295</v>
      </c>
      <c r="I46" s="117" t="s">
        <v>297</v>
      </c>
      <c r="J46" s="126" t="s">
        <v>198</v>
      </c>
    </row>
    <row r="47" spans="3:10" x14ac:dyDescent="0.25">
      <c r="C47" s="116" t="s">
        <v>258</v>
      </c>
      <c r="D47" s="116" t="s">
        <v>195</v>
      </c>
      <c r="E47" s="116" t="s">
        <v>190</v>
      </c>
      <c r="F47" s="116" t="s">
        <v>194</v>
      </c>
      <c r="G47" s="116" t="s">
        <v>196</v>
      </c>
      <c r="H47" s="116" t="s">
        <v>277</v>
      </c>
      <c r="I47" s="117" t="s">
        <v>297</v>
      </c>
      <c r="J47" s="126" t="s">
        <v>198</v>
      </c>
    </row>
    <row r="48" spans="3:10" x14ac:dyDescent="0.25">
      <c r="C48" s="116" t="s">
        <v>259</v>
      </c>
      <c r="D48" s="116" t="s">
        <v>195</v>
      </c>
      <c r="E48" s="116" t="s">
        <v>190</v>
      </c>
      <c r="F48" s="116" t="s">
        <v>194</v>
      </c>
      <c r="G48" s="116" t="s">
        <v>196</v>
      </c>
      <c r="H48" s="116" t="s">
        <v>278</v>
      </c>
      <c r="I48" s="117" t="s">
        <v>297</v>
      </c>
      <c r="J48" s="126" t="s">
        <v>198</v>
      </c>
    </row>
    <row r="49" spans="3:10" x14ac:dyDescent="0.25">
      <c r="C49" s="116" t="s">
        <v>260</v>
      </c>
      <c r="D49" s="116" t="s">
        <v>195</v>
      </c>
      <c r="E49" s="116" t="s">
        <v>190</v>
      </c>
      <c r="F49" s="116" t="s">
        <v>194</v>
      </c>
      <c r="G49" s="116" t="s">
        <v>196</v>
      </c>
      <c r="H49" s="116" t="s">
        <v>279</v>
      </c>
      <c r="I49" s="117" t="s">
        <v>297</v>
      </c>
      <c r="J49" s="126" t="s">
        <v>198</v>
      </c>
    </row>
    <row r="50" spans="3:10" x14ac:dyDescent="0.25">
      <c r="C50" s="116" t="s">
        <v>261</v>
      </c>
      <c r="D50" s="116" t="s">
        <v>195</v>
      </c>
      <c r="E50" s="116" t="s">
        <v>190</v>
      </c>
      <c r="F50" s="116" t="s">
        <v>194</v>
      </c>
      <c r="G50" s="116" t="s">
        <v>196</v>
      </c>
      <c r="H50" s="116" t="s">
        <v>280</v>
      </c>
      <c r="I50" s="117" t="s">
        <v>297</v>
      </c>
      <c r="J50" s="126" t="s">
        <v>198</v>
      </c>
    </row>
    <row r="51" spans="3:10" x14ac:dyDescent="0.25">
      <c r="C51" s="116" t="s">
        <v>262</v>
      </c>
      <c r="D51" s="116" t="s">
        <v>195</v>
      </c>
      <c r="E51" s="116" t="s">
        <v>190</v>
      </c>
      <c r="F51" s="116" t="s">
        <v>194</v>
      </c>
      <c r="G51" s="116" t="s">
        <v>196</v>
      </c>
      <c r="H51" s="116" t="s">
        <v>281</v>
      </c>
      <c r="I51" s="117" t="s">
        <v>297</v>
      </c>
      <c r="J51" s="126" t="s">
        <v>198</v>
      </c>
    </row>
    <row r="52" spans="3:10" x14ac:dyDescent="0.25">
      <c r="C52" s="116" t="s">
        <v>263</v>
      </c>
      <c r="D52" s="116" t="s">
        <v>195</v>
      </c>
      <c r="E52" s="116" t="s">
        <v>190</v>
      </c>
      <c r="F52" s="116" t="s">
        <v>194</v>
      </c>
      <c r="G52" s="116" t="s">
        <v>196</v>
      </c>
      <c r="H52" s="116" t="s">
        <v>282</v>
      </c>
      <c r="I52" s="117" t="s">
        <v>297</v>
      </c>
      <c r="J52" s="126" t="s">
        <v>198</v>
      </c>
    </row>
    <row r="53" spans="3:10" x14ac:dyDescent="0.25">
      <c r="C53" s="116" t="s">
        <v>264</v>
      </c>
      <c r="D53" s="116" t="s">
        <v>195</v>
      </c>
      <c r="E53" s="116" t="s">
        <v>190</v>
      </c>
      <c r="F53" s="116" t="s">
        <v>194</v>
      </c>
      <c r="G53" s="116" t="s">
        <v>196</v>
      </c>
      <c r="H53" s="116" t="s">
        <v>283</v>
      </c>
      <c r="I53" s="117" t="s">
        <v>297</v>
      </c>
      <c r="J53" s="126" t="s">
        <v>198</v>
      </c>
    </row>
    <row r="54" spans="3:10" x14ac:dyDescent="0.25">
      <c r="C54" s="116" t="s">
        <v>265</v>
      </c>
      <c r="D54" s="116" t="s">
        <v>195</v>
      </c>
      <c r="E54" s="116" t="s">
        <v>190</v>
      </c>
      <c r="F54" s="116" t="s">
        <v>194</v>
      </c>
      <c r="G54" s="116" t="s">
        <v>196</v>
      </c>
      <c r="H54" s="116" t="s">
        <v>284</v>
      </c>
      <c r="I54" s="117" t="s">
        <v>297</v>
      </c>
      <c r="J54" s="126" t="s">
        <v>198</v>
      </c>
    </row>
    <row r="55" spans="3:10" x14ac:dyDescent="0.25">
      <c r="C55" s="116" t="s">
        <v>266</v>
      </c>
      <c r="D55" s="116" t="s">
        <v>195</v>
      </c>
      <c r="E55" s="116" t="s">
        <v>190</v>
      </c>
      <c r="F55" s="116" t="s">
        <v>194</v>
      </c>
      <c r="G55" s="116" t="s">
        <v>196</v>
      </c>
      <c r="H55" s="116" t="s">
        <v>285</v>
      </c>
      <c r="I55" s="117" t="s">
        <v>297</v>
      </c>
      <c r="J55" s="126" t="s">
        <v>198</v>
      </c>
    </row>
    <row r="56" spans="3:10" x14ac:dyDescent="0.25">
      <c r="C56" s="116" t="s">
        <v>267</v>
      </c>
      <c r="D56" s="116" t="s">
        <v>195</v>
      </c>
      <c r="E56" s="116" t="s">
        <v>190</v>
      </c>
      <c r="F56" s="116" t="s">
        <v>194</v>
      </c>
      <c r="G56" s="116" t="s">
        <v>196</v>
      </c>
      <c r="H56" s="116" t="s">
        <v>286</v>
      </c>
      <c r="I56" s="117" t="s">
        <v>297</v>
      </c>
      <c r="J56" s="126" t="s">
        <v>198</v>
      </c>
    </row>
    <row r="57" spans="3:10" x14ac:dyDescent="0.25">
      <c r="C57" s="116" t="s">
        <v>268</v>
      </c>
      <c r="D57" s="116" t="s">
        <v>195</v>
      </c>
      <c r="E57" s="116" t="s">
        <v>190</v>
      </c>
      <c r="F57" s="116" t="s">
        <v>194</v>
      </c>
      <c r="G57" s="116" t="s">
        <v>196</v>
      </c>
      <c r="H57" s="116" t="s">
        <v>287</v>
      </c>
      <c r="I57" s="117" t="s">
        <v>297</v>
      </c>
      <c r="J57" s="126" t="s">
        <v>198</v>
      </c>
    </row>
    <row r="58" spans="3:10" x14ac:dyDescent="0.25">
      <c r="C58" s="116" t="s">
        <v>269</v>
      </c>
      <c r="D58" s="116" t="s">
        <v>195</v>
      </c>
      <c r="E58" s="116" t="s">
        <v>190</v>
      </c>
      <c r="F58" s="116" t="s">
        <v>194</v>
      </c>
      <c r="G58" s="116" t="s">
        <v>196</v>
      </c>
      <c r="H58" s="116" t="s">
        <v>288</v>
      </c>
      <c r="I58" s="117" t="s">
        <v>297</v>
      </c>
      <c r="J58" s="126" t="s">
        <v>198</v>
      </c>
    </row>
    <row r="59" spans="3:10" x14ac:dyDescent="0.25">
      <c r="C59" s="116" t="s">
        <v>270</v>
      </c>
      <c r="D59" s="116" t="s">
        <v>195</v>
      </c>
      <c r="E59" s="116" t="s">
        <v>190</v>
      </c>
      <c r="F59" s="116" t="s">
        <v>194</v>
      </c>
      <c r="G59" s="116" t="s">
        <v>196</v>
      </c>
      <c r="H59" s="116" t="s">
        <v>289</v>
      </c>
      <c r="I59" s="117" t="s">
        <v>297</v>
      </c>
      <c r="J59" s="126" t="s">
        <v>198</v>
      </c>
    </row>
    <row r="60" spans="3:10" x14ac:dyDescent="0.25">
      <c r="C60" s="116" t="s">
        <v>271</v>
      </c>
      <c r="D60" s="116" t="s">
        <v>195</v>
      </c>
      <c r="E60" s="116" t="s">
        <v>190</v>
      </c>
      <c r="F60" s="116" t="s">
        <v>194</v>
      </c>
      <c r="G60" s="116" t="s">
        <v>196</v>
      </c>
      <c r="H60" s="116" t="s">
        <v>290</v>
      </c>
      <c r="I60" s="117" t="s">
        <v>297</v>
      </c>
      <c r="J60" s="126" t="s">
        <v>198</v>
      </c>
    </row>
    <row r="61" spans="3:10" x14ac:dyDescent="0.25">
      <c r="C61" s="116" t="s">
        <v>272</v>
      </c>
      <c r="D61" s="116" t="s">
        <v>195</v>
      </c>
      <c r="E61" s="116" t="s">
        <v>190</v>
      </c>
      <c r="F61" s="116" t="s">
        <v>194</v>
      </c>
      <c r="G61" s="116" t="s">
        <v>196</v>
      </c>
      <c r="H61" s="116" t="s">
        <v>291</v>
      </c>
      <c r="I61" s="117" t="s">
        <v>297</v>
      </c>
      <c r="J61" s="126" t="s">
        <v>198</v>
      </c>
    </row>
    <row r="62" spans="3:10" x14ac:dyDescent="0.25">
      <c r="C62" s="116" t="s">
        <v>273</v>
      </c>
      <c r="D62" s="116" t="s">
        <v>195</v>
      </c>
      <c r="E62" s="116" t="s">
        <v>190</v>
      </c>
      <c r="F62" s="116" t="s">
        <v>194</v>
      </c>
      <c r="G62" s="116" t="s">
        <v>196</v>
      </c>
      <c r="H62" s="116" t="s">
        <v>292</v>
      </c>
      <c r="I62" s="117" t="s">
        <v>297</v>
      </c>
      <c r="J62" s="126" t="s">
        <v>198</v>
      </c>
    </row>
    <row r="63" spans="3:10" x14ac:dyDescent="0.25">
      <c r="C63" s="116" t="s">
        <v>274</v>
      </c>
      <c r="D63" s="116" t="s">
        <v>195</v>
      </c>
      <c r="E63" s="116" t="s">
        <v>190</v>
      </c>
      <c r="F63" s="116" t="s">
        <v>194</v>
      </c>
      <c r="G63" s="116" t="s">
        <v>196</v>
      </c>
      <c r="H63" s="116" t="s">
        <v>293</v>
      </c>
      <c r="I63" s="117" t="s">
        <v>297</v>
      </c>
      <c r="J63" s="126" t="s">
        <v>198</v>
      </c>
    </row>
    <row r="64" spans="3:10" x14ac:dyDescent="0.25">
      <c r="C64" s="116" t="s">
        <v>275</v>
      </c>
      <c r="D64" s="116" t="s">
        <v>195</v>
      </c>
      <c r="E64" s="116" t="s">
        <v>190</v>
      </c>
      <c r="F64" s="116" t="s">
        <v>194</v>
      </c>
      <c r="G64" s="116" t="s">
        <v>196</v>
      </c>
      <c r="H64" s="116" t="s">
        <v>294</v>
      </c>
      <c r="I64" s="117" t="s">
        <v>297</v>
      </c>
      <c r="J64" s="126" t="s">
        <v>198</v>
      </c>
    </row>
    <row r="65" spans="3:10" x14ac:dyDescent="0.25">
      <c r="C65" s="116" t="s">
        <v>276</v>
      </c>
      <c r="D65" s="116" t="s">
        <v>195</v>
      </c>
      <c r="E65" s="116" t="s">
        <v>190</v>
      </c>
      <c r="F65" s="116" t="s">
        <v>194</v>
      </c>
      <c r="G65" s="116" t="s">
        <v>196</v>
      </c>
      <c r="H65" s="116" t="s">
        <v>296</v>
      </c>
      <c r="I65" s="117" t="s">
        <v>297</v>
      </c>
      <c r="J65" s="126" t="s">
        <v>198</v>
      </c>
    </row>
    <row r="66" spans="3:10" ht="30" x14ac:dyDescent="0.25">
      <c r="C66" s="116" t="s">
        <v>300</v>
      </c>
      <c r="D66" s="116" t="s">
        <v>200</v>
      </c>
      <c r="E66" s="116" t="s">
        <v>19</v>
      </c>
      <c r="F66" s="116" t="s">
        <v>199</v>
      </c>
      <c r="G66" s="116" t="s">
        <v>202</v>
      </c>
      <c r="H66" s="126" t="s">
        <v>301</v>
      </c>
      <c r="I66" s="117" t="s">
        <v>302</v>
      </c>
      <c r="J66" s="126" t="s">
        <v>304</v>
      </c>
    </row>
    <row r="69" spans="3:10" ht="23.25" x14ac:dyDescent="0.35">
      <c r="C69" s="140" t="s">
        <v>21</v>
      </c>
      <c r="D69" s="141"/>
      <c r="E69" s="141"/>
      <c r="F69" s="141"/>
      <c r="G69" s="141"/>
      <c r="H69" s="141"/>
      <c r="I69" s="141"/>
      <c r="J69" s="141"/>
    </row>
    <row r="71" spans="3:10" x14ac:dyDescent="0.25">
      <c r="C71" s="1" t="s">
        <v>13</v>
      </c>
      <c r="D71" s="1" t="s">
        <v>14</v>
      </c>
      <c r="E71" s="1" t="s">
        <v>3</v>
      </c>
      <c r="F71" s="1" t="s">
        <v>9</v>
      </c>
      <c r="G71" s="1" t="s">
        <v>10</v>
      </c>
    </row>
    <row r="72" spans="3:10" ht="15" customHeight="1" x14ac:dyDescent="0.25">
      <c r="C72" s="117" t="s">
        <v>176</v>
      </c>
      <c r="D72" s="117" t="s">
        <v>204</v>
      </c>
      <c r="E72" s="116" t="s">
        <v>171</v>
      </c>
      <c r="F72" s="116" t="s">
        <v>172</v>
      </c>
      <c r="G72" s="117" t="s">
        <v>173</v>
      </c>
    </row>
    <row r="73" spans="3:10" ht="15" customHeight="1" x14ac:dyDescent="0.25">
      <c r="C73" s="120" t="s">
        <v>181</v>
      </c>
      <c r="D73" s="120" t="s">
        <v>204</v>
      </c>
      <c r="E73" s="119" t="s">
        <v>177</v>
      </c>
      <c r="F73" s="119" t="s">
        <v>178</v>
      </c>
      <c r="G73" s="119" t="s">
        <v>179</v>
      </c>
    </row>
    <row r="74" spans="3:10" x14ac:dyDescent="0.25">
      <c r="C74" s="119" t="s">
        <v>186</v>
      </c>
      <c r="D74" s="120" t="s">
        <v>204</v>
      </c>
      <c r="E74" s="119" t="s">
        <v>183</v>
      </c>
      <c r="F74" s="119" t="s">
        <v>18</v>
      </c>
      <c r="G74" s="119" t="s">
        <v>184</v>
      </c>
    </row>
    <row r="75" spans="3:10" x14ac:dyDescent="0.25">
      <c r="C75" s="119" t="s">
        <v>192</v>
      </c>
      <c r="D75" s="120" t="s">
        <v>204</v>
      </c>
      <c r="E75" s="119" t="s">
        <v>188</v>
      </c>
      <c r="F75" s="119" t="s">
        <v>189</v>
      </c>
      <c r="G75" s="119" t="s">
        <v>190</v>
      </c>
    </row>
    <row r="76" spans="3:10" x14ac:dyDescent="0.25">
      <c r="C76" s="119" t="s">
        <v>197</v>
      </c>
      <c r="D76" s="120" t="s">
        <v>204</v>
      </c>
      <c r="E76" s="119" t="s">
        <v>194</v>
      </c>
      <c r="F76" s="119" t="s">
        <v>195</v>
      </c>
      <c r="G76" s="119" t="s">
        <v>190</v>
      </c>
    </row>
    <row r="77" spans="3:10" x14ac:dyDescent="0.25">
      <c r="C77" s="119" t="s">
        <v>201</v>
      </c>
      <c r="D77" s="120" t="s">
        <v>204</v>
      </c>
      <c r="E77" s="119" t="s">
        <v>199</v>
      </c>
      <c r="F77" s="119" t="s">
        <v>200</v>
      </c>
      <c r="G77" s="119" t="s">
        <v>19</v>
      </c>
    </row>
    <row r="78" spans="3:10" x14ac:dyDescent="0.25">
      <c r="C78" s="122" t="s">
        <v>208</v>
      </c>
      <c r="D78" s="120" t="s">
        <v>204</v>
      </c>
      <c r="E78" s="122" t="s">
        <v>205</v>
      </c>
      <c r="F78" s="122" t="s">
        <v>206</v>
      </c>
      <c r="G78" s="123" t="s">
        <v>190</v>
      </c>
    </row>
    <row r="79" spans="3:10" ht="15" customHeight="1" x14ac:dyDescent="0.25">
      <c r="C79" s="119" t="s">
        <v>299</v>
      </c>
      <c r="D79" s="120" t="s">
        <v>204</v>
      </c>
      <c r="E79" s="119" t="s">
        <v>210</v>
      </c>
      <c r="F79" s="119" t="s">
        <v>18</v>
      </c>
      <c r="G79" s="120" t="s">
        <v>184</v>
      </c>
    </row>
    <row r="80" spans="3:10" ht="15" customHeight="1" x14ac:dyDescent="0.25">
      <c r="C80" s="126" t="s">
        <v>301</v>
      </c>
      <c r="D80" s="117" t="s">
        <v>302</v>
      </c>
      <c r="E80" s="116" t="s">
        <v>300</v>
      </c>
      <c r="F80" s="116" t="s">
        <v>200</v>
      </c>
      <c r="G80" s="116" t="s">
        <v>19</v>
      </c>
    </row>
    <row r="81" spans="2:8" ht="15" customHeight="1" x14ac:dyDescent="0.25">
      <c r="C81" s="41"/>
      <c r="D81" s="41"/>
    </row>
    <row r="84" spans="2:8" ht="15" customHeight="1" x14ac:dyDescent="0.25">
      <c r="B84" s="41" t="s">
        <v>70</v>
      </c>
      <c r="H84" s="41" t="s">
        <v>318</v>
      </c>
    </row>
    <row r="87" spans="2:8" ht="15" customHeight="1" x14ac:dyDescent="0.25">
      <c r="B87" s="41" t="s">
        <v>71</v>
      </c>
      <c r="H87" s="41" t="s">
        <v>328</v>
      </c>
    </row>
  </sheetData>
  <mergeCells count="2">
    <mergeCell ref="C12:J12"/>
    <mergeCell ref="C69:J69"/>
  </mergeCells>
  <phoneticPr fontId="18" type="noConversion"/>
  <pageMargins left="0.7" right="0.7" top="0.75" bottom="0.75" header="0.3" footer="0.3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5:F33"/>
  <sheetViews>
    <sheetView topLeftCell="A22" zoomScale="68" workbookViewId="0">
      <selection activeCell="K18" sqref="K18"/>
    </sheetView>
  </sheetViews>
  <sheetFormatPr defaultColWidth="14.42578125" defaultRowHeight="15" customHeight="1" x14ac:dyDescent="0.25"/>
  <cols>
    <col min="1" max="1" width="8.7109375" customWidth="1"/>
    <col min="2" max="2" width="9.42578125" customWidth="1"/>
    <col min="3" max="3" width="25.42578125" customWidth="1"/>
    <col min="4" max="4" width="50" customWidth="1"/>
    <col min="5" max="5" width="26.7109375" customWidth="1"/>
    <col min="6" max="6" width="45.5703125" customWidth="1"/>
    <col min="7" max="26" width="8.7109375" customWidth="1"/>
  </cols>
  <sheetData>
    <row r="5" spans="1:6" ht="15" customHeight="1" thickBot="1" x14ac:dyDescent="0.3">
      <c r="A5" s="40"/>
      <c r="B5" s="40"/>
      <c r="C5" s="40"/>
      <c r="D5" s="40"/>
      <c r="E5" s="40"/>
      <c r="F5" s="40"/>
    </row>
    <row r="6" spans="1:6" ht="15" customHeight="1" x14ac:dyDescent="0.25">
      <c r="A6" s="42" t="s">
        <v>65</v>
      </c>
      <c r="C6" s="41" t="s">
        <v>333</v>
      </c>
    </row>
    <row r="7" spans="1:6" ht="15" customHeight="1" x14ac:dyDescent="0.25">
      <c r="A7" s="42" t="s">
        <v>67</v>
      </c>
      <c r="C7" s="41" t="s">
        <v>332</v>
      </c>
    </row>
    <row r="8" spans="1:6" ht="15" customHeight="1" x14ac:dyDescent="0.25">
      <c r="A8" s="42" t="s">
        <v>68</v>
      </c>
      <c r="C8" s="41" t="s">
        <v>66</v>
      </c>
    </row>
    <row r="9" spans="1:6" ht="15" customHeight="1" x14ac:dyDescent="0.25">
      <c r="A9" s="42" t="s">
        <v>69</v>
      </c>
      <c r="C9" s="41" t="s">
        <v>66</v>
      </c>
    </row>
    <row r="11" spans="1:6" ht="15.75" x14ac:dyDescent="0.25">
      <c r="B11" s="146" t="s">
        <v>59</v>
      </c>
      <c r="C11" s="147"/>
      <c r="D11" s="147"/>
      <c r="E11" s="147"/>
      <c r="F11" s="147"/>
    </row>
    <row r="12" spans="1:6" x14ac:dyDescent="0.25">
      <c r="B12" s="148" t="s">
        <v>60</v>
      </c>
      <c r="C12" s="149"/>
      <c r="D12" s="149"/>
      <c r="E12" s="149"/>
      <c r="F12" s="149"/>
    </row>
    <row r="13" spans="1:6" x14ac:dyDescent="0.25">
      <c r="B13" s="142" t="s">
        <v>1</v>
      </c>
      <c r="C13" s="144" t="s">
        <v>61</v>
      </c>
      <c r="D13" s="145"/>
      <c r="E13" s="145"/>
      <c r="F13" s="130"/>
    </row>
    <row r="14" spans="1:6" x14ac:dyDescent="0.25">
      <c r="B14" s="143"/>
      <c r="C14" s="32" t="s">
        <v>64</v>
      </c>
      <c r="D14" s="32" t="s">
        <v>62</v>
      </c>
      <c r="E14" s="33" t="s">
        <v>63</v>
      </c>
      <c r="F14" s="33" t="s">
        <v>62</v>
      </c>
    </row>
    <row r="15" spans="1:6" ht="173.25" customHeight="1" x14ac:dyDescent="0.25">
      <c r="B15" s="2">
        <v>1</v>
      </c>
      <c r="C15" s="61" t="s">
        <v>320</v>
      </c>
      <c r="D15" s="61" t="s">
        <v>321</v>
      </c>
      <c r="E15" s="61" t="s">
        <v>322</v>
      </c>
      <c r="F15" s="61" t="s">
        <v>323</v>
      </c>
    </row>
    <row r="16" spans="1:6" ht="185.25" customHeight="1" x14ac:dyDescent="0.25">
      <c r="B16" s="83">
        <v>2</v>
      </c>
      <c r="C16" s="84" t="s">
        <v>324</v>
      </c>
      <c r="D16" s="85" t="s">
        <v>325</v>
      </c>
      <c r="E16" s="85" t="s">
        <v>326</v>
      </c>
      <c r="F16" s="85" t="s">
        <v>327</v>
      </c>
    </row>
    <row r="17" spans="1:6" x14ac:dyDescent="0.25">
      <c r="B17" s="3">
        <v>3</v>
      </c>
      <c r="C17" s="34"/>
      <c r="D17" s="35"/>
      <c r="E17" s="36"/>
      <c r="F17" s="8"/>
    </row>
    <row r="18" spans="1:6" x14ac:dyDescent="0.25">
      <c r="B18" s="3">
        <v>4</v>
      </c>
      <c r="C18" s="34"/>
      <c r="D18" s="35"/>
      <c r="E18" s="27"/>
      <c r="F18" s="35"/>
    </row>
    <row r="19" spans="1:6" x14ac:dyDescent="0.25">
      <c r="B19" s="3">
        <v>5</v>
      </c>
      <c r="C19" s="34"/>
      <c r="D19" s="35"/>
      <c r="E19" s="34"/>
      <c r="F19" s="34"/>
    </row>
    <row r="20" spans="1:6" x14ac:dyDescent="0.25">
      <c r="B20" s="3">
        <v>6</v>
      </c>
      <c r="C20" s="34"/>
      <c r="D20" s="35"/>
      <c r="E20" s="34"/>
      <c r="F20" s="34"/>
    </row>
    <row r="21" spans="1:6" x14ac:dyDescent="0.25">
      <c r="B21" s="3">
        <v>7</v>
      </c>
      <c r="C21" s="34"/>
      <c r="D21" s="35"/>
      <c r="E21" s="34"/>
      <c r="F21" s="34"/>
    </row>
    <row r="22" spans="1:6" x14ac:dyDescent="0.25">
      <c r="B22" s="3">
        <v>8</v>
      </c>
      <c r="C22" s="34"/>
      <c r="D22" s="35"/>
      <c r="E22" s="34"/>
      <c r="F22" s="34"/>
    </row>
    <row r="23" spans="1:6" x14ac:dyDescent="0.25">
      <c r="B23" s="3">
        <v>9</v>
      </c>
      <c r="C23" s="34"/>
      <c r="D23" s="35"/>
      <c r="E23" s="34"/>
      <c r="F23" s="34"/>
    </row>
    <row r="24" spans="1:6" x14ac:dyDescent="0.25">
      <c r="B24" s="3">
        <v>10</v>
      </c>
      <c r="C24" s="34"/>
      <c r="D24" s="35"/>
      <c r="E24" s="34"/>
      <c r="F24" s="34"/>
    </row>
    <row r="25" spans="1:6" x14ac:dyDescent="0.25">
      <c r="B25" s="3">
        <v>11</v>
      </c>
      <c r="C25" s="34"/>
      <c r="D25" s="35"/>
      <c r="E25" s="34"/>
      <c r="F25" s="34"/>
    </row>
    <row r="26" spans="1:6" x14ac:dyDescent="0.25">
      <c r="B26" s="3">
        <v>12</v>
      </c>
      <c r="C26" s="34"/>
      <c r="D26" s="35"/>
      <c r="E26" s="34"/>
      <c r="F26" s="34"/>
    </row>
    <row r="27" spans="1:6" x14ac:dyDescent="0.25">
      <c r="B27" s="37">
        <v>13</v>
      </c>
      <c r="C27" s="38"/>
      <c r="D27" s="39"/>
      <c r="E27" s="38"/>
      <c r="F27" s="38"/>
    </row>
    <row r="30" spans="1:6" ht="15" customHeight="1" x14ac:dyDescent="0.25">
      <c r="A30" s="41" t="s">
        <v>70</v>
      </c>
      <c r="B30" s="41"/>
      <c r="C30" s="41"/>
      <c r="F30" s="41" t="s">
        <v>318</v>
      </c>
    </row>
    <row r="33" spans="1:6" ht="15" customHeight="1" x14ac:dyDescent="0.25">
      <c r="A33" s="41" t="s">
        <v>71</v>
      </c>
      <c r="B33" s="41"/>
      <c r="C33" s="41"/>
      <c r="F33" s="41" t="s">
        <v>328</v>
      </c>
    </row>
  </sheetData>
  <mergeCells count="4">
    <mergeCell ref="B13:B14"/>
    <mergeCell ref="C13:F13"/>
    <mergeCell ref="B11:F11"/>
    <mergeCell ref="B12:F12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K.1 Daftar Kebutuhan Pengguna</vt:lpstr>
      <vt:lpstr>K.1 EstimasiBandwidth</vt:lpstr>
      <vt:lpstr>K.1 Rencana Pengkabelan</vt:lpstr>
      <vt:lpstr>K.2 Perangkat Jaringan</vt:lpstr>
      <vt:lpstr>K.2 Pengalamatan</vt:lpstr>
      <vt:lpstr>K.3 Pengembangan Jaringan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RizkyA</dc:creator>
  <cp:lastModifiedBy>RizkyA</cp:lastModifiedBy>
  <cp:lastPrinted>2021-10-05T07:12:09Z</cp:lastPrinted>
  <dcterms:created xsi:type="dcterms:W3CDTF">2024-01-23T04:00:25Z</dcterms:created>
  <dcterms:modified xsi:type="dcterms:W3CDTF">2024-04-07T07:27:55Z</dcterms:modified>
</cp:coreProperties>
</file>