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ire\Desktop\Parallel Programming\HW4-735\HW4-735\Table and Logs\"/>
    </mc:Choice>
  </mc:AlternateContent>
  <xr:revisionPtr revIDLastSave="0" documentId="13_ncr:1_{39A1D2D9-5936-4B24-A685-AA0F0BEDD25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Ptile20" sheetId="1" r:id="rId1"/>
    <sheet name="Ptile16" sheetId="3" r:id="rId2"/>
    <sheet name="Ptile20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I8" i="4"/>
  <c r="G8" i="4"/>
  <c r="A8" i="4"/>
  <c r="I7" i="4"/>
  <c r="G7" i="4"/>
  <c r="A7" i="4"/>
  <c r="I6" i="4"/>
  <c r="G6" i="4"/>
  <c r="A6" i="4"/>
  <c r="G5" i="4"/>
  <c r="A5" i="4"/>
  <c r="I5" i="4" s="1"/>
  <c r="G4" i="4"/>
  <c r="A4" i="4"/>
  <c r="I4" i="4" s="1"/>
  <c r="I3" i="4"/>
  <c r="G3" i="4"/>
  <c r="A3" i="4"/>
  <c r="I2" i="4"/>
  <c r="G2" i="4"/>
  <c r="A2" i="4"/>
  <c r="G8" i="3"/>
  <c r="A8" i="3"/>
  <c r="I8" i="3" s="1"/>
  <c r="G7" i="3"/>
  <c r="A7" i="3"/>
  <c r="I7" i="3" s="1"/>
  <c r="G6" i="3"/>
  <c r="A6" i="3"/>
  <c r="I6" i="3" s="1"/>
  <c r="I5" i="3"/>
  <c r="G5" i="3"/>
  <c r="A5" i="3"/>
  <c r="I4" i="3"/>
  <c r="G4" i="3"/>
  <c r="A4" i="3"/>
  <c r="G3" i="3"/>
  <c r="A3" i="3"/>
  <c r="I3" i="3" s="1"/>
  <c r="G2" i="3"/>
  <c r="A2" i="3"/>
  <c r="I2" i="3" s="1"/>
  <c r="H5" i="4" l="1"/>
  <c r="J5" i="4" s="1"/>
  <c r="H6" i="4"/>
  <c r="J6" i="4" s="1"/>
  <c r="H4" i="4"/>
  <c r="J4" i="4" s="1"/>
  <c r="H7" i="4"/>
  <c r="J7" i="4" s="1"/>
  <c r="H8" i="4"/>
  <c r="J8" i="4" s="1"/>
  <c r="H3" i="4"/>
  <c r="J3" i="4" s="1"/>
  <c r="H2" i="4"/>
  <c r="J2" i="4" s="1"/>
  <c r="H5" i="3"/>
  <c r="J5" i="3" s="1"/>
  <c r="H8" i="3"/>
  <c r="J8" i="3" s="1"/>
  <c r="H7" i="3"/>
  <c r="J7" i="3" s="1"/>
  <c r="H6" i="3"/>
  <c r="J6" i="3" s="1"/>
  <c r="H3" i="3"/>
  <c r="J3" i="3" s="1"/>
  <c r="H4" i="3"/>
  <c r="H2" i="3"/>
  <c r="J2" i="3" s="1"/>
  <c r="J4" i="3"/>
  <c r="I2" i="1"/>
  <c r="I4" i="1"/>
  <c r="I5" i="1"/>
  <c r="I6" i="1"/>
  <c r="I7" i="1"/>
  <c r="I8" i="1"/>
  <c r="I3" i="1"/>
  <c r="G3" i="1"/>
  <c r="G4" i="1"/>
  <c r="G5" i="1"/>
  <c r="G6" i="1"/>
  <c r="G7" i="1"/>
  <c r="G8" i="1"/>
  <c r="G2" i="1"/>
  <c r="A8" i="1"/>
  <c r="A7" i="1"/>
  <c r="A6" i="1"/>
  <c r="A5" i="1"/>
  <c r="A4" i="1"/>
  <c r="A3" i="1"/>
  <c r="A2" i="1"/>
  <c r="J5" i="1" l="1"/>
  <c r="J4" i="1"/>
  <c r="J3" i="1"/>
  <c r="J6" i="1"/>
  <c r="J8" i="1"/>
  <c r="J7" i="1"/>
  <c r="J2" i="1"/>
</calcChain>
</file>

<file path=xl/sharedStrings.xml><?xml version="1.0" encoding="utf-8"?>
<sst xmlns="http://schemas.openxmlformats.org/spreadsheetml/2006/main" count="30" uniqueCount="10">
  <si>
    <t>Number of Processes</t>
  </si>
  <si>
    <t>Test 1 (s)</t>
  </si>
  <si>
    <t>Test 2 (s)</t>
  </si>
  <si>
    <t>Test 3 (s)</t>
  </si>
  <si>
    <t>Test 4 (s)</t>
  </si>
  <si>
    <t>Test 5 (s)</t>
  </si>
  <si>
    <t>Average Time (s)</t>
  </si>
  <si>
    <t>Speedup</t>
  </si>
  <si>
    <t>Ideal 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</si>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</sst>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Time Taken, Speedup, and Efficiency Vs Number of Processors </a:t>
            </a:r>
            <a:r>
              <a:rPr lang="en-US"/>
              <a:t>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Ptile20!$A$2:$A$8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Ptile20!$G$2:$G$8</c:f>
              <c:numCache>
                <c:formatCode>0.000</c:formatCode>
                <c:ptCount val="7"/>
                <c:pt idx="0">
                  <c:v>2.6937891999999999</c:v>
                </c:pt>
                <c:pt idx="1">
                  <c:v>1.3475682</c:v>
                </c:pt>
                <c:pt idx="2">
                  <c:v>0.67532300000000001</c:v>
                </c:pt>
                <c:pt idx="3">
                  <c:v>0.34104639999999997</c:v>
                </c:pt>
                <c:pt idx="4">
                  <c:v>0.18142699999999998</c:v>
                </c:pt>
                <c:pt idx="5">
                  <c:v>0.10641419999999999</c:v>
                </c:pt>
                <c:pt idx="6">
                  <c:v>7.392399999999999E-2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4-409F-8775-65D57A0A616D}"/>
            </c:ext>
          </c:extLst>
        </c:ser>
        <c:ser>
          <c:idx val="2"/>
          <c:order val="2"/>
          <c:tx>
            <c:v>Efficiency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Ptile20!$A$2:$A$8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Ptile20!$J$2:$J$8</c:f>
              <c:numCache>
                <c:formatCode>0.00</c:formatCode>
                <c:ptCount val="7"/>
                <c:pt idx="0">
                  <c:v>1</c:v>
                </c:pt>
                <c:pt idx="1">
                  <c:v>0.99950013661646209</c:v>
                </c:pt>
                <c:pt idx="2">
                  <c:v>0.99722251426354491</c:v>
                </c:pt>
                <c:pt idx="3">
                  <c:v>0.98732503846983877</c:v>
                </c:pt>
                <c:pt idx="4">
                  <c:v>0.92798660067134442</c:v>
                </c:pt>
                <c:pt idx="5">
                  <c:v>0.79106841474164169</c:v>
                </c:pt>
                <c:pt idx="6">
                  <c:v>0.56937471254261141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4-409F-8775-65D57A0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3824"/>
        <c:axId val="900323600"/>
      </c:scatterChart>
      <c:scatterChart>
        <c:scatterStyle val="smoothMarker"/>
        <c:varyColors val="0"/>
        <c:ser>
          <c:idx val="1"/>
          <c:order val="1"/>
          <c:tx>
            <c:v>Speedup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Ptile20!$A$2:$A$8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Ptile20!$H$2:$H$8</c:f>
              <c:numCache>
                <c:formatCode>0.00</c:formatCode>
                <c:ptCount val="7"/>
                <c:pt idx="0">
                  <c:v>1</c:v>
                </c:pt>
                <c:pt idx="1">
                  <c:v>1.9990002732329242</c:v>
                </c:pt>
                <c:pt idx="2">
                  <c:v>3.9888900570541796</c:v>
                </c:pt>
                <c:pt idx="3">
                  <c:v>7.8986003077587101</c:v>
                </c:pt>
                <c:pt idx="4">
                  <c:v>14.847785610741511</c:v>
                </c:pt>
                <c:pt idx="5">
                  <c:v>25.314189271732534</c:v>
                </c:pt>
                <c:pt idx="6">
                  <c:v>36.43998160272713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4-409F-8775-65D57A0A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51119"/>
        <c:axId val="1376049039"/>
      </c:scatterChart>
      <c:valAx>
        <c:axId val="899533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Processors (Logarithmic Scale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23600"/>
        <c:crosses val="autoZero"/>
        <c:crossBetween val="midCat"/>
      </c:valAx>
      <c:valAx>
        <c:axId val="900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1"/>
                    </a:solidFill>
                  </a:rPr>
                  <a:t>Time Taken in Seconds (s)</a:t>
                </a:r>
              </a:p>
              <a:p>
                <a:pPr>
                  <a:defRPr sz="1100">
                    <a:solidFill>
                      <a:schemeClr val="accent1"/>
                    </a:solidFill>
                  </a:defRPr>
                </a:pPr>
                <a:r>
                  <a:rPr lang="en-US" sz="1100">
                    <a:solidFill>
                      <a:schemeClr val="accent3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3824"/>
        <c:crosses val="autoZero"/>
        <c:crossBetween val="midCat"/>
      </c:valAx>
      <c:valAx>
        <c:axId val="1376049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2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51119"/>
        <c:crosses val="max"/>
        <c:crossBetween val="midCat"/>
      </c:valAx>
      <c:valAx>
        <c:axId val="137605111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04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Time Taken, Speedup, and Efficiency Vs Number of Processors </a:t>
            </a:r>
            <a:r>
              <a:rPr lang="en-US"/>
              <a:t>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Ptile16!$A$2:$A$8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Ptile16!$G$2:$G$8</c:f>
              <c:numCache>
                <c:formatCode>0.000</c:formatCode>
                <c:ptCount val="7"/>
                <c:pt idx="0">
                  <c:v>2.7277214000000001</c:v>
                </c:pt>
                <c:pt idx="1">
                  <c:v>1.3485864000000001</c:v>
                </c:pt>
                <c:pt idx="2">
                  <c:v>0.67838080000000001</c:v>
                </c:pt>
                <c:pt idx="3">
                  <c:v>0.33929880000000001</c:v>
                </c:pt>
                <c:pt idx="4">
                  <c:v>0.1847374</c:v>
                </c:pt>
                <c:pt idx="5">
                  <c:v>0.1064532</c:v>
                </c:pt>
                <c:pt idx="6">
                  <c:v>6.9022600000000003E-2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4-4647-8ABA-2D213B375840}"/>
            </c:ext>
          </c:extLst>
        </c:ser>
        <c:ser>
          <c:idx val="2"/>
          <c:order val="2"/>
          <c:tx>
            <c:v>Efficiency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Ptile16!$A$2:$A$8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Ptile16!$J$2:$J$8</c:f>
              <c:numCache>
                <c:formatCode>0.00</c:formatCode>
                <c:ptCount val="7"/>
                <c:pt idx="0">
                  <c:v>1</c:v>
                </c:pt>
                <c:pt idx="1">
                  <c:v>1.0113261560401321</c:v>
                </c:pt>
                <c:pt idx="2">
                  <c:v>1.0052323857043124</c:v>
                </c:pt>
                <c:pt idx="3">
                  <c:v>1.0049112316341819</c:v>
                </c:pt>
                <c:pt idx="4">
                  <c:v>0.92283743032001109</c:v>
                </c:pt>
                <c:pt idx="5">
                  <c:v>0.8007396090488591</c:v>
                </c:pt>
                <c:pt idx="6">
                  <c:v>0.61748828463430816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A4-4647-8ABA-2D213B37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3824"/>
        <c:axId val="900323600"/>
      </c:scatterChart>
      <c:scatterChart>
        <c:scatterStyle val="smoothMarker"/>
        <c:varyColors val="0"/>
        <c:ser>
          <c:idx val="1"/>
          <c:order val="1"/>
          <c:tx>
            <c:v>Speedup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Ptile16!$A$2:$A$8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Ptile16!$H$2:$H$8</c:f>
              <c:numCache>
                <c:formatCode>General</c:formatCode>
                <c:ptCount val="7"/>
                <c:pt idx="0">
                  <c:v>1</c:v>
                </c:pt>
                <c:pt idx="1">
                  <c:v>2.0226523120802642</c:v>
                </c:pt>
                <c:pt idx="2">
                  <c:v>4.0209295428172496</c:v>
                </c:pt>
                <c:pt idx="3">
                  <c:v>8.0392898530734556</c:v>
                </c:pt>
                <c:pt idx="4">
                  <c:v>14.765398885120177</c:v>
                </c:pt>
                <c:pt idx="5">
                  <c:v>25.623667489563491</c:v>
                </c:pt>
                <c:pt idx="6">
                  <c:v>39.519250216595722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A4-4647-8ABA-2D213B37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51119"/>
        <c:axId val="1376049039"/>
      </c:scatterChart>
      <c:valAx>
        <c:axId val="8995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Processors (Logarithmic Scale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23600"/>
        <c:crosses val="autoZero"/>
        <c:crossBetween val="midCat"/>
      </c:valAx>
      <c:valAx>
        <c:axId val="900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1"/>
                    </a:solidFill>
                  </a:rPr>
                  <a:t>Time Taken in Seconds (s)</a:t>
                </a:r>
              </a:p>
              <a:p>
                <a:pPr>
                  <a:defRPr sz="1100">
                    <a:solidFill>
                      <a:schemeClr val="accent1"/>
                    </a:solidFill>
                  </a:defRPr>
                </a:pPr>
                <a:r>
                  <a:rPr lang="en-US" sz="1100">
                    <a:solidFill>
                      <a:schemeClr val="accent3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3824"/>
        <c:crosses val="autoZero"/>
        <c:crossBetween val="midCat"/>
      </c:valAx>
      <c:valAx>
        <c:axId val="1376049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2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51119"/>
        <c:crosses val="max"/>
        <c:crossBetween val="midCat"/>
      </c:valAx>
      <c:valAx>
        <c:axId val="137605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04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Time Taken, Speedup, and Efficiency Vs Number of Processors </a:t>
            </a:r>
            <a:r>
              <a:rPr lang="en-US"/>
              <a:t>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'Ptile20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'Ptile20 (2)'!$G$2:$G$8</c:f>
              <c:numCache>
                <c:formatCode>0.000</c:formatCode>
                <c:ptCount val="7"/>
                <c:pt idx="0">
                  <c:v>2.691249</c:v>
                </c:pt>
                <c:pt idx="1">
                  <c:v>1.3502828</c:v>
                </c:pt>
                <c:pt idx="2">
                  <c:v>0.67545540000000004</c:v>
                </c:pt>
                <c:pt idx="3">
                  <c:v>0.34076859999999998</c:v>
                </c:pt>
                <c:pt idx="4">
                  <c:v>0.18147739999999998</c:v>
                </c:pt>
                <c:pt idx="5">
                  <c:v>0.10570779999999999</c:v>
                </c:pt>
                <c:pt idx="6">
                  <c:v>7.4560399999999999E-2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9-413C-B30B-2E7B6EEA067B}"/>
            </c:ext>
          </c:extLst>
        </c:ser>
        <c:ser>
          <c:idx val="2"/>
          <c:order val="2"/>
          <c:tx>
            <c:v>Efficiency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'Ptile20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'Ptile20 (2)'!$J$2:$J$8</c:f>
              <c:numCache>
                <c:formatCode>0.00</c:formatCode>
                <c:ptCount val="7"/>
                <c:pt idx="0">
                  <c:v>1</c:v>
                </c:pt>
                <c:pt idx="1">
                  <c:v>0.99655013009126681</c:v>
                </c:pt>
                <c:pt idx="2">
                  <c:v>0.99608686228580001</c:v>
                </c:pt>
                <c:pt idx="3">
                  <c:v>0.98719813093107767</c:v>
                </c:pt>
                <c:pt idx="4">
                  <c:v>0.92685404628895951</c:v>
                </c:pt>
                <c:pt idx="5">
                  <c:v>0.79560383670836032</c:v>
                </c:pt>
                <c:pt idx="6">
                  <c:v>0.56398256480651932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9-413C-B30B-2E7B6EEA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3824"/>
        <c:axId val="900323600"/>
      </c:scatterChart>
      <c:scatterChart>
        <c:scatterStyle val="smoothMarker"/>
        <c:varyColors val="0"/>
        <c:ser>
          <c:idx val="1"/>
          <c:order val="1"/>
          <c:tx>
            <c:v>Speedup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'Ptile20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'Ptile20 (2)'!$H$2:$H$8</c:f>
              <c:numCache>
                <c:formatCode>General</c:formatCode>
                <c:ptCount val="7"/>
                <c:pt idx="0">
                  <c:v>1</c:v>
                </c:pt>
                <c:pt idx="1">
                  <c:v>1.9931002601825336</c:v>
                </c:pt>
                <c:pt idx="2">
                  <c:v>3.9843474491432</c:v>
                </c:pt>
                <c:pt idx="3">
                  <c:v>7.8975850474486213</c:v>
                </c:pt>
                <c:pt idx="4">
                  <c:v>14.829664740623352</c:v>
                </c:pt>
                <c:pt idx="5">
                  <c:v>25.45932277466753</c:v>
                </c:pt>
                <c:pt idx="6">
                  <c:v>36.094884147617236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19-413C-B30B-2E7B6EEA0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51119"/>
        <c:axId val="1376049039"/>
      </c:scatterChart>
      <c:valAx>
        <c:axId val="8995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Processors (Logarithmic Scale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23600"/>
        <c:crosses val="autoZero"/>
        <c:crossBetween val="midCat"/>
      </c:valAx>
      <c:valAx>
        <c:axId val="900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1"/>
                    </a:solidFill>
                  </a:rPr>
                  <a:t>Time Taken in Seconds (s)</a:t>
                </a:r>
              </a:p>
              <a:p>
                <a:pPr>
                  <a:defRPr sz="1100">
                    <a:solidFill>
                      <a:schemeClr val="accent1"/>
                    </a:solidFill>
                  </a:defRPr>
                </a:pPr>
                <a:r>
                  <a:rPr lang="en-US" sz="1100">
                    <a:solidFill>
                      <a:schemeClr val="accent3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3824"/>
        <c:crosses val="autoZero"/>
        <c:crossBetween val="midCat"/>
      </c:valAx>
      <c:valAx>
        <c:axId val="1376049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accent2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51119"/>
        <c:crosses val="max"/>
        <c:crossBetween val="midCat"/>
      </c:valAx>
      <c:valAx>
        <c:axId val="1376051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04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95249</xdr:rowOff>
    </xdr:from>
    <xdr:to>
      <xdr:col>10</xdr:col>
      <xdr:colOff>476250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54AF3-513E-4941-A035-2F516FD6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95249</xdr:rowOff>
    </xdr:from>
    <xdr:to>
      <xdr:col>10</xdr:col>
      <xdr:colOff>476250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C1F5-026D-4A54-A7E3-6046EBA4C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95249</xdr:rowOff>
    </xdr:from>
    <xdr:to>
      <xdr:col>10</xdr:col>
      <xdr:colOff>476250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822EE-33C0-475F-BF5A-02520F763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A13" zoomScaleNormal="100" workbookViewId="0">
      <selection activeCell="O29" sqref="O29"/>
    </sheetView>
  </sheetViews>
  <sheetFormatPr defaultRowHeight="15" x14ac:dyDescent="0.25"/>
  <cols>
    <col min="1" max="1" width="20" customWidth="1"/>
    <col min="2" max="6" width="9.7109375" customWidth="1"/>
    <col min="7" max="7" width="16.42578125" customWidth="1"/>
    <col min="9" max="9" width="14.5703125" customWidth="1"/>
    <col min="10" max="10" width="1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f>POWER(2,ROW()-2)</f>
        <v>1</v>
      </c>
      <c r="B2" s="2">
        <v>2.6837339999999998</v>
      </c>
      <c r="C2" s="2">
        <v>2.6859600000000001</v>
      </c>
      <c r="D2" s="2">
        <v>2.6895009999999999</v>
      </c>
      <c r="E2" s="2">
        <v>2.6889120000000002</v>
      </c>
      <c r="F2" s="2">
        <v>2.7208389999999998</v>
      </c>
      <c r="G2" s="2">
        <f>AVERAGE(B2:F2)</f>
        <v>2.6937891999999999</v>
      </c>
      <c r="H2" s="3">
        <f>$G$2/(G2)</f>
        <v>1</v>
      </c>
      <c r="I2">
        <f>A2</f>
        <v>1</v>
      </c>
      <c r="J2" s="3">
        <f>H2/I2</f>
        <v>1</v>
      </c>
    </row>
    <row r="3" spans="1:10" x14ac:dyDescent="0.25">
      <c r="A3">
        <f t="shared" ref="A3:A8" si="0">POWER(2,ROW()-2)</f>
        <v>2</v>
      </c>
      <c r="B3" s="2">
        <v>1.3355379999999999</v>
      </c>
      <c r="C3" s="2">
        <v>1.353977</v>
      </c>
      <c r="D3" s="2">
        <v>1.348814</v>
      </c>
      <c r="E3" s="2">
        <v>1.3432459999999999</v>
      </c>
      <c r="F3" s="2">
        <v>1.356266</v>
      </c>
      <c r="G3" s="2">
        <f t="shared" ref="G3:G8" si="1">AVERAGE(B3:F3)</f>
        <v>1.3475682</v>
      </c>
      <c r="H3" s="3">
        <f t="shared" ref="H3:H8" si="2">$G$2/(G3)</f>
        <v>1.9990002732329242</v>
      </c>
      <c r="I3">
        <f>A3</f>
        <v>2</v>
      </c>
      <c r="J3" s="3">
        <f t="shared" ref="J3:J8" si="3">H3/I3</f>
        <v>0.99950013661646209</v>
      </c>
    </row>
    <row r="4" spans="1:10" x14ac:dyDescent="0.25">
      <c r="A4">
        <f t="shared" si="0"/>
        <v>4</v>
      </c>
      <c r="B4" s="2">
        <v>0.67689600000000005</v>
      </c>
      <c r="C4" s="2">
        <v>0.67685399999999996</v>
      </c>
      <c r="D4" s="2">
        <v>0.67776199999999998</v>
      </c>
      <c r="E4" s="2">
        <v>0.66915899999999995</v>
      </c>
      <c r="F4" s="2">
        <v>0.67594399999999999</v>
      </c>
      <c r="G4" s="2">
        <f t="shared" si="1"/>
        <v>0.67532300000000001</v>
      </c>
      <c r="H4" s="3">
        <f t="shared" si="2"/>
        <v>3.9888900570541796</v>
      </c>
      <c r="I4">
        <f t="shared" ref="I4:I8" si="4">A4</f>
        <v>4</v>
      </c>
      <c r="J4" s="3">
        <f t="shared" si="3"/>
        <v>0.99722251426354491</v>
      </c>
    </row>
    <row r="5" spans="1:10" x14ac:dyDescent="0.25">
      <c r="A5">
        <f t="shared" si="0"/>
        <v>8</v>
      </c>
      <c r="B5" s="2">
        <v>0.33948400000000001</v>
      </c>
      <c r="C5" s="2">
        <v>0.34149800000000002</v>
      </c>
      <c r="D5" s="2">
        <v>0.34173999999999999</v>
      </c>
      <c r="E5" s="2">
        <v>0.341364</v>
      </c>
      <c r="F5" s="2">
        <v>0.341146</v>
      </c>
      <c r="G5" s="2">
        <f t="shared" si="1"/>
        <v>0.34104639999999997</v>
      </c>
      <c r="H5" s="3">
        <f t="shared" si="2"/>
        <v>7.8986003077587101</v>
      </c>
      <c r="I5">
        <f t="shared" si="4"/>
        <v>8</v>
      </c>
      <c r="J5" s="3">
        <f t="shared" si="3"/>
        <v>0.98732503846983877</v>
      </c>
    </row>
    <row r="6" spans="1:10" x14ac:dyDescent="0.25">
      <c r="A6">
        <f t="shared" si="0"/>
        <v>16</v>
      </c>
      <c r="B6" s="2">
        <v>0.18109800000000001</v>
      </c>
      <c r="C6" s="2">
        <v>0.18076300000000001</v>
      </c>
      <c r="D6" s="2">
        <v>0.18235299999999999</v>
      </c>
      <c r="E6" s="2">
        <v>0.180869</v>
      </c>
      <c r="F6" s="2">
        <v>0.18205199999999999</v>
      </c>
      <c r="G6" s="2">
        <f t="shared" si="1"/>
        <v>0.18142699999999998</v>
      </c>
      <c r="H6" s="3">
        <f t="shared" si="2"/>
        <v>14.847785610741511</v>
      </c>
      <c r="I6">
        <f t="shared" si="4"/>
        <v>16</v>
      </c>
      <c r="J6" s="3">
        <f t="shared" si="3"/>
        <v>0.92798660067134442</v>
      </c>
    </row>
    <row r="7" spans="1:10" x14ac:dyDescent="0.25">
      <c r="A7">
        <f t="shared" si="0"/>
        <v>32</v>
      </c>
      <c r="B7" s="2">
        <v>0.10549699999999999</v>
      </c>
      <c r="C7" s="2">
        <v>0.105243</v>
      </c>
      <c r="D7" s="2">
        <v>0.10983999999999999</v>
      </c>
      <c r="E7" s="2">
        <v>0.106184</v>
      </c>
      <c r="F7" s="2">
        <v>0.105307</v>
      </c>
      <c r="G7" s="2">
        <f t="shared" si="1"/>
        <v>0.10641419999999999</v>
      </c>
      <c r="H7" s="3">
        <f t="shared" si="2"/>
        <v>25.314189271732534</v>
      </c>
      <c r="I7">
        <f t="shared" si="4"/>
        <v>32</v>
      </c>
      <c r="J7" s="3">
        <f t="shared" si="3"/>
        <v>0.79106841474164169</v>
      </c>
    </row>
    <row r="8" spans="1:10" x14ac:dyDescent="0.25">
      <c r="A8">
        <f t="shared" si="0"/>
        <v>64</v>
      </c>
      <c r="B8" s="2">
        <v>7.3289999999999994E-2</v>
      </c>
      <c r="C8" s="2">
        <v>7.1137000000000006E-2</v>
      </c>
      <c r="D8" s="2">
        <v>7.1754999999999999E-2</v>
      </c>
      <c r="E8" s="2">
        <v>7.2302000000000005E-2</v>
      </c>
      <c r="F8" s="2">
        <v>8.1136E-2</v>
      </c>
      <c r="G8" s="2">
        <f t="shared" si="1"/>
        <v>7.392399999999999E-2</v>
      </c>
      <c r="H8" s="3">
        <f t="shared" si="2"/>
        <v>36.43998160272713</v>
      </c>
      <c r="I8">
        <f t="shared" si="4"/>
        <v>64</v>
      </c>
      <c r="J8" s="3">
        <f t="shared" si="3"/>
        <v>0.56937471254261141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B146-B806-4274-A8D9-D1ECF1D967B8}">
  <dimension ref="A1:J8"/>
  <sheetViews>
    <sheetView zoomScaleNormal="100" workbookViewId="0">
      <selection activeCell="O9" sqref="O9"/>
    </sheetView>
  </sheetViews>
  <sheetFormatPr defaultRowHeight="15" x14ac:dyDescent="0.25"/>
  <cols>
    <col min="1" max="1" width="20" customWidth="1"/>
    <col min="2" max="6" width="9.7109375" customWidth="1"/>
    <col min="7" max="7" width="16.42578125" customWidth="1"/>
    <col min="9" max="9" width="14.5703125" customWidth="1"/>
    <col min="10" max="10" width="1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f>POWER(2,ROW()-2)</f>
        <v>1</v>
      </c>
      <c r="B2" s="2">
        <v>2.739252</v>
      </c>
      <c r="C2" s="2">
        <v>2.7322799999999998</v>
      </c>
      <c r="D2" s="2">
        <v>2.7670460000000001</v>
      </c>
      <c r="E2" s="2">
        <v>2.7008369999999999</v>
      </c>
      <c r="F2" s="2">
        <v>2.699192</v>
      </c>
      <c r="G2" s="2">
        <f>AVERAGE(B2:F2)</f>
        <v>2.7277214000000001</v>
      </c>
      <c r="H2">
        <f>$G$2/(G2)</f>
        <v>1</v>
      </c>
      <c r="I2">
        <f>A2</f>
        <v>1</v>
      </c>
      <c r="J2" s="3">
        <f>H2/I2</f>
        <v>1</v>
      </c>
    </row>
    <row r="3" spans="1:10" x14ac:dyDescent="0.25">
      <c r="A3">
        <f t="shared" ref="A3:A8" si="0">POWER(2,ROW()-2)</f>
        <v>2</v>
      </c>
      <c r="B3" s="2">
        <v>1.3534250000000001</v>
      </c>
      <c r="C3" s="2">
        <v>1.3468830000000001</v>
      </c>
      <c r="D3" s="2">
        <v>1.346462</v>
      </c>
      <c r="E3" s="2">
        <v>1.3523620000000001</v>
      </c>
      <c r="F3" s="2">
        <v>1.3438000000000001</v>
      </c>
      <c r="G3" s="2">
        <f t="shared" ref="G3:G8" si="1">AVERAGE(B3:F3)</f>
        <v>1.3485864000000001</v>
      </c>
      <c r="H3">
        <f t="shared" ref="H3:H8" si="2">$G$2/(G3)</f>
        <v>2.0226523120802642</v>
      </c>
      <c r="I3">
        <f>A3</f>
        <v>2</v>
      </c>
      <c r="J3" s="3">
        <f t="shared" ref="J3:J8" si="3">H3/I3</f>
        <v>1.0113261560401321</v>
      </c>
    </row>
    <row r="4" spans="1:10" x14ac:dyDescent="0.25">
      <c r="A4">
        <f t="shared" si="0"/>
        <v>4</v>
      </c>
      <c r="B4" s="2">
        <v>0.68081700000000001</v>
      </c>
      <c r="C4" s="2">
        <v>0.67506299999999997</v>
      </c>
      <c r="D4" s="2">
        <v>0.67897799999999997</v>
      </c>
      <c r="E4" s="2">
        <v>0.68337400000000004</v>
      </c>
      <c r="F4" s="2">
        <v>0.67367200000000005</v>
      </c>
      <c r="G4" s="2">
        <f t="shared" si="1"/>
        <v>0.67838080000000001</v>
      </c>
      <c r="H4">
        <f t="shared" si="2"/>
        <v>4.0209295428172496</v>
      </c>
      <c r="I4">
        <f t="shared" ref="I4:I8" si="4">A4</f>
        <v>4</v>
      </c>
      <c r="J4" s="3">
        <f t="shared" si="3"/>
        <v>1.0052323857043124</v>
      </c>
    </row>
    <row r="5" spans="1:10" x14ac:dyDescent="0.25">
      <c r="A5">
        <f t="shared" si="0"/>
        <v>8</v>
      </c>
      <c r="B5" s="2">
        <v>0.337086</v>
      </c>
      <c r="C5" s="2">
        <v>0.33979799999999999</v>
      </c>
      <c r="D5" s="2">
        <v>0.33992800000000001</v>
      </c>
      <c r="E5" s="2">
        <v>0.34044799999999997</v>
      </c>
      <c r="F5" s="2">
        <v>0.33923399999999998</v>
      </c>
      <c r="G5" s="2">
        <f t="shared" si="1"/>
        <v>0.33929880000000001</v>
      </c>
      <c r="H5">
        <f t="shared" si="2"/>
        <v>8.0392898530734556</v>
      </c>
      <c r="I5">
        <f t="shared" si="4"/>
        <v>8</v>
      </c>
      <c r="J5" s="3">
        <f t="shared" si="3"/>
        <v>1.0049112316341819</v>
      </c>
    </row>
    <row r="6" spans="1:10" x14ac:dyDescent="0.25">
      <c r="A6">
        <f t="shared" si="0"/>
        <v>16</v>
      </c>
      <c r="B6" s="2">
        <v>0.180148</v>
      </c>
      <c r="C6" s="2">
        <v>0.18141099999999999</v>
      </c>
      <c r="D6" s="2">
        <v>0.18149000000000001</v>
      </c>
      <c r="E6" s="2">
        <v>0.181061</v>
      </c>
      <c r="F6" s="2">
        <v>0.199577</v>
      </c>
      <c r="G6" s="2">
        <f t="shared" si="1"/>
        <v>0.1847374</v>
      </c>
      <c r="H6">
        <f t="shared" si="2"/>
        <v>14.765398885120177</v>
      </c>
      <c r="I6">
        <f t="shared" si="4"/>
        <v>16</v>
      </c>
      <c r="J6" s="3">
        <f t="shared" si="3"/>
        <v>0.92283743032001109</v>
      </c>
    </row>
    <row r="7" spans="1:10" x14ac:dyDescent="0.25">
      <c r="A7">
        <f t="shared" si="0"/>
        <v>32</v>
      </c>
      <c r="B7" s="2">
        <v>0.104921</v>
      </c>
      <c r="C7" s="2">
        <v>0.105988</v>
      </c>
      <c r="D7" s="2">
        <v>0.10666100000000001</v>
      </c>
      <c r="E7" s="2">
        <v>0.107807</v>
      </c>
      <c r="F7" s="2">
        <v>0.106889</v>
      </c>
      <c r="G7" s="2">
        <f t="shared" si="1"/>
        <v>0.1064532</v>
      </c>
      <c r="H7">
        <f t="shared" si="2"/>
        <v>25.623667489563491</v>
      </c>
      <c r="I7">
        <f t="shared" si="4"/>
        <v>32</v>
      </c>
      <c r="J7" s="3">
        <f t="shared" si="3"/>
        <v>0.8007396090488591</v>
      </c>
    </row>
    <row r="8" spans="1:10" x14ac:dyDescent="0.25">
      <c r="A8">
        <f t="shared" si="0"/>
        <v>64</v>
      </c>
      <c r="B8" s="2">
        <v>6.8546999999999997E-2</v>
      </c>
      <c r="C8" s="2">
        <v>6.9542000000000007E-2</v>
      </c>
      <c r="D8" s="2">
        <v>6.8317000000000003E-2</v>
      </c>
      <c r="E8" s="2">
        <v>6.8697999999999995E-2</v>
      </c>
      <c r="F8" s="2">
        <v>7.0009000000000002E-2</v>
      </c>
      <c r="G8" s="2">
        <f t="shared" si="1"/>
        <v>6.9022600000000003E-2</v>
      </c>
      <c r="H8">
        <f t="shared" si="2"/>
        <v>39.519250216595722</v>
      </c>
      <c r="I8">
        <f t="shared" si="4"/>
        <v>64</v>
      </c>
      <c r="J8" s="3">
        <f t="shared" si="3"/>
        <v>0.61748828463430816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55BE-9948-4975-87EA-7E3CD96E3C05}">
  <dimension ref="A1:J8"/>
  <sheetViews>
    <sheetView zoomScaleNormal="100" workbookViewId="0">
      <selection activeCell="F8" sqref="F8"/>
    </sheetView>
  </sheetViews>
  <sheetFormatPr defaultRowHeight="15" x14ac:dyDescent="0.25"/>
  <cols>
    <col min="1" max="1" width="20" customWidth="1"/>
    <col min="2" max="6" width="9.7109375" customWidth="1"/>
    <col min="7" max="7" width="16.42578125" customWidth="1"/>
    <col min="9" max="9" width="14.5703125" customWidth="1"/>
    <col min="10" max="10" width="1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f>POWER(2,ROW()-2)</f>
        <v>1</v>
      </c>
      <c r="B2" s="2">
        <v>2.6850320000000001</v>
      </c>
      <c r="C2" s="2">
        <v>2.692358</v>
      </c>
      <c r="D2" s="2">
        <v>2.689397</v>
      </c>
      <c r="E2" s="2">
        <v>2.702153</v>
      </c>
      <c r="F2" s="2">
        <v>2.6873049999999998</v>
      </c>
      <c r="G2" s="2">
        <f>AVERAGE(B2:F2)</f>
        <v>2.691249</v>
      </c>
      <c r="H2">
        <f>$G$2/(G2)</f>
        <v>1</v>
      </c>
      <c r="I2">
        <f>A2</f>
        <v>1</v>
      </c>
      <c r="J2" s="3">
        <f>H2/I2</f>
        <v>1</v>
      </c>
    </row>
    <row r="3" spans="1:10" x14ac:dyDescent="0.25">
      <c r="A3">
        <f t="shared" ref="A3:A8" si="0">POWER(2,ROW()-2)</f>
        <v>2</v>
      </c>
      <c r="B3" s="2">
        <v>1.336838</v>
      </c>
      <c r="C3" s="2">
        <v>1.353693</v>
      </c>
      <c r="D3" s="2">
        <v>1.3558790000000001</v>
      </c>
      <c r="E3" s="2">
        <v>1.352196</v>
      </c>
      <c r="F3" s="2">
        <v>1.352808</v>
      </c>
      <c r="G3" s="2">
        <f t="shared" ref="G3:G8" si="1">AVERAGE(B3:F3)</f>
        <v>1.3502828</v>
      </c>
      <c r="H3">
        <f t="shared" ref="H3:H8" si="2">$G$2/(G3)</f>
        <v>1.9931002601825336</v>
      </c>
      <c r="I3">
        <f>A3</f>
        <v>2</v>
      </c>
      <c r="J3" s="3">
        <f t="shared" ref="J3:J8" si="3">H3/I3</f>
        <v>0.99655013009126681</v>
      </c>
    </row>
    <row r="4" spans="1:10" x14ac:dyDescent="0.25">
      <c r="A4">
        <f t="shared" si="0"/>
        <v>4</v>
      </c>
      <c r="B4" s="2">
        <v>0.67900300000000002</v>
      </c>
      <c r="C4" s="2">
        <v>0.67062699999999997</v>
      </c>
      <c r="D4" s="2">
        <v>0.67616500000000002</v>
      </c>
      <c r="E4" s="2">
        <v>0.67416299999999996</v>
      </c>
      <c r="F4" s="2">
        <v>0.677319</v>
      </c>
      <c r="G4" s="2">
        <f t="shared" si="1"/>
        <v>0.67545540000000004</v>
      </c>
      <c r="H4">
        <f t="shared" si="2"/>
        <v>3.9843474491432</v>
      </c>
      <c r="I4">
        <f t="shared" ref="I4:I8" si="4">A4</f>
        <v>4</v>
      </c>
      <c r="J4" s="3">
        <f t="shared" si="3"/>
        <v>0.99608686228580001</v>
      </c>
    </row>
    <row r="5" spans="1:10" x14ac:dyDescent="0.25">
      <c r="A5">
        <f t="shared" si="0"/>
        <v>8</v>
      </c>
      <c r="B5" s="2">
        <v>0.34092600000000001</v>
      </c>
      <c r="C5" s="2">
        <v>0.34040599999999999</v>
      </c>
      <c r="D5" s="2">
        <v>0.34024700000000002</v>
      </c>
      <c r="E5" s="2">
        <v>0.34148800000000001</v>
      </c>
      <c r="F5" s="2">
        <v>0.34077600000000002</v>
      </c>
      <c r="G5" s="2">
        <f t="shared" si="1"/>
        <v>0.34076859999999998</v>
      </c>
      <c r="H5">
        <f t="shared" si="2"/>
        <v>7.8975850474486213</v>
      </c>
      <c r="I5">
        <f t="shared" si="4"/>
        <v>8</v>
      </c>
      <c r="J5" s="3">
        <f t="shared" si="3"/>
        <v>0.98719813093107767</v>
      </c>
    </row>
    <row r="6" spans="1:10" x14ac:dyDescent="0.25">
      <c r="A6">
        <f t="shared" si="0"/>
        <v>16</v>
      </c>
      <c r="B6" s="2">
        <v>0.18116099999999999</v>
      </c>
      <c r="C6" s="2">
        <v>0.18146399999999999</v>
      </c>
      <c r="D6" s="2">
        <v>0.180645</v>
      </c>
      <c r="E6" s="2">
        <v>0.181392</v>
      </c>
      <c r="F6" s="2">
        <v>0.182725</v>
      </c>
      <c r="G6" s="2">
        <f t="shared" si="1"/>
        <v>0.18147739999999998</v>
      </c>
      <c r="H6">
        <f t="shared" si="2"/>
        <v>14.829664740623352</v>
      </c>
      <c r="I6">
        <f t="shared" si="4"/>
        <v>16</v>
      </c>
      <c r="J6" s="3">
        <f t="shared" si="3"/>
        <v>0.92685404628895951</v>
      </c>
    </row>
    <row r="7" spans="1:10" x14ac:dyDescent="0.25">
      <c r="A7">
        <f t="shared" si="0"/>
        <v>32</v>
      </c>
      <c r="B7" s="2">
        <v>0.10614700000000001</v>
      </c>
      <c r="C7" s="2">
        <v>0.105681</v>
      </c>
      <c r="D7" s="2">
        <v>0.105988</v>
      </c>
      <c r="E7" s="2">
        <v>0.105855</v>
      </c>
      <c r="F7" s="2">
        <v>0.104868</v>
      </c>
      <c r="G7" s="2">
        <f t="shared" si="1"/>
        <v>0.10570779999999999</v>
      </c>
      <c r="H7">
        <f t="shared" si="2"/>
        <v>25.45932277466753</v>
      </c>
      <c r="I7">
        <f t="shared" si="4"/>
        <v>32</v>
      </c>
      <c r="J7" s="3">
        <f t="shared" si="3"/>
        <v>0.79560383670836032</v>
      </c>
    </row>
    <row r="8" spans="1:10" x14ac:dyDescent="0.25">
      <c r="A8">
        <f t="shared" si="0"/>
        <v>64</v>
      </c>
      <c r="B8" s="2">
        <v>8.0696000000000004E-2</v>
      </c>
      <c r="C8" s="2">
        <v>7.2834999999999997E-2</v>
      </c>
      <c r="D8" s="2">
        <v>7.1891999999999998E-2</v>
      </c>
      <c r="E8" s="2">
        <v>7.3424000000000003E-2</v>
      </c>
      <c r="F8" s="2">
        <v>7.3955000000000007E-2</v>
      </c>
      <c r="G8" s="2">
        <f t="shared" si="1"/>
        <v>7.4560399999999999E-2</v>
      </c>
      <c r="H8">
        <f t="shared" si="2"/>
        <v>36.094884147617236</v>
      </c>
      <c r="I8">
        <f t="shared" si="4"/>
        <v>64</v>
      </c>
      <c r="J8" s="3">
        <f t="shared" si="3"/>
        <v>0.56398256480651932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Ptile20</vt:lpstr>
      <vt:lpstr>Ptile16</vt:lpstr>
      <vt:lpstr>Ptile20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Safdari</dc:creator>
  <cp:lastModifiedBy>Alireza Safdari</cp:lastModifiedBy>
  <dcterms:created xsi:type="dcterms:W3CDTF">2015-06-05T18:17:20Z</dcterms:created>
  <dcterms:modified xsi:type="dcterms:W3CDTF">2020-11-19T09:14:22Z</dcterms:modified>
</cp:coreProperties>
</file>