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lireza Hasanpour\Desktop\project\"/>
    </mc:Choice>
  </mc:AlternateContent>
  <xr:revisionPtr revIDLastSave="0" documentId="13_ncr:1_{9B358AE9-6A9C-4010-9A22-C915F085BEEA}" xr6:coauthVersionLast="47" xr6:coauthVersionMax="47" xr10:uidLastSave="{00000000-0000-0000-0000-000000000000}"/>
  <bookViews>
    <workbookView xWindow="5868" yWindow="0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C4" i="1"/>
  <c r="C3" i="1"/>
  <c r="C7" i="1"/>
  <c r="C8" i="1"/>
  <c r="C11" i="1"/>
  <c r="C9" i="1"/>
  <c r="C2" i="1"/>
  <c r="D11" i="1"/>
  <c r="D10" i="1"/>
  <c r="D9" i="1"/>
  <c r="D7" i="1"/>
  <c r="D6" i="1"/>
  <c r="D5" i="1"/>
  <c r="D4" i="1"/>
  <c r="D3" i="1"/>
  <c r="D2" i="1"/>
  <c r="C10" i="1"/>
  <c r="C6" i="1"/>
  <c r="C5" i="1"/>
</calcChain>
</file>

<file path=xl/sharedStrings.xml><?xml version="1.0" encoding="utf-8"?>
<sst xmlns="http://schemas.openxmlformats.org/spreadsheetml/2006/main" count="9" uniqueCount="9">
  <si>
    <t>User</t>
  </si>
  <si>
    <t>Waiting time (TTFB)</t>
  </si>
  <si>
    <t>Memory usage (MB)</t>
  </si>
  <si>
    <t>Throughput( MB/s)</t>
  </si>
  <si>
    <t>Response time(ms)</t>
  </si>
  <si>
    <t>Backend Duration (ms)</t>
  </si>
  <si>
    <t>Load Time (ms)</t>
  </si>
  <si>
    <t>Frontend Duration(ms)</t>
  </si>
  <si>
    <t>Req send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</si>
</sst>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 MB/s)</a:t>
            </a:r>
          </a:p>
        </c:rich>
      </c:tx>
      <c:layout>
        <c:manualLayout>
          <c:xMode val="edge"/>
          <c:yMode val="edge"/>
          <c:x val="1.6075787907065105E-2"/>
          <c:y val="0.379988473014143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929407907388368"/>
          <c:y val="6.0291106729066762E-2"/>
          <c:w val="0.73115024684406715"/>
          <c:h val="0.6862053929326129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Throughput( 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85.5419921875</c:v>
                </c:pt>
                <c:pt idx="1">
                  <c:v>89.8154296875</c:v>
                </c:pt>
                <c:pt idx="2">
                  <c:v>88.6279296875</c:v>
                </c:pt>
                <c:pt idx="3">
                  <c:v>84.419335937499994</c:v>
                </c:pt>
                <c:pt idx="4">
                  <c:v>82.682324218749997</c:v>
                </c:pt>
                <c:pt idx="5">
                  <c:v>82.437890624999994</c:v>
                </c:pt>
                <c:pt idx="6">
                  <c:v>76.4150390625</c:v>
                </c:pt>
                <c:pt idx="7">
                  <c:v>72.578125</c:v>
                </c:pt>
                <c:pt idx="8">
                  <c:v>56.437597656249999</c:v>
                </c:pt>
                <c:pt idx="9">
                  <c:v>49.6005859375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F-48BD-BFEC-E4E28D163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242144"/>
        <c:axId val="2031232576"/>
      </c:scatterChart>
      <c:valAx>
        <c:axId val="20312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32576"/>
        <c:crosses val="autoZero"/>
        <c:crossBetween val="midCat"/>
      </c:valAx>
      <c:valAx>
        <c:axId val="20312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2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time(ms)</a:t>
            </a:r>
          </a:p>
        </c:rich>
      </c:tx>
      <c:layout>
        <c:manualLayout>
          <c:xMode val="edge"/>
          <c:yMode val="edge"/>
          <c:x val="1.8055555555555715E-3"/>
          <c:y val="0.384259259259259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74581515528307"/>
          <c:y val="0.17171296296296296"/>
          <c:w val="0.70969863368144148"/>
          <c:h val="0.577369130941965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245</c:v>
                </c:pt>
                <c:pt idx="1">
                  <c:v>248</c:v>
                </c:pt>
                <c:pt idx="2">
                  <c:v>252</c:v>
                </c:pt>
                <c:pt idx="3">
                  <c:v>258</c:v>
                </c:pt>
                <c:pt idx="4">
                  <c:v>280</c:v>
                </c:pt>
                <c:pt idx="5">
                  <c:v>305</c:v>
                </c:pt>
                <c:pt idx="6">
                  <c:v>324</c:v>
                </c:pt>
                <c:pt idx="7">
                  <c:v>356</c:v>
                </c:pt>
                <c:pt idx="8">
                  <c:v>384</c:v>
                </c:pt>
                <c:pt idx="9">
                  <c:v>398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5-4738-987D-50E60D0C7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266896"/>
        <c:axId val="1941267312"/>
      </c:scatterChart>
      <c:valAx>
        <c:axId val="194126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67312"/>
        <c:crosses val="autoZero"/>
        <c:crossBetween val="midCat"/>
      </c:valAx>
      <c:valAx>
        <c:axId val="19412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26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usage (MB)</a:t>
            </a:r>
          </a:p>
        </c:rich>
      </c:tx>
      <c:layout>
        <c:manualLayout>
          <c:xMode val="edge"/>
          <c:yMode val="edge"/>
          <c:x val="0"/>
          <c:y val="0.411203703703703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13648293963257"/>
          <c:y val="8.8379629629629614E-2"/>
          <c:w val="0.66130796150481175"/>
          <c:h val="0.6514432050160396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70</c:v>
                </c:pt>
                <c:pt idx="4">
                  <c:v>100</c:v>
                </c:pt>
                <c:pt idx="5">
                  <c:v>120</c:v>
                </c:pt>
                <c:pt idx="6">
                  <c:v>150</c:v>
                </c:pt>
                <c:pt idx="7">
                  <c:v>170</c:v>
                </c:pt>
                <c:pt idx="8">
                  <c:v>200</c:v>
                </c:pt>
                <c:pt idx="9">
                  <c:v>250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175.8984375</c:v>
                </c:pt>
                <c:pt idx="1">
                  <c:v>361.640625</c:v>
                </c:pt>
                <c:pt idx="2">
                  <c:v>908.203125</c:v>
                </c:pt>
                <c:pt idx="3">
                  <c:v>941.171875</c:v>
                </c:pt>
                <c:pt idx="4">
                  <c:v>1346.484375</c:v>
                </c:pt>
                <c:pt idx="5">
                  <c:v>1615.3125</c:v>
                </c:pt>
                <c:pt idx="6">
                  <c:v>2012.109375</c:v>
                </c:pt>
                <c:pt idx="7">
                  <c:v>2289.6875</c:v>
                </c:pt>
                <c:pt idx="8">
                  <c:v>3635.9375</c:v>
                </c:pt>
                <c:pt idx="9">
                  <c:v>4529.296875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2-4A9E-AA7D-2A98695D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14448"/>
        <c:axId val="2112909872"/>
      </c:scatterChart>
      <c:valAx>
        <c:axId val="211291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09872"/>
        <c:crosses val="autoZero"/>
        <c:crossBetween val="midCat"/>
      </c:valAx>
      <c:valAx>
        <c:axId val="21129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1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206830</xdr:colOff>
      <xdr:row>5</xdr:row>
      <xdr:rowOff>54428</xdr:rowOff>
    </xdr:from>
    <xdr:to>
      <xdr:col>27</xdr:col>
      <xdr:colOff>174172</xdr:colOff>
      <xdr:row>23</xdr:row>
      <xdr:rowOff>21770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A294FAE3-1566-9ABD-B35F-52E44B3ABC7F}"/>
            </a:ext>
          </a:extLst>
        </xdr:cNvPr>
        <xdr:cNvGrpSpPr/>
      </xdr:nvGrpSpPr>
      <xdr:grpSpPr>
        <a:xfrm>
          <a:off x="11636830" y="1338942"/>
          <a:ext cx="6063342" cy="3309257"/>
          <a:chOff x="10678887" y="533399"/>
          <a:chExt cx="6063342" cy="3309257"/>
        </a:xfrm>
      </xdr:grpSpPr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EAD61C9-9C27-D653-EBED-68A5B12DE8D0}"/>
              </a:ext>
            </a:extLst>
          </xdr:cNvPr>
          <xdr:cNvGraphicFramePr/>
        </xdr:nvGraphicFramePr>
        <xdr:xfrm>
          <a:off x="10678887" y="533399"/>
          <a:ext cx="6063342" cy="33092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7A90CAC-C985-CB79-93BA-1F7047E84FCF}"/>
              </a:ext>
            </a:extLst>
          </xdr:cNvPr>
          <xdr:cNvSpPr txBox="1"/>
        </xdr:nvSpPr>
        <xdr:spPr>
          <a:xfrm>
            <a:off x="13846628" y="3374571"/>
            <a:ext cx="576943" cy="35922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User</a:t>
            </a:r>
            <a:endParaRPr lang="en-US" sz="1100"/>
          </a:p>
        </xdr:txBody>
      </xdr:sp>
    </xdr:grpSp>
    <xdr:clientData/>
  </xdr:twoCellAnchor>
  <xdr:twoCellAnchor>
    <xdr:from>
      <xdr:col>1</xdr:col>
      <xdr:colOff>97972</xdr:colOff>
      <xdr:row>12</xdr:row>
      <xdr:rowOff>141514</xdr:rowOff>
    </xdr:from>
    <xdr:to>
      <xdr:col>6</xdr:col>
      <xdr:colOff>435428</xdr:colOff>
      <xdr:row>27</xdr:row>
      <xdr:rowOff>108857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9C8CE492-433C-F6ED-4820-146131552D91}"/>
            </a:ext>
          </a:extLst>
        </xdr:cNvPr>
        <xdr:cNvGrpSpPr/>
      </xdr:nvGrpSpPr>
      <xdr:grpSpPr>
        <a:xfrm>
          <a:off x="707572" y="2732314"/>
          <a:ext cx="4452256" cy="2743200"/>
          <a:chOff x="707572" y="2732314"/>
          <a:chExt cx="4452256" cy="274320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2375810C-CBCE-C101-35C4-B7F32B9162C3}"/>
              </a:ext>
            </a:extLst>
          </xdr:cNvPr>
          <xdr:cNvGraphicFramePr/>
        </xdr:nvGraphicFramePr>
        <xdr:xfrm>
          <a:off x="707572" y="2732314"/>
          <a:ext cx="4452256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E4BDAB4-C03B-4645-BEED-381210B6D777}"/>
              </a:ext>
            </a:extLst>
          </xdr:cNvPr>
          <xdr:cNvSpPr txBox="1"/>
        </xdr:nvSpPr>
        <xdr:spPr>
          <a:xfrm>
            <a:off x="2721429" y="5050972"/>
            <a:ext cx="576943" cy="35922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User</a:t>
            </a:r>
            <a:endParaRPr lang="en-US" sz="1100"/>
          </a:p>
        </xdr:txBody>
      </xdr:sp>
    </xdr:grpSp>
    <xdr:clientData/>
  </xdr:twoCellAnchor>
  <xdr:twoCellAnchor>
    <xdr:from>
      <xdr:col>8</xdr:col>
      <xdr:colOff>370114</xdr:colOff>
      <xdr:row>10</xdr:row>
      <xdr:rowOff>10886</xdr:rowOff>
    </xdr:from>
    <xdr:to>
      <xdr:col>16</xdr:col>
      <xdr:colOff>65314</xdr:colOff>
      <xdr:row>24</xdr:row>
      <xdr:rowOff>152400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18451130-6686-81B0-3192-5B588278FCFD}"/>
            </a:ext>
          </a:extLst>
        </xdr:cNvPr>
        <xdr:cNvGrpSpPr/>
      </xdr:nvGrpSpPr>
      <xdr:grpSpPr>
        <a:xfrm>
          <a:off x="6313714" y="2220686"/>
          <a:ext cx="4572000" cy="2743200"/>
          <a:chOff x="5932714" y="2275114"/>
          <a:chExt cx="4572000" cy="274320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7EED92E-4B05-5776-7D93-C2F23DDC62CD}"/>
              </a:ext>
            </a:extLst>
          </xdr:cNvPr>
          <xdr:cNvGraphicFramePr/>
        </xdr:nvGraphicFramePr>
        <xdr:xfrm>
          <a:off x="5932714" y="2275114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FD08F6EE-22EF-4592-9BA7-465B7733838F}"/>
              </a:ext>
            </a:extLst>
          </xdr:cNvPr>
          <xdr:cNvSpPr txBox="1"/>
        </xdr:nvSpPr>
        <xdr:spPr>
          <a:xfrm>
            <a:off x="8207828" y="4572000"/>
            <a:ext cx="576943" cy="359229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400"/>
              <a:t>User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J1" zoomScale="70" zoomScaleNormal="70" workbookViewId="0">
      <selection sqref="A1:I11"/>
    </sheetView>
  </sheetViews>
  <sheetFormatPr defaultRowHeight="14.4" x14ac:dyDescent="0.3"/>
  <cols>
    <col min="2" max="2" width="14.33203125" bestFit="1" customWidth="1"/>
    <col min="3" max="3" width="12.6640625" bestFit="1" customWidth="1"/>
    <col min="4" max="4" width="14.109375" bestFit="1" customWidth="1"/>
    <col min="5" max="5" width="10" bestFit="1" customWidth="1"/>
  </cols>
  <sheetData>
    <row r="1" spans="1:9" ht="43.2" x14ac:dyDescent="0.3">
      <c r="A1" s="2" t="s">
        <v>0</v>
      </c>
      <c r="B1" s="3" t="s">
        <v>4</v>
      </c>
      <c r="C1" s="3" t="s">
        <v>3</v>
      </c>
      <c r="D1" s="3" t="s">
        <v>2</v>
      </c>
      <c r="E1" s="3" t="s">
        <v>8</v>
      </c>
      <c r="F1" s="3" t="s">
        <v>1</v>
      </c>
      <c r="G1" s="3" t="s">
        <v>7</v>
      </c>
      <c r="H1" s="3" t="s">
        <v>5</v>
      </c>
      <c r="I1" s="4" t="s">
        <v>6</v>
      </c>
    </row>
    <row r="2" spans="1:9" x14ac:dyDescent="0.3">
      <c r="A2" s="5">
        <v>10</v>
      </c>
      <c r="B2" s="1">
        <v>245</v>
      </c>
      <c r="C2" s="1">
        <f>87595/1024</f>
        <v>85.5419921875</v>
      </c>
      <c r="D2" s="1">
        <f>18444288/(1024*1024)*10</f>
        <v>175.8984375</v>
      </c>
      <c r="E2" s="1">
        <v>265</v>
      </c>
      <c r="F2" s="1">
        <v>244</v>
      </c>
      <c r="G2" s="1">
        <v>565</v>
      </c>
      <c r="H2" s="1">
        <v>509</v>
      </c>
      <c r="I2" s="6">
        <v>965</v>
      </c>
    </row>
    <row r="3" spans="1:9" x14ac:dyDescent="0.3">
      <c r="A3" s="5">
        <v>20</v>
      </c>
      <c r="B3" s="1">
        <v>248</v>
      </c>
      <c r="C3" s="1">
        <f>91971/1024</f>
        <v>89.8154296875</v>
      </c>
      <c r="D3" s="1">
        <f>18960384/(1024*1024)*20</f>
        <v>361.640625</v>
      </c>
      <c r="E3" s="1">
        <v>399</v>
      </c>
      <c r="F3" s="1">
        <v>383</v>
      </c>
      <c r="G3" s="1">
        <v>817</v>
      </c>
      <c r="H3" s="1">
        <v>782</v>
      </c>
      <c r="I3" s="6">
        <v>7071</v>
      </c>
    </row>
    <row r="4" spans="1:9" x14ac:dyDescent="0.3">
      <c r="A4" s="5">
        <v>50</v>
      </c>
      <c r="B4" s="1">
        <v>252</v>
      </c>
      <c r="C4" s="1">
        <f>90755/1024</f>
        <v>88.6279296875</v>
      </c>
      <c r="D4" s="1">
        <f>19046400/(1024*1024)*50</f>
        <v>908.203125</v>
      </c>
      <c r="E4" s="1">
        <v>1682</v>
      </c>
      <c r="F4" s="1">
        <v>359</v>
      </c>
      <c r="G4" s="1">
        <v>2117</v>
      </c>
      <c r="H4" s="1">
        <v>821</v>
      </c>
      <c r="I4" s="6">
        <v>16921</v>
      </c>
    </row>
    <row r="5" spans="1:9" x14ac:dyDescent="0.3">
      <c r="A5" s="5">
        <v>70</v>
      </c>
      <c r="B5" s="1">
        <v>258</v>
      </c>
      <c r="C5" s="1">
        <f>86445.4/1024</f>
        <v>84.419335937499994</v>
      </c>
      <c r="D5" s="1">
        <f>14098432/(1024*1024)*70</f>
        <v>941.171875</v>
      </c>
      <c r="E5" s="1">
        <v>279</v>
      </c>
      <c r="F5" s="1">
        <v>237</v>
      </c>
      <c r="G5" s="1">
        <v>1979</v>
      </c>
      <c r="H5" s="1">
        <v>958</v>
      </c>
      <c r="I5" s="6">
        <v>19794</v>
      </c>
    </row>
    <row r="6" spans="1:9" x14ac:dyDescent="0.3">
      <c r="A6" s="5">
        <v>100</v>
      </c>
      <c r="B6" s="1">
        <v>280</v>
      </c>
      <c r="C6" s="1">
        <f>84666.7/1024</f>
        <v>82.682324218749997</v>
      </c>
      <c r="D6" s="1">
        <f>14118912/(1024*1024)*100</f>
        <v>1346.484375</v>
      </c>
      <c r="E6" s="1">
        <v>814</v>
      </c>
      <c r="F6" s="1">
        <v>231</v>
      </c>
      <c r="G6" s="1">
        <v>2052</v>
      </c>
      <c r="H6" s="1">
        <v>1045</v>
      </c>
      <c r="I6" s="6">
        <v>20530</v>
      </c>
    </row>
    <row r="7" spans="1:9" x14ac:dyDescent="0.3">
      <c r="A7" s="5">
        <v>120</v>
      </c>
      <c r="B7" s="1">
        <v>305</v>
      </c>
      <c r="C7" s="1">
        <f>84416.4/1024</f>
        <v>82.437890624999994</v>
      </c>
      <c r="D7" s="1">
        <f>14114816/(1024*1024)*120</f>
        <v>1615.3125</v>
      </c>
      <c r="E7" s="1">
        <v>319</v>
      </c>
      <c r="F7" s="1">
        <v>303</v>
      </c>
      <c r="G7" s="1">
        <v>2001</v>
      </c>
      <c r="H7" s="1">
        <v>1875</v>
      </c>
      <c r="I7" s="6">
        <v>20022</v>
      </c>
    </row>
    <row r="8" spans="1:9" x14ac:dyDescent="0.3">
      <c r="A8" s="5">
        <v>150</v>
      </c>
      <c r="B8" s="1">
        <v>324</v>
      </c>
      <c r="C8" s="1">
        <f>78249/1024</f>
        <v>76.4150390625</v>
      </c>
      <c r="D8" s="1">
        <f>14065664/(1024*1024)*150</f>
        <v>2012.109375</v>
      </c>
      <c r="E8" s="1">
        <v>2330</v>
      </c>
      <c r="F8" s="1">
        <v>231</v>
      </c>
      <c r="G8" s="1">
        <v>2852</v>
      </c>
      <c r="H8" s="1">
        <v>2561</v>
      </c>
      <c r="I8" s="6">
        <v>28528</v>
      </c>
    </row>
    <row r="9" spans="1:9" x14ac:dyDescent="0.3">
      <c r="A9" s="5">
        <v>170</v>
      </c>
      <c r="B9" s="1">
        <v>356</v>
      </c>
      <c r="C9" s="1">
        <f>74320/1024</f>
        <v>72.578125</v>
      </c>
      <c r="D9" s="1">
        <f>14123008/(1024*1024)*170</f>
        <v>2289.6875</v>
      </c>
      <c r="E9" s="1">
        <v>1045</v>
      </c>
      <c r="F9" s="1">
        <v>252</v>
      </c>
      <c r="G9" s="1">
        <v>3093</v>
      </c>
      <c r="H9" s="1">
        <v>2768</v>
      </c>
      <c r="I9" s="6">
        <v>30935</v>
      </c>
    </row>
    <row r="10" spans="1:9" x14ac:dyDescent="0.3">
      <c r="A10" s="5">
        <v>200</v>
      </c>
      <c r="B10" s="1">
        <v>384</v>
      </c>
      <c r="C10" s="1">
        <f>57792.1/1024</f>
        <v>56.437597656249999</v>
      </c>
      <c r="D10" s="1">
        <f>19062784/(1024*1024)*200</f>
        <v>3635.9375</v>
      </c>
      <c r="E10" s="1">
        <v>1508</v>
      </c>
      <c r="F10" s="1">
        <v>249</v>
      </c>
      <c r="G10" s="1">
        <v>5289</v>
      </c>
      <c r="H10" s="1">
        <v>3562</v>
      </c>
      <c r="I10" s="6">
        <v>31182</v>
      </c>
    </row>
    <row r="11" spans="1:9" ht="15" thickBot="1" x14ac:dyDescent="0.35">
      <c r="A11" s="7">
        <v>250</v>
      </c>
      <c r="B11" s="8">
        <v>398</v>
      </c>
      <c r="C11" s="8">
        <f>50791/1024</f>
        <v>49.6005859375</v>
      </c>
      <c r="D11" s="8">
        <f>18997248/(1024*1024)*250</f>
        <v>4529.296875</v>
      </c>
      <c r="E11" s="8">
        <v>1860</v>
      </c>
      <c r="F11" s="8">
        <v>397</v>
      </c>
      <c r="G11" s="8">
        <v>5901</v>
      </c>
      <c r="H11" s="8">
        <v>5842</v>
      </c>
      <c r="I11" s="9">
        <v>56957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SSP-111</dc:creator>
  <cp:lastModifiedBy>Alireza Hasanpour</cp:lastModifiedBy>
  <dcterms:created xsi:type="dcterms:W3CDTF">2015-06-05T18:17:20Z</dcterms:created>
  <dcterms:modified xsi:type="dcterms:W3CDTF">2023-06-28T18:07:25Z</dcterms:modified>
</cp:coreProperties>
</file>