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ts/Desktop/karduni/bivariate vis study/study 3/analysis/"/>
    </mc:Choice>
  </mc:AlternateContent>
  <xr:revisionPtr revIDLastSave="0" documentId="13_ncr:40009_{6A9EE698-6044-894F-AD3E-2C918FB6BCC5}" xr6:coauthVersionLast="45" xr6:coauthVersionMax="45" xr10:uidLastSave="{00000000-0000-0000-0000-000000000000}"/>
  <bookViews>
    <workbookView xWindow="0" yWindow="460" windowWidth="33600" windowHeight="19080"/>
  </bookViews>
  <sheets>
    <sheet name="var_means" sheetId="1" r:id="rId1"/>
  </sheets>
  <definedNames>
    <definedName name="_xlnm._FilterDatabase" localSheetId="0" hidden="1">var_means!$H$1:$H$34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G5" i="1" s="1"/>
  <c r="O2" i="1"/>
  <c r="F15" i="1" s="1"/>
  <c r="F12" i="1" l="1"/>
  <c r="F22" i="1"/>
  <c r="G20" i="1"/>
  <c r="G24" i="1"/>
  <c r="F29" i="1"/>
  <c r="F21" i="1"/>
  <c r="G15" i="1"/>
  <c r="H15" i="1" s="1"/>
  <c r="F4" i="1"/>
  <c r="H4" i="1" s="1"/>
  <c r="G23" i="1"/>
  <c r="G22" i="1"/>
  <c r="H22" i="1" s="1"/>
  <c r="F2" i="1"/>
  <c r="G8" i="1"/>
  <c r="G21" i="1"/>
  <c r="F9" i="1"/>
  <c r="F10" i="1"/>
  <c r="H10" i="1" s="1"/>
  <c r="F25" i="1"/>
  <c r="H25" i="1" s="1"/>
  <c r="F17" i="1"/>
  <c r="G3" i="1"/>
  <c r="G4" i="1"/>
  <c r="G27" i="1"/>
  <c r="G18" i="1"/>
  <c r="F23" i="1"/>
  <c r="F30" i="1"/>
  <c r="G7" i="1"/>
  <c r="F8" i="1"/>
  <c r="F28" i="1"/>
  <c r="G19" i="1"/>
  <c r="G16" i="1"/>
  <c r="F3" i="1"/>
  <c r="F27" i="1"/>
  <c r="H27" i="1" s="1"/>
  <c r="F18" i="1"/>
  <c r="H18" i="1" s="1"/>
  <c r="G12" i="1"/>
  <c r="G30" i="1"/>
  <c r="F13" i="1"/>
  <c r="F26" i="1"/>
  <c r="F6" i="1"/>
  <c r="G29" i="1"/>
  <c r="G28" i="1"/>
  <c r="H28" i="1" s="1"/>
  <c r="F11" i="1"/>
  <c r="F31" i="1"/>
  <c r="F14" i="1"/>
  <c r="F5" i="1"/>
  <c r="H5" i="1" s="1"/>
  <c r="G13" i="1"/>
  <c r="G2" i="1"/>
  <c r="G26" i="1"/>
  <c r="G6" i="1"/>
  <c r="F20" i="1"/>
  <c r="F7" i="1"/>
  <c r="F24" i="1"/>
  <c r="G9" i="1"/>
  <c r="G10" i="1"/>
  <c r="G25" i="1"/>
  <c r="G17" i="1"/>
  <c r="F19" i="1"/>
  <c r="F16" i="1"/>
  <c r="G11" i="1"/>
  <c r="G31" i="1"/>
  <c r="G14" i="1"/>
  <c r="H21" i="1" l="1"/>
  <c r="H31" i="1"/>
  <c r="H30" i="1"/>
  <c r="H13" i="1"/>
  <c r="H29" i="1"/>
  <c r="H14" i="1"/>
  <c r="H8" i="1"/>
  <c r="H9" i="1"/>
  <c r="H7" i="1"/>
  <c r="H11" i="1"/>
  <c r="H3" i="1"/>
  <c r="H6" i="1"/>
  <c r="H16" i="1"/>
  <c r="H24" i="1"/>
  <c r="H26" i="1"/>
  <c r="H19" i="1"/>
  <c r="H2" i="1"/>
  <c r="H20" i="1"/>
  <c r="H17" i="1"/>
  <c r="H23" i="1"/>
  <c r="H12" i="1"/>
</calcChain>
</file>

<file path=xl/sharedStrings.xml><?xml version="1.0" encoding="utf-8"?>
<sst xmlns="http://schemas.openxmlformats.org/spreadsheetml/2006/main" count="64" uniqueCount="45">
  <si>
    <t>vars</t>
  </si>
  <si>
    <t>Amount of rainfall
Number of sunny days</t>
  </si>
  <si>
    <t>Annual carbon emissions
Global temperature increase</t>
  </si>
  <si>
    <t>Avg. hours on social media
Avg. hours of sleep</t>
  </si>
  <si>
    <t>Avg. hours on social media
Depression severity</t>
  </si>
  <si>
    <t>College GPA
Post-college income</t>
  </si>
  <si>
    <t>Crime severity
Prison sentence duration</t>
  </si>
  <si>
    <t>Daily calcium intake
Avg. resting pulse</t>
  </si>
  <si>
    <t>Daily caloric intake
Body weight</t>
  </si>
  <si>
    <t>Height
College GPA</t>
  </si>
  <si>
    <t>Homeless population
Avg. education attainment</t>
  </si>
  <si>
    <t>Homeless population
Uninsured population</t>
  </si>
  <si>
    <t>Hours of TV watched in a month
Number of books read in a month</t>
  </si>
  <si>
    <t>Hours playing video games
Aggression</t>
  </si>
  <si>
    <t>IQ
Income</t>
  </si>
  <si>
    <t>Immigrant population
Crime rate</t>
  </si>
  <si>
    <t>Immigrant population
Number of Domestic violence incidents</t>
  </si>
  <si>
    <t>Median income
Number of grocery stores</t>
  </si>
  <si>
    <t>Minimum wage
Unemployment rate</t>
  </si>
  <si>
    <t>Number of movies attended
Amount red meat eaten</t>
  </si>
  <si>
    <t>Number of pedestrians
No. Violent crimes</t>
  </si>
  <si>
    <t>Number of religious population
racial diversity</t>
  </si>
  <si>
    <t>Number traffic violations
Car insurance premium</t>
  </si>
  <si>
    <t>Parental income
Children's SAT scores</t>
  </si>
  <si>
    <t>Per capita gun ownership
Shooting-related deaths</t>
  </si>
  <si>
    <t>Percent body fat
Red blood cell count</t>
  </si>
  <si>
    <t>Proportion of residents in poverty
Crime rate</t>
  </si>
  <si>
    <t>SAT score
College GPA</t>
  </si>
  <si>
    <t>White blood cell count
IQ</t>
  </si>
  <si>
    <t>Yearly meat consumption
Yearly carbon emissions</t>
  </si>
  <si>
    <t>Years of education
Income</t>
  </si>
  <si>
    <t>belief_mean</t>
  </si>
  <si>
    <t>belief_std</t>
  </si>
  <si>
    <t>uncertainty_mean</t>
  </si>
  <si>
    <t>uncertainty_std</t>
  </si>
  <si>
    <t>high_agreement</t>
  </si>
  <si>
    <t>low_uncertainty</t>
  </si>
  <si>
    <t>combined</t>
  </si>
  <si>
    <t>High</t>
  </si>
  <si>
    <t>confidence</t>
  </si>
  <si>
    <t>high</t>
  </si>
  <si>
    <t>low</t>
  </si>
  <si>
    <t>agreement</t>
  </si>
  <si>
    <t>median belief std</t>
  </si>
  <si>
    <t>median uncertinty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</si>
</sst>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horizontal="center" textRotation="135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>
  <autoFilter ref="A1:H32"/>
  <sortState xmlns:xlrd2="http://schemas.microsoft.com/office/spreadsheetml/2017/richdata2" ref="A19:H31">
    <sortCondition ref="D1:D32"/>
  </sortState>
  <tableColumns count="8">
    <tableColumn id="1" name="vars" dataDxfId="0"/>
    <tableColumn id="2" name="belief_mean"/>
    <tableColumn id="3" name="belief_std"/>
    <tableColumn id="4" name="uncertainty_mean"/>
    <tableColumn id="5" name="uncertainty_std"/>
    <tableColumn id="6" name="high_agreement"/>
    <tableColumn id="7" name="low_uncertainty"/>
    <tableColumn id="8" name="combin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="125" zoomScaleNormal="75" workbookViewId="0">
      <selection activeCell="H8" sqref="H8"/>
    </sheetView>
  </sheetViews>
  <sheetFormatPr baseColWidth="10" defaultRowHeight="16" x14ac:dyDescent="0.2"/>
  <cols>
    <col min="1" max="1" width="25.6640625" bestFit="1" customWidth="1"/>
    <col min="2" max="2" width="12.83203125" bestFit="1" customWidth="1"/>
    <col min="3" max="3" width="12.1640625" bestFit="1" customWidth="1"/>
    <col min="4" max="4" width="17.5" customWidth="1"/>
    <col min="5" max="5" width="15.5" customWidth="1"/>
    <col min="6" max="7" width="15.83203125" customWidth="1"/>
    <col min="8" max="8" width="30.83203125" bestFit="1" customWidth="1"/>
    <col min="12" max="12" width="32" customWidth="1"/>
    <col min="13" max="13" width="31" customWidth="1"/>
  </cols>
  <sheetData>
    <row r="1" spans="1:16" x14ac:dyDescent="0.2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J1" s="3"/>
      <c r="K1" s="4"/>
      <c r="L1" s="7" t="s">
        <v>39</v>
      </c>
      <c r="M1" s="7" t="s">
        <v>39</v>
      </c>
      <c r="O1" t="s">
        <v>43</v>
      </c>
      <c r="P1" t="s">
        <v>44</v>
      </c>
    </row>
    <row r="2" spans="1:16" ht="34" x14ac:dyDescent="0.2">
      <c r="A2" s="1" t="s">
        <v>2</v>
      </c>
      <c r="B2">
        <v>0.62597068973684999</v>
      </c>
      <c r="C2">
        <v>0.48578911157400301</v>
      </c>
      <c r="D2">
        <v>0.30064312335182303</v>
      </c>
      <c r="E2">
        <v>0.233773427637822</v>
      </c>
      <c r="F2" t="str">
        <f>IF(C2&lt;O$2,"high_agreement","low_agreement")</f>
        <v>low_agreement</v>
      </c>
      <c r="G2" t="str">
        <f>IF(D2&lt;P$2,"high_confidence","low_confidence")</f>
        <v>high_confidence</v>
      </c>
      <c r="H2" t="str">
        <f>_xlfn.CONCAT(F2, "__",G2)</f>
        <v>low_agreement__high_confidence</v>
      </c>
      <c r="J2" s="5"/>
      <c r="K2" s="2"/>
      <c r="L2" s="7" t="s">
        <v>38</v>
      </c>
      <c r="M2" s="7" t="s">
        <v>41</v>
      </c>
      <c r="O2">
        <f>QUARTILE(C2:C31,2)</f>
        <v>0.43508765339375655</v>
      </c>
      <c r="P2">
        <f>QUARTILE(D2:D31,2)</f>
        <v>0.46665883822776455</v>
      </c>
    </row>
    <row r="3" spans="1:16" ht="34" x14ac:dyDescent="0.2">
      <c r="A3" s="1" t="s">
        <v>1</v>
      </c>
      <c r="B3">
        <v>-0.39702476592333502</v>
      </c>
      <c r="C3">
        <v>0.60101093523100901</v>
      </c>
      <c r="D3">
        <v>0.34414374875679998</v>
      </c>
      <c r="E3">
        <v>0.36353386202992599</v>
      </c>
      <c r="F3" t="str">
        <f>IF(C3&lt;O$2,"high_agreement","low_agreement")</f>
        <v>low_agreement</v>
      </c>
      <c r="G3" t="str">
        <f>IF(D3&lt;P$2,"high_confidence","low_confidence")</f>
        <v>high_confidence</v>
      </c>
      <c r="H3" t="str">
        <f>_xlfn.CONCAT(F3, "__",G3)</f>
        <v>low_agreement__high_confidence</v>
      </c>
      <c r="J3" s="6" t="s">
        <v>42</v>
      </c>
      <c r="K3" s="6" t="s">
        <v>40</v>
      </c>
      <c r="L3" s="8" t="s">
        <v>19</v>
      </c>
      <c r="M3" s="8" t="s">
        <v>28</v>
      </c>
    </row>
    <row r="4" spans="1:16" ht="34" x14ac:dyDescent="0.2">
      <c r="A4" s="1" t="s">
        <v>11</v>
      </c>
      <c r="B4">
        <v>0.60603103075240605</v>
      </c>
      <c r="C4">
        <v>0.49963608282692901</v>
      </c>
      <c r="D4">
        <v>0.35257567935550399</v>
      </c>
      <c r="E4">
        <v>0.241689631361828</v>
      </c>
      <c r="F4" t="str">
        <f>IF(C4&lt;O$2,"high_agreement","low_agreement")</f>
        <v>low_agreement</v>
      </c>
      <c r="G4" t="str">
        <f>IF(D4&lt;P$2,"high_confidence","low_confidence")</f>
        <v>high_confidence</v>
      </c>
      <c r="H4" t="str">
        <f>_xlfn.CONCAT(F4, "__",G4)</f>
        <v>low_agreement__high_confidence</v>
      </c>
      <c r="J4" s="6"/>
      <c r="K4" s="6"/>
      <c r="L4" s="8" t="s">
        <v>9</v>
      </c>
      <c r="M4" s="8" t="s">
        <v>27</v>
      </c>
    </row>
    <row r="5" spans="1:16" ht="34" x14ac:dyDescent="0.2">
      <c r="A5" s="1" t="s">
        <v>19</v>
      </c>
      <c r="B5">
        <v>6.0511077109195101E-2</v>
      </c>
      <c r="C5">
        <v>0.268642185770815</v>
      </c>
      <c r="D5">
        <v>0.35518038415587899</v>
      </c>
      <c r="E5">
        <v>0.37426924022965402</v>
      </c>
      <c r="F5" t="str">
        <f>IF(C5&lt;O$2,"high_agreement","low_agreement")</f>
        <v>high_agreement</v>
      </c>
      <c r="G5" t="str">
        <f>IF(D5&lt;P$2,"high_confidence","low_confidence")</f>
        <v>high_confidence</v>
      </c>
      <c r="H5" t="str">
        <f>_xlfn.CONCAT(F5, "__",G5)</f>
        <v>high_agreement__high_confidence</v>
      </c>
      <c r="J5" s="6"/>
      <c r="K5" s="6"/>
      <c r="L5" s="8" t="s">
        <v>26</v>
      </c>
      <c r="M5" s="8" t="s">
        <v>23</v>
      </c>
    </row>
    <row r="6" spans="1:16" ht="34" x14ac:dyDescent="0.2">
      <c r="A6" s="1" t="s">
        <v>9</v>
      </c>
      <c r="B6">
        <v>-0.10261096384862101</v>
      </c>
      <c r="C6">
        <v>0.341982377883428</v>
      </c>
      <c r="D6">
        <v>0.35792848614117501</v>
      </c>
      <c r="E6">
        <v>0.46275078217375698</v>
      </c>
      <c r="F6" t="str">
        <f>IF(C6&lt;O$2,"high_agreement","low_agreement")</f>
        <v>high_agreement</v>
      </c>
      <c r="G6" t="str">
        <f>IF(D6&lt;P$2,"high_confidence","low_confidence")</f>
        <v>high_confidence</v>
      </c>
      <c r="H6" t="str">
        <f>_xlfn.CONCAT(F6, "__",G6)</f>
        <v>high_agreement__high_confidence</v>
      </c>
      <c r="J6" s="6"/>
      <c r="K6" s="6"/>
      <c r="L6" s="8" t="s">
        <v>30</v>
      </c>
      <c r="M6" s="8" t="s">
        <v>7</v>
      </c>
    </row>
    <row r="7" spans="1:16" ht="34" x14ac:dyDescent="0.2">
      <c r="A7" s="1" t="s">
        <v>22</v>
      </c>
      <c r="B7">
        <v>0.66119255545617694</v>
      </c>
      <c r="C7">
        <v>0.46174785832501802</v>
      </c>
      <c r="D7">
        <v>0.38283644473683298</v>
      </c>
      <c r="E7">
        <v>0.433731411145999</v>
      </c>
      <c r="F7" t="str">
        <f>IF(C7&lt;O$2,"high_agreement","low_agreement")</f>
        <v>low_agreement</v>
      </c>
      <c r="G7" t="str">
        <f>IF(D7&lt;P$2,"high_confidence","low_confidence")</f>
        <v>high_confidence</v>
      </c>
      <c r="H7" t="str">
        <f>_xlfn.CONCAT(F7, "__",G7)</f>
        <v>low_agreement__high_confidence</v>
      </c>
      <c r="J7" s="6" t="s">
        <v>42</v>
      </c>
      <c r="K7" s="6" t="s">
        <v>41</v>
      </c>
      <c r="L7" s="8" t="s">
        <v>2</v>
      </c>
      <c r="M7" s="8" t="s">
        <v>3</v>
      </c>
    </row>
    <row r="8" spans="1:16" ht="34" x14ac:dyDescent="0.2">
      <c r="A8" s="1" t="s">
        <v>29</v>
      </c>
      <c r="B8">
        <v>0.30391849216073902</v>
      </c>
      <c r="C8">
        <v>0.61854179402116305</v>
      </c>
      <c r="D8">
        <v>0.40848398390837098</v>
      </c>
      <c r="E8">
        <v>0.34689660269841099</v>
      </c>
      <c r="F8" t="str">
        <f>IF(C8&lt;O$2,"high_agreement","low_agreement")</f>
        <v>low_agreement</v>
      </c>
      <c r="G8" t="str">
        <f>IF(D8&lt;P$2,"high_confidence","low_confidence")</f>
        <v>high_confidence</v>
      </c>
      <c r="H8" t="str">
        <f>_xlfn.CONCAT(F8, "__",G8)</f>
        <v>low_agreement__high_confidence</v>
      </c>
      <c r="J8" s="6"/>
      <c r="K8" s="6"/>
      <c r="L8" s="8" t="s">
        <v>1</v>
      </c>
      <c r="M8" s="8" t="s">
        <v>12</v>
      </c>
    </row>
    <row r="9" spans="1:16" ht="34" x14ac:dyDescent="0.2">
      <c r="A9" s="1" t="s">
        <v>24</v>
      </c>
      <c r="B9">
        <v>0.40921142519435499</v>
      </c>
      <c r="C9">
        <v>0.57596947380658703</v>
      </c>
      <c r="D9">
        <v>0.413823214276206</v>
      </c>
      <c r="E9">
        <v>0.37589623366726499</v>
      </c>
      <c r="F9" t="str">
        <f>IF(C9&lt;O$2,"high_agreement","low_agreement")</f>
        <v>low_agreement</v>
      </c>
      <c r="G9" t="str">
        <f>IF(D9&lt;P$2,"high_confidence","low_confidence")</f>
        <v>high_confidence</v>
      </c>
      <c r="H9" t="str">
        <f>_xlfn.CONCAT(F9, "__",G9)</f>
        <v>low_agreement__high_confidence</v>
      </c>
      <c r="J9" s="6"/>
      <c r="K9" s="6"/>
      <c r="L9" s="8" t="s">
        <v>11</v>
      </c>
      <c r="M9" s="8" t="s">
        <v>18</v>
      </c>
    </row>
    <row r="10" spans="1:16" ht="34" x14ac:dyDescent="0.2">
      <c r="A10" s="1" t="s">
        <v>6</v>
      </c>
      <c r="B10">
        <v>0.62220731434278398</v>
      </c>
      <c r="C10">
        <v>0.48015295340320002</v>
      </c>
      <c r="D10">
        <v>0.42348978305174301</v>
      </c>
      <c r="E10">
        <v>0.395662086258253</v>
      </c>
      <c r="F10" t="str">
        <f>IF(C10&lt;O$2,"high_agreement","low_agreement")</f>
        <v>low_agreement</v>
      </c>
      <c r="G10" t="str">
        <f>IF(D10&lt;P$2,"high_confidence","low_confidence")</f>
        <v>high_confidence</v>
      </c>
      <c r="H10" t="str">
        <f>_xlfn.CONCAT(F10, "__",G10)</f>
        <v>low_agreement__high_confidence</v>
      </c>
      <c r="J10" s="6"/>
      <c r="K10" s="6"/>
      <c r="L10" s="8" t="s">
        <v>22</v>
      </c>
      <c r="M10" s="8" t="s">
        <v>21</v>
      </c>
    </row>
    <row r="11" spans="1:16" ht="34" x14ac:dyDescent="0.2">
      <c r="A11" s="1" t="s">
        <v>8</v>
      </c>
      <c r="B11">
        <v>0.54007625392348402</v>
      </c>
      <c r="C11">
        <v>0.56613608238539204</v>
      </c>
      <c r="D11">
        <v>0.43485421420776899</v>
      </c>
      <c r="E11">
        <v>0.32384411020356402</v>
      </c>
      <c r="F11" t="str">
        <f>IF(C11&lt;O$2,"high_agreement","low_agreement")</f>
        <v>low_agreement</v>
      </c>
      <c r="G11" t="str">
        <f>IF(D11&lt;P$2,"high_confidence","low_confidence")</f>
        <v>high_confidence</v>
      </c>
      <c r="H11" t="str">
        <f>_xlfn.CONCAT(F11, "__",G11)</f>
        <v>low_agreement__high_confidence</v>
      </c>
    </row>
    <row r="12" spans="1:16" ht="51" x14ac:dyDescent="0.2">
      <c r="A12" s="1" t="s">
        <v>26</v>
      </c>
      <c r="B12">
        <v>0.58656965734880995</v>
      </c>
      <c r="C12">
        <v>0.25995303770540401</v>
      </c>
      <c r="D12">
        <v>0.43497289764109298</v>
      </c>
      <c r="E12">
        <v>0.35043503177676599</v>
      </c>
      <c r="F12" t="str">
        <f>IF(C12&lt;O$2,"high_agreement","low_agreement")</f>
        <v>high_agreement</v>
      </c>
      <c r="G12" t="str">
        <f>IF(D12&lt;P$2,"high_confidence","low_confidence")</f>
        <v>high_confidence</v>
      </c>
      <c r="H12" t="str">
        <f>_xlfn.CONCAT(F12, "__",G12)</f>
        <v>high_agreement__high_confidence</v>
      </c>
    </row>
    <row r="13" spans="1:16" ht="34" x14ac:dyDescent="0.2">
      <c r="A13" s="1" t="s">
        <v>10</v>
      </c>
      <c r="B13">
        <v>-0.234521220638022</v>
      </c>
      <c r="C13">
        <v>0.59098356618798298</v>
      </c>
      <c r="D13">
        <v>0.44325205116050798</v>
      </c>
      <c r="E13">
        <v>0.32891405570201698</v>
      </c>
      <c r="F13" t="str">
        <f>IF(C13&lt;O$2,"high_agreement","low_agreement")</f>
        <v>low_agreement</v>
      </c>
      <c r="G13" t="str">
        <f>IF(D13&lt;P$2,"high_confidence","low_confidence")</f>
        <v>high_confidence</v>
      </c>
      <c r="H13" t="str">
        <f>_xlfn.CONCAT(F13, "__",G13)</f>
        <v>low_agreement__high_confidence</v>
      </c>
    </row>
    <row r="14" spans="1:16" ht="34" x14ac:dyDescent="0.2">
      <c r="A14" s="1" t="s">
        <v>30</v>
      </c>
      <c r="B14">
        <v>0.53630234374499297</v>
      </c>
      <c r="C14">
        <v>0.40246007584549498</v>
      </c>
      <c r="D14">
        <v>0.45588438933087699</v>
      </c>
      <c r="E14">
        <v>0.42969290496837897</v>
      </c>
      <c r="F14" t="str">
        <f>IF(C14&lt;O$2,"high_agreement","low_agreement")</f>
        <v>high_agreement</v>
      </c>
      <c r="G14" t="str">
        <f>IF(D14&lt;P$2,"high_confidence","low_confidence")</f>
        <v>high_confidence</v>
      </c>
      <c r="H14" t="str">
        <f>_xlfn.CONCAT(F14, "__",G14)</f>
        <v>high_agreement__high_confidence</v>
      </c>
    </row>
    <row r="15" spans="1:16" ht="34" x14ac:dyDescent="0.2">
      <c r="A15" s="1" t="s">
        <v>13</v>
      </c>
      <c r="B15">
        <v>0.21460524432799899</v>
      </c>
      <c r="C15">
        <v>0.38558209373439201</v>
      </c>
      <c r="D15">
        <v>0.46135265794178398</v>
      </c>
      <c r="E15">
        <v>0.40260768171837302</v>
      </c>
      <c r="F15" t="str">
        <f>IF(C15&lt;O$2,"high_agreement","low_agreement")</f>
        <v>high_agreement</v>
      </c>
      <c r="G15" t="str">
        <f>IF(D15&lt;P$2,"high_confidence","low_confidence")</f>
        <v>high_confidence</v>
      </c>
      <c r="H15" t="str">
        <f>_xlfn.CONCAT(F15, "__",G15)</f>
        <v>high_agreement__high_confidence</v>
      </c>
    </row>
    <row r="16" spans="1:16" ht="34" x14ac:dyDescent="0.2">
      <c r="A16" s="1" t="s">
        <v>15</v>
      </c>
      <c r="B16">
        <v>-2.6657447917629001E-2</v>
      </c>
      <c r="C16">
        <v>0.43848408294853702</v>
      </c>
      <c r="D16">
        <v>0.46547337997392302</v>
      </c>
      <c r="E16">
        <v>0.42707760231706599</v>
      </c>
      <c r="F16" t="str">
        <f>IF(C16&lt;O$2,"high_agreement","low_agreement")</f>
        <v>low_agreement</v>
      </c>
      <c r="G16" t="str">
        <f>IF(D16&lt;P$2,"high_confidence","low_confidence")</f>
        <v>high_confidence</v>
      </c>
      <c r="H16" t="str">
        <f>_xlfn.CONCAT(F16, "__",G16)</f>
        <v>low_agreement__high_confidence</v>
      </c>
    </row>
    <row r="17" spans="1:8" ht="34" x14ac:dyDescent="0.2">
      <c r="A17" s="1" t="s">
        <v>28</v>
      </c>
      <c r="B17">
        <v>-5.9577756515972399E-2</v>
      </c>
      <c r="C17">
        <v>0.32777910000557903</v>
      </c>
      <c r="D17">
        <v>0.46784429648160603</v>
      </c>
      <c r="E17">
        <v>0.51076491685200898</v>
      </c>
      <c r="F17" t="str">
        <f>IF(C17&lt;O$2,"high_agreement","low_agreement")</f>
        <v>high_agreement</v>
      </c>
      <c r="G17" t="str">
        <f>IF(D17&lt;P$2,"high_confidence","low_confidence")</f>
        <v>low_confidence</v>
      </c>
      <c r="H17" t="str">
        <f>_xlfn.CONCAT(F17, "__",G17)</f>
        <v>high_agreement__low_confidence</v>
      </c>
    </row>
    <row r="18" spans="1:8" ht="34" x14ac:dyDescent="0.2">
      <c r="A18" s="1" t="s">
        <v>27</v>
      </c>
      <c r="B18">
        <v>0.43778692494785398</v>
      </c>
      <c r="C18">
        <v>0.34994702125226501</v>
      </c>
      <c r="D18">
        <v>0.62918739760831399</v>
      </c>
      <c r="E18">
        <v>0.52333804921054305</v>
      </c>
      <c r="F18" t="str">
        <f>IF(C18&lt;O$2,"high_agreement","low_agreement")</f>
        <v>high_agreement</v>
      </c>
      <c r="G18" t="str">
        <f>IF(D18&lt;P$2,"high_confidence","low_confidence")</f>
        <v>low_confidence</v>
      </c>
      <c r="H18" t="str">
        <f>_xlfn.CONCAT(F18, "__",G18)</f>
        <v>high_agreement__low_confidence</v>
      </c>
    </row>
    <row r="19" spans="1:8" ht="34" x14ac:dyDescent="0.2">
      <c r="A19" s="1" t="s">
        <v>3</v>
      </c>
      <c r="B19">
        <v>-0.32990372016925801</v>
      </c>
      <c r="C19">
        <v>0.53402312678411401</v>
      </c>
      <c r="D19">
        <v>0.47647743500579998</v>
      </c>
      <c r="E19">
        <v>0.33582904887493198</v>
      </c>
      <c r="F19" t="str">
        <f>IF(C19&lt;O$2,"high_agreement","low_agreement")</f>
        <v>low_agreement</v>
      </c>
      <c r="G19" t="str">
        <f>IF(D19&lt;P$2,"high_confidence","low_confidence")</f>
        <v>low_confidence</v>
      </c>
      <c r="H19" t="str">
        <f>_xlfn.CONCAT(F19, "__",G19)</f>
        <v>low_agreement__low_confidence</v>
      </c>
    </row>
    <row r="20" spans="1:8" ht="68" x14ac:dyDescent="0.2">
      <c r="A20" s="1" t="s">
        <v>12</v>
      </c>
      <c r="B20">
        <v>-0.57171310516611396</v>
      </c>
      <c r="C20">
        <v>0.55547231902845495</v>
      </c>
      <c r="D20">
        <v>0.48081187229064298</v>
      </c>
      <c r="E20">
        <v>0.425041886960832</v>
      </c>
      <c r="F20" t="str">
        <f>IF(C20&lt;O$2,"high_agreement","low_agreement")</f>
        <v>low_agreement</v>
      </c>
      <c r="G20" t="str">
        <f>IF(D20&lt;P$2,"high_confidence","low_confidence")</f>
        <v>low_confidence</v>
      </c>
      <c r="H20" t="str">
        <f>_xlfn.CONCAT(F20, "__",G20)</f>
        <v>low_agreement__low_confidence</v>
      </c>
    </row>
    <row r="21" spans="1:8" ht="34" x14ac:dyDescent="0.2">
      <c r="A21" s="1" t="s">
        <v>23</v>
      </c>
      <c r="B21">
        <v>0.44716422947970802</v>
      </c>
      <c r="C21">
        <v>0.35581951073939999</v>
      </c>
      <c r="D21">
        <v>0.51472477651368598</v>
      </c>
      <c r="E21">
        <v>0.50525883304140595</v>
      </c>
      <c r="F21" t="str">
        <f>IF(C21&lt;O$2,"high_agreement","low_agreement")</f>
        <v>high_agreement</v>
      </c>
      <c r="G21" t="str">
        <f>IF(D21&lt;P$2,"high_confidence","low_confidence")</f>
        <v>low_confidence</v>
      </c>
      <c r="H21" t="str">
        <f>_xlfn.CONCAT(F21, "__",G21)</f>
        <v>high_agreement__low_confidence</v>
      </c>
    </row>
    <row r="22" spans="1:8" ht="34" x14ac:dyDescent="0.2">
      <c r="A22" s="1" t="s">
        <v>7</v>
      </c>
      <c r="B22">
        <v>0.123655789789004</v>
      </c>
      <c r="C22">
        <v>0.377611215806617</v>
      </c>
      <c r="D22">
        <v>0.59763851335276397</v>
      </c>
      <c r="E22">
        <v>0.439080385808721</v>
      </c>
      <c r="F22" t="str">
        <f>IF(C22&lt;O$2,"high_agreement","low_agreement")</f>
        <v>high_agreement</v>
      </c>
      <c r="G22" t="str">
        <f>IF(D22&lt;P$2,"high_confidence","low_confidence")</f>
        <v>low_confidence</v>
      </c>
      <c r="H22" t="str">
        <f>_xlfn.CONCAT(F22, "__",G22)</f>
        <v>high_agreement__low_confidence</v>
      </c>
    </row>
    <row r="23" spans="1:8" ht="34" x14ac:dyDescent="0.2">
      <c r="A23" s="1" t="s">
        <v>18</v>
      </c>
      <c r="B23">
        <v>-0.16896361213014699</v>
      </c>
      <c r="C23">
        <v>0.52791597724101402</v>
      </c>
      <c r="D23">
        <v>0.51971980010947005</v>
      </c>
      <c r="E23">
        <v>0.40341072362390201</v>
      </c>
      <c r="F23" t="str">
        <f>IF(C23&lt;O$2,"high_agreement","low_agreement")</f>
        <v>low_agreement</v>
      </c>
      <c r="G23" t="str">
        <f>IF(D23&lt;P$2,"high_confidence","low_confidence")</f>
        <v>low_confidence</v>
      </c>
      <c r="H23" t="str">
        <f>_xlfn.CONCAT(F23, "__",G23)</f>
        <v>low_agreement__low_confidence</v>
      </c>
    </row>
    <row r="24" spans="1:8" ht="51" x14ac:dyDescent="0.2">
      <c r="A24" s="1" t="s">
        <v>16</v>
      </c>
      <c r="B24">
        <v>-3.1722197579195303E-2</v>
      </c>
      <c r="C24">
        <v>0.39828383790671501</v>
      </c>
      <c r="D24">
        <v>0.51419147206515303</v>
      </c>
      <c r="E24">
        <v>0.491152840141929</v>
      </c>
      <c r="F24" t="str">
        <f>IF(C24&lt;O$2,"high_agreement","low_agreement")</f>
        <v>high_agreement</v>
      </c>
      <c r="G24" t="str">
        <f>IF(D24&lt;P$2,"high_confidence","low_confidence")</f>
        <v>low_confidence</v>
      </c>
      <c r="H24" t="str">
        <f>_xlfn.CONCAT(F24, "__",G24)</f>
        <v>high_agreement__low_confidence</v>
      </c>
    </row>
    <row r="25" spans="1:8" ht="34" x14ac:dyDescent="0.2">
      <c r="A25" s="1" t="s">
        <v>14</v>
      </c>
      <c r="B25">
        <v>0.42401279259937602</v>
      </c>
      <c r="C25">
        <v>0.40310198147166798</v>
      </c>
      <c r="D25">
        <v>0.53887596437913099</v>
      </c>
      <c r="E25">
        <v>0.46499107711998799</v>
      </c>
      <c r="F25" t="str">
        <f>IF(C25&lt;O$2,"high_agreement","low_agreement")</f>
        <v>high_agreement</v>
      </c>
      <c r="G25" t="str">
        <f>IF(D25&lt;P$2,"high_confidence","low_confidence")</f>
        <v>low_confidence</v>
      </c>
      <c r="H25" t="str">
        <f>_xlfn.CONCAT(F25, "__",G25)</f>
        <v>high_agreement__low_confidence</v>
      </c>
    </row>
    <row r="26" spans="1:8" ht="34" x14ac:dyDescent="0.2">
      <c r="A26" s="1" t="s">
        <v>20</v>
      </c>
      <c r="B26">
        <v>0.12874344020895101</v>
      </c>
      <c r="C26">
        <v>0.40756310150641001</v>
      </c>
      <c r="D26">
        <v>0.53827976636191199</v>
      </c>
      <c r="E26">
        <v>0.38579809456087899</v>
      </c>
      <c r="F26" t="str">
        <f>IF(C26&lt;O$2,"high_agreement","low_agreement")</f>
        <v>high_agreement</v>
      </c>
      <c r="G26" t="str">
        <f>IF(D26&lt;P$2,"high_confidence","low_confidence")</f>
        <v>low_confidence</v>
      </c>
      <c r="H26" t="str">
        <f>_xlfn.CONCAT(F26, "__",G26)</f>
        <v>high_agreement__low_confidence</v>
      </c>
    </row>
    <row r="27" spans="1:8" ht="34" x14ac:dyDescent="0.2">
      <c r="A27" s="1" t="s">
        <v>17</v>
      </c>
      <c r="B27">
        <v>0.41629252017332002</v>
      </c>
      <c r="C27">
        <v>0.41045122806213502</v>
      </c>
      <c r="D27">
        <v>0.47519126387597799</v>
      </c>
      <c r="E27">
        <v>0.30759541166022297</v>
      </c>
      <c r="F27" t="str">
        <f>IF(C27&lt;O$2,"high_agreement","low_agreement")</f>
        <v>high_agreement</v>
      </c>
      <c r="G27" t="str">
        <f>IF(D27&lt;P$2,"high_confidence","low_confidence")</f>
        <v>low_confidence</v>
      </c>
      <c r="H27" t="str">
        <f>_xlfn.CONCAT(F27, "__",G27)</f>
        <v>high_agreement__low_confidence</v>
      </c>
    </row>
    <row r="28" spans="1:8" ht="34" x14ac:dyDescent="0.2">
      <c r="A28" s="1" t="s">
        <v>5</v>
      </c>
      <c r="B28">
        <v>0.19137097184852001</v>
      </c>
      <c r="C28">
        <v>0.41332683361190098</v>
      </c>
      <c r="D28">
        <v>0.54511361284388604</v>
      </c>
      <c r="E28">
        <v>0.48587328923827799</v>
      </c>
      <c r="F28" t="str">
        <f>IF(C28&lt;O$2,"high_agreement","low_agreement")</f>
        <v>high_agreement</v>
      </c>
      <c r="G28" t="str">
        <f>IF(D28&lt;P$2,"high_confidence","low_confidence")</f>
        <v>low_confidence</v>
      </c>
      <c r="H28" t="str">
        <f>_xlfn.CONCAT(F28, "__",G28)</f>
        <v>high_agreement__low_confidence</v>
      </c>
    </row>
    <row r="29" spans="1:8" ht="51" x14ac:dyDescent="0.2">
      <c r="A29" s="1" t="s">
        <v>21</v>
      </c>
      <c r="B29">
        <v>0.14706365782275499</v>
      </c>
      <c r="C29">
        <v>0.505479953086161</v>
      </c>
      <c r="D29">
        <v>0.60357257957340205</v>
      </c>
      <c r="E29">
        <v>0.53600063007516097</v>
      </c>
      <c r="F29" t="str">
        <f>IF(C29&lt;O$2,"high_agreement","low_agreement")</f>
        <v>low_agreement</v>
      </c>
      <c r="G29" t="str">
        <f>IF(D29&lt;P$2,"high_confidence","low_confidence")</f>
        <v>low_confidence</v>
      </c>
      <c r="H29" t="str">
        <f>_xlfn.CONCAT(F29, "__",G29)</f>
        <v>low_agreement__low_confidence</v>
      </c>
    </row>
    <row r="30" spans="1:8" ht="34" x14ac:dyDescent="0.2">
      <c r="A30" s="1" t="s">
        <v>4</v>
      </c>
      <c r="B30">
        <v>0.39635747688406697</v>
      </c>
      <c r="C30">
        <v>0.43169122383897601</v>
      </c>
      <c r="D30">
        <v>0.532103439852051</v>
      </c>
      <c r="E30">
        <v>0.486411544175537</v>
      </c>
      <c r="F30" t="str">
        <f>IF(C30&lt;O$2,"high_agreement","low_agreement")</f>
        <v>high_agreement</v>
      </c>
      <c r="G30" t="str">
        <f>IF(D30&lt;P$2,"high_confidence","low_confidence")</f>
        <v>low_confidence</v>
      </c>
      <c r="H30" t="str">
        <f>_xlfn.CONCAT(F30, "__",G30)</f>
        <v>high_agreement__low_confidence</v>
      </c>
    </row>
    <row r="31" spans="1:8" ht="34" x14ac:dyDescent="0.2">
      <c r="A31" s="1" t="s">
        <v>25</v>
      </c>
      <c r="B31">
        <v>0.103145442897075</v>
      </c>
      <c r="C31">
        <v>0.47164293737091401</v>
      </c>
      <c r="D31">
        <v>0.63365427650967898</v>
      </c>
      <c r="E31">
        <v>0.55768699684071099</v>
      </c>
      <c r="F31" t="str">
        <f>IF(C31&lt;O$2,"high_agreement","low_agreement")</f>
        <v>low_agreement</v>
      </c>
      <c r="G31" t="str">
        <f>IF(D31&lt;P$2,"high_confidence","low_confidence")</f>
        <v>low_confidence</v>
      </c>
      <c r="H31" t="str">
        <f>_xlfn.CONCAT(F31, "__",G31)</f>
        <v>low_agreement__low_confidence</v>
      </c>
    </row>
    <row r="51" ht="39" customHeight="1" x14ac:dyDescent="0.2"/>
    <row r="52" ht="39" customHeight="1" x14ac:dyDescent="0.2"/>
    <row r="53" ht="39" customHeight="1" x14ac:dyDescent="0.2"/>
    <row r="54" ht="39" customHeight="1" x14ac:dyDescent="0.2"/>
  </sheetData>
  <sortState xmlns:xlrd2="http://schemas.microsoft.com/office/spreadsheetml/2017/richdata2" ref="A2:H31">
    <sortCondition ref="D1"/>
  </sortState>
  <mergeCells count="4">
    <mergeCell ref="K3:K6"/>
    <mergeCell ref="J3:J6"/>
    <mergeCell ref="K7:K10"/>
    <mergeCell ref="J7:J10"/>
  </mergeCells>
  <conditionalFormatting sqref="F1:F31">
    <cfRule type="colorScale" priority="3">
      <colorScale>
        <cfvo type="min"/>
        <cfvo type="max"/>
        <color rgb="FFFF7128"/>
        <color rgb="FFFFEF9C"/>
      </colorScale>
    </cfRule>
  </conditionalFormatting>
  <conditionalFormatting sqref="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2020-04-20T21:50:39Z</dcterms:created>
  <dcterms:modified xsi:type="dcterms:W3CDTF">2020-04-21T02:48:53Z</dcterms:modified>
</cp:coreProperties>
</file>