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visc chart 129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B11" i="2"/>
  <c r="B12" i="2"/>
  <c r="B13" i="2"/>
  <c r="B14" i="2"/>
  <c r="B15" i="2"/>
  <c r="B16" i="2"/>
  <c r="B17" i="2"/>
  <c r="B18" i="2"/>
  <c r="B19" i="2"/>
  <c r="B20" i="2"/>
  <c r="B21" i="2"/>
  <c r="B22" i="2"/>
  <c r="B9" i="2"/>
  <c r="B10" i="2"/>
  <c r="C8" i="2"/>
  <c r="E8" i="2" s="1"/>
  <c r="B8" i="2"/>
  <c r="E4" i="2"/>
  <c r="D4" i="2"/>
  <c r="C4" i="2"/>
  <c r="B4" i="2"/>
  <c r="G8" i="1"/>
  <c r="E8" i="1"/>
  <c r="D8" i="1"/>
  <c r="B8" i="1"/>
  <c r="C8" i="1"/>
  <c r="G8" i="2" l="1"/>
  <c r="F4" i="2"/>
  <c r="D4" i="1"/>
  <c r="F4" i="1"/>
  <c r="E4" i="1"/>
  <c r="C4" i="1"/>
  <c r="B4" i="1"/>
</calcChain>
</file>

<file path=xl/sharedStrings.xml><?xml version="1.0" encoding="utf-8"?>
<sst xmlns="http://schemas.openxmlformats.org/spreadsheetml/2006/main" count="32" uniqueCount="13">
  <si>
    <t>D2Q9</t>
  </si>
  <si>
    <t>U</t>
  </si>
  <si>
    <t>Cs</t>
  </si>
  <si>
    <t>mack</t>
  </si>
  <si>
    <t>D2Z6</t>
  </si>
  <si>
    <t>makh</t>
  </si>
  <si>
    <t>Mack equality</t>
  </si>
  <si>
    <t>visc</t>
  </si>
  <si>
    <t>Bs</t>
  </si>
  <si>
    <t>y_dim</t>
  </si>
  <si>
    <t>x_dim</t>
  </si>
  <si>
    <t>H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</si>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</sst>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9" sqref="A9"/>
    </sheetView>
  </sheetViews>
  <sheetFormatPr defaultRowHeight="15" x14ac:dyDescent="0.25"/>
  <cols>
    <col min="1" max="1" width="7.42578125" customWidth="1"/>
    <col min="2" max="6" width="12" bestFit="1" customWidth="1"/>
  </cols>
  <sheetData>
    <row r="1" spans="1:7" x14ac:dyDescent="0.25">
      <c r="A1" s="1" t="s">
        <v>6</v>
      </c>
      <c r="B1" s="1"/>
      <c r="C1" s="1"/>
      <c r="D1" s="1"/>
      <c r="E1" s="1"/>
      <c r="F1" s="1"/>
    </row>
    <row r="2" spans="1:7" x14ac:dyDescent="0.25">
      <c r="A2" s="1" t="s">
        <v>0</v>
      </c>
      <c r="B2" s="1"/>
      <c r="C2" s="1"/>
      <c r="D2" s="1" t="s">
        <v>4</v>
      </c>
      <c r="E2" s="1"/>
      <c r="F2" s="1"/>
    </row>
    <row r="3" spans="1:7" x14ac:dyDescent="0.25">
      <c r="A3" t="s">
        <v>1</v>
      </c>
      <c r="B3" t="s">
        <v>2</v>
      </c>
      <c r="C3" t="s">
        <v>3</v>
      </c>
      <c r="D3" t="s">
        <v>1</v>
      </c>
      <c r="E3" t="s">
        <v>2</v>
      </c>
      <c r="F3" t="s">
        <v>5</v>
      </c>
    </row>
    <row r="4" spans="1:7" x14ac:dyDescent="0.25">
      <c r="A4">
        <v>0.1</v>
      </c>
      <c r="B4">
        <f>1/SQRT(3)</f>
        <v>0.57735026918962584</v>
      </c>
      <c r="C4">
        <f>A4/B4</f>
        <v>0.1732050807568877</v>
      </c>
      <c r="D4">
        <f>A4*SQRT(3)/SQRT(2)</f>
        <v>0.1224744871391589</v>
      </c>
      <c r="E4">
        <f>1/SQRT(2)</f>
        <v>0.70710678118654746</v>
      </c>
      <c r="F4">
        <f>D4/E4</f>
        <v>0.17320508075688773</v>
      </c>
    </row>
    <row r="7" spans="1:7" x14ac:dyDescent="0.25">
      <c r="A7" t="s">
        <v>8</v>
      </c>
      <c r="B7" t="s">
        <v>10</v>
      </c>
      <c r="C7" t="s">
        <v>9</v>
      </c>
      <c r="D7" t="s">
        <v>1</v>
      </c>
      <c r="E7" t="s">
        <v>11</v>
      </c>
      <c r="F7" t="s">
        <v>12</v>
      </c>
      <c r="G7" t="s">
        <v>7</v>
      </c>
    </row>
    <row r="8" spans="1:7" x14ac:dyDescent="0.25">
      <c r="A8">
        <v>47</v>
      </c>
      <c r="B8">
        <f>A8*4</f>
        <v>188</v>
      </c>
      <c r="C8">
        <f>A8*3</f>
        <v>141</v>
      </c>
      <c r="D8">
        <f>D4</f>
        <v>0.1224744871391589</v>
      </c>
      <c r="E8">
        <f>C8*SQRT(3)/2</f>
        <v>122.10958193360584</v>
      </c>
      <c r="F8">
        <v>8000</v>
      </c>
      <c r="G8">
        <f>E8*D8/F8</f>
        <v>1.8694135527619346E-3</v>
      </c>
    </row>
  </sheetData>
  <mergeCells count="3">
    <mergeCell ref="A2:C2"/>
    <mergeCell ref="D2:F2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F10" sqref="F10"/>
    </sheetView>
  </sheetViews>
  <sheetFormatPr defaultRowHeight="15" x14ac:dyDescent="0.25"/>
  <cols>
    <col min="1" max="1" width="7.42578125" customWidth="1"/>
    <col min="2" max="6" width="12" bestFit="1" customWidth="1"/>
  </cols>
  <sheetData>
    <row r="1" spans="1:7" x14ac:dyDescent="0.25">
      <c r="A1" s="1" t="s">
        <v>6</v>
      </c>
      <c r="B1" s="1"/>
      <c r="C1" s="1"/>
      <c r="D1" s="1"/>
      <c r="E1" s="1"/>
      <c r="F1" s="1"/>
    </row>
    <row r="2" spans="1:7" x14ac:dyDescent="0.25">
      <c r="A2" s="1" t="s">
        <v>0</v>
      </c>
      <c r="B2" s="1"/>
      <c r="C2" s="1"/>
      <c r="D2" s="1" t="s">
        <v>4</v>
      </c>
      <c r="E2" s="1"/>
      <c r="F2" s="1"/>
    </row>
    <row r="3" spans="1:7" x14ac:dyDescent="0.25">
      <c r="A3" t="s">
        <v>1</v>
      </c>
      <c r="B3" t="s">
        <v>2</v>
      </c>
      <c r="C3" t="s">
        <v>3</v>
      </c>
      <c r="D3" t="s">
        <v>1</v>
      </c>
      <c r="E3" t="s">
        <v>2</v>
      </c>
      <c r="F3" t="s">
        <v>5</v>
      </c>
    </row>
    <row r="4" spans="1:7" x14ac:dyDescent="0.25">
      <c r="A4">
        <v>0.1</v>
      </c>
      <c r="B4">
        <f>1/SQRT(3)</f>
        <v>0.57735026918962584</v>
      </c>
      <c r="C4">
        <f>A4/B4</f>
        <v>0.1732050807568877</v>
      </c>
      <c r="D4">
        <f>A4*SQRT(3)/SQRT(2)</f>
        <v>0.1224744871391589</v>
      </c>
      <c r="E4">
        <f>1/SQRT(2)</f>
        <v>0.70710678118654746</v>
      </c>
      <c r="F4">
        <f>D4/E4</f>
        <v>0.17320508075688773</v>
      </c>
    </row>
    <row r="7" spans="1:7" x14ac:dyDescent="0.25">
      <c r="A7" t="s">
        <v>8</v>
      </c>
      <c r="B7" t="s">
        <v>10</v>
      </c>
      <c r="C7" t="s">
        <v>9</v>
      </c>
      <c r="D7" t="s">
        <v>1</v>
      </c>
      <c r="E7" t="s">
        <v>11</v>
      </c>
      <c r="F7" t="s">
        <v>12</v>
      </c>
      <c r="G7" t="s">
        <v>7</v>
      </c>
    </row>
    <row r="8" spans="1:7" x14ac:dyDescent="0.25">
      <c r="A8">
        <v>47</v>
      </c>
      <c r="B8">
        <f>A8*4</f>
        <v>188</v>
      </c>
      <c r="C8">
        <f>A8*3</f>
        <v>141</v>
      </c>
      <c r="D8">
        <f>$D$4</f>
        <v>0.1224744871391589</v>
      </c>
      <c r="E8">
        <f>C8*SQRT(3)/2</f>
        <v>122.10958193360584</v>
      </c>
      <c r="F8">
        <v>8000</v>
      </c>
      <c r="G8">
        <f>E8*D8/F8</f>
        <v>1.8694135527619346E-3</v>
      </c>
    </row>
    <row r="9" spans="1:7" x14ac:dyDescent="0.25">
      <c r="A9">
        <v>47</v>
      </c>
      <c r="B9">
        <f t="shared" ref="B9:B23" si="0">A9*4</f>
        <v>188</v>
      </c>
      <c r="C9">
        <f t="shared" ref="C9:C22" si="1">A9*3</f>
        <v>141</v>
      </c>
      <c r="D9">
        <f t="shared" ref="D9:D22" si="2">$D$4</f>
        <v>0.1224744871391589</v>
      </c>
      <c r="E9">
        <f t="shared" ref="E9:E22" si="3">C9*SQRT(3)/2</f>
        <v>122.10958193360584</v>
      </c>
      <c r="F9">
        <v>20000</v>
      </c>
      <c r="G9">
        <f t="shared" ref="G9:G22" si="4">E9*D9/F9</f>
        <v>7.4776542110477383E-4</v>
      </c>
    </row>
    <row r="10" spans="1:7" x14ac:dyDescent="0.25">
      <c r="A10">
        <v>47</v>
      </c>
      <c r="B10">
        <f t="shared" si="0"/>
        <v>188</v>
      </c>
      <c r="C10">
        <f t="shared" si="1"/>
        <v>141</v>
      </c>
      <c r="D10">
        <f t="shared" si="2"/>
        <v>0.1224744871391589</v>
      </c>
      <c r="E10">
        <f t="shared" si="3"/>
        <v>122.10958193360584</v>
      </c>
      <c r="F10">
        <v>8000</v>
      </c>
      <c r="G10">
        <f t="shared" si="4"/>
        <v>1.8694135527619346E-3</v>
      </c>
    </row>
    <row r="11" spans="1:7" x14ac:dyDescent="0.25">
      <c r="A11">
        <v>47</v>
      </c>
      <c r="B11">
        <f t="shared" si="0"/>
        <v>188</v>
      </c>
      <c r="C11">
        <f t="shared" si="1"/>
        <v>141</v>
      </c>
      <c r="D11">
        <f t="shared" si="2"/>
        <v>0.1224744871391589</v>
      </c>
      <c r="E11">
        <f t="shared" si="3"/>
        <v>122.10958193360584</v>
      </c>
      <c r="F11">
        <v>8000</v>
      </c>
      <c r="G11">
        <f t="shared" si="4"/>
        <v>1.8694135527619346E-3</v>
      </c>
    </row>
    <row r="12" spans="1:7" x14ac:dyDescent="0.25">
      <c r="A12">
        <v>47</v>
      </c>
      <c r="B12">
        <f t="shared" si="0"/>
        <v>188</v>
      </c>
      <c r="C12">
        <f t="shared" si="1"/>
        <v>141</v>
      </c>
      <c r="D12">
        <f t="shared" si="2"/>
        <v>0.1224744871391589</v>
      </c>
      <c r="E12">
        <f t="shared" si="3"/>
        <v>122.10958193360584</v>
      </c>
      <c r="F12">
        <v>8000</v>
      </c>
      <c r="G12">
        <f t="shared" si="4"/>
        <v>1.8694135527619346E-3</v>
      </c>
    </row>
    <row r="13" spans="1:7" x14ac:dyDescent="0.25">
      <c r="A13">
        <v>47</v>
      </c>
      <c r="B13">
        <f t="shared" si="0"/>
        <v>188</v>
      </c>
      <c r="C13">
        <f t="shared" si="1"/>
        <v>141</v>
      </c>
      <c r="D13">
        <f t="shared" si="2"/>
        <v>0.1224744871391589</v>
      </c>
      <c r="E13">
        <f t="shared" si="3"/>
        <v>122.10958193360584</v>
      </c>
      <c r="F13">
        <v>8000</v>
      </c>
      <c r="G13">
        <f t="shared" si="4"/>
        <v>1.8694135527619346E-3</v>
      </c>
    </row>
    <row r="14" spans="1:7" x14ac:dyDescent="0.25">
      <c r="A14">
        <v>47</v>
      </c>
      <c r="B14">
        <f t="shared" si="0"/>
        <v>188</v>
      </c>
      <c r="C14">
        <f t="shared" si="1"/>
        <v>141</v>
      </c>
      <c r="D14">
        <f t="shared" si="2"/>
        <v>0.1224744871391589</v>
      </c>
      <c r="E14">
        <f t="shared" si="3"/>
        <v>122.10958193360584</v>
      </c>
      <c r="F14">
        <v>8000</v>
      </c>
      <c r="G14">
        <f t="shared" si="4"/>
        <v>1.8694135527619346E-3</v>
      </c>
    </row>
    <row r="15" spans="1:7" x14ac:dyDescent="0.25">
      <c r="A15">
        <v>47</v>
      </c>
      <c r="B15">
        <f t="shared" si="0"/>
        <v>188</v>
      </c>
      <c r="C15">
        <f t="shared" si="1"/>
        <v>141</v>
      </c>
      <c r="D15">
        <f t="shared" si="2"/>
        <v>0.1224744871391589</v>
      </c>
      <c r="E15">
        <f t="shared" si="3"/>
        <v>122.10958193360584</v>
      </c>
      <c r="F15">
        <v>8000</v>
      </c>
      <c r="G15">
        <f t="shared" si="4"/>
        <v>1.8694135527619346E-3</v>
      </c>
    </row>
    <row r="16" spans="1:7" x14ac:dyDescent="0.25">
      <c r="A16">
        <v>47</v>
      </c>
      <c r="B16">
        <f t="shared" si="0"/>
        <v>188</v>
      </c>
      <c r="C16">
        <f t="shared" si="1"/>
        <v>141</v>
      </c>
      <c r="D16">
        <f t="shared" si="2"/>
        <v>0.1224744871391589</v>
      </c>
      <c r="E16">
        <f t="shared" si="3"/>
        <v>122.10958193360584</v>
      </c>
      <c r="F16">
        <v>8000</v>
      </c>
      <c r="G16">
        <f t="shared" si="4"/>
        <v>1.8694135527619346E-3</v>
      </c>
    </row>
    <row r="17" spans="1:7" x14ac:dyDescent="0.25">
      <c r="A17">
        <v>47</v>
      </c>
      <c r="B17">
        <f t="shared" si="0"/>
        <v>188</v>
      </c>
      <c r="C17">
        <f t="shared" si="1"/>
        <v>141</v>
      </c>
      <c r="D17">
        <f t="shared" si="2"/>
        <v>0.1224744871391589</v>
      </c>
      <c r="E17">
        <f t="shared" si="3"/>
        <v>122.10958193360584</v>
      </c>
      <c r="F17">
        <v>8000</v>
      </c>
      <c r="G17">
        <f t="shared" si="4"/>
        <v>1.8694135527619346E-3</v>
      </c>
    </row>
    <row r="18" spans="1:7" x14ac:dyDescent="0.25">
      <c r="A18">
        <v>47</v>
      </c>
      <c r="B18">
        <f t="shared" si="0"/>
        <v>188</v>
      </c>
      <c r="C18">
        <f t="shared" si="1"/>
        <v>141</v>
      </c>
      <c r="D18">
        <f t="shared" si="2"/>
        <v>0.1224744871391589</v>
      </c>
      <c r="E18">
        <f t="shared" si="3"/>
        <v>122.10958193360584</v>
      </c>
      <c r="F18">
        <v>8000</v>
      </c>
      <c r="G18">
        <f t="shared" si="4"/>
        <v>1.8694135527619346E-3</v>
      </c>
    </row>
    <row r="19" spans="1:7" x14ac:dyDescent="0.25">
      <c r="A19">
        <v>47</v>
      </c>
      <c r="B19">
        <f t="shared" si="0"/>
        <v>188</v>
      </c>
      <c r="C19">
        <f t="shared" si="1"/>
        <v>141</v>
      </c>
      <c r="D19">
        <f t="shared" si="2"/>
        <v>0.1224744871391589</v>
      </c>
      <c r="E19">
        <f t="shared" si="3"/>
        <v>122.10958193360584</v>
      </c>
      <c r="F19">
        <v>8000</v>
      </c>
      <c r="G19">
        <f t="shared" si="4"/>
        <v>1.8694135527619346E-3</v>
      </c>
    </row>
    <row r="20" spans="1:7" x14ac:dyDescent="0.25">
      <c r="A20">
        <v>47</v>
      </c>
      <c r="B20">
        <f t="shared" si="0"/>
        <v>188</v>
      </c>
      <c r="C20">
        <f t="shared" si="1"/>
        <v>141</v>
      </c>
      <c r="D20">
        <f t="shared" si="2"/>
        <v>0.1224744871391589</v>
      </c>
      <c r="E20">
        <f t="shared" si="3"/>
        <v>122.10958193360584</v>
      </c>
      <c r="F20">
        <v>8000</v>
      </c>
      <c r="G20">
        <f t="shared" si="4"/>
        <v>1.8694135527619346E-3</v>
      </c>
    </row>
    <row r="21" spans="1:7" x14ac:dyDescent="0.25">
      <c r="A21">
        <v>47</v>
      </c>
      <c r="B21">
        <f t="shared" si="0"/>
        <v>188</v>
      </c>
      <c r="C21">
        <f t="shared" si="1"/>
        <v>141</v>
      </c>
      <c r="D21">
        <f t="shared" si="2"/>
        <v>0.1224744871391589</v>
      </c>
      <c r="E21">
        <f t="shared" si="3"/>
        <v>122.10958193360584</v>
      </c>
      <c r="F21">
        <v>8000</v>
      </c>
      <c r="G21">
        <f t="shared" si="4"/>
        <v>1.8694135527619346E-3</v>
      </c>
    </row>
    <row r="22" spans="1:7" x14ac:dyDescent="0.25">
      <c r="A22">
        <v>47</v>
      </c>
      <c r="B22">
        <f t="shared" si="0"/>
        <v>188</v>
      </c>
      <c r="C22">
        <f t="shared" si="1"/>
        <v>141</v>
      </c>
      <c r="D22">
        <f t="shared" si="2"/>
        <v>0.1224744871391589</v>
      </c>
      <c r="E22">
        <f t="shared" si="3"/>
        <v>122.10958193360584</v>
      </c>
      <c r="F22">
        <v>8000</v>
      </c>
      <c r="G22">
        <f t="shared" si="4"/>
        <v>1.8694135527619346E-3</v>
      </c>
    </row>
  </sheetData>
  <mergeCells count="3">
    <mergeCell ref="A1:F1"/>
    <mergeCell ref="A2:C2"/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visc chart 129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2018-09-11T09:49:03Z</dcterms:modified>
</cp:coreProperties>
</file>