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tazer\AppData\Local\Temp\BvSshSftp\Bv002626\Bv003ceb\"/>
    </mc:Choice>
  </mc:AlternateContent>
  <bookViews>
    <workbookView xWindow="0" yWindow="0" windowWidth="16380" windowHeight="8190" tabRatio="985" activeTab="4"/>
  </bookViews>
  <sheets>
    <sheet name="Guo" sheetId="1" r:id="rId1"/>
    <sheet name="Lalle" sheetId="2" r:id="rId2"/>
    <sheet name="Pradipto" sheetId="3" r:id="rId3"/>
    <sheet name="Khatoon" sheetId="4" r:id="rId4"/>
    <sheet name="Easlan" sheetId="5" r:id="rId5"/>
    <sheet name="Gue2014" sheetId="6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3" l="1"/>
  <c r="E37" i="6"/>
  <c r="E36" i="6"/>
  <c r="E35" i="6"/>
  <c r="E34" i="6"/>
  <c r="B34" i="6"/>
  <c r="E33" i="6"/>
  <c r="E32" i="6"/>
  <c r="E31" i="6"/>
  <c r="B31" i="6"/>
  <c r="E30" i="6"/>
  <c r="B30" i="6"/>
  <c r="E29" i="6"/>
  <c r="F28" i="6"/>
  <c r="E28" i="6"/>
  <c r="F27" i="6"/>
  <c r="E27" i="6"/>
  <c r="B27" i="6"/>
  <c r="E25" i="6"/>
  <c r="E24" i="6"/>
  <c r="E23" i="6"/>
  <c r="B23" i="6"/>
  <c r="E22" i="6"/>
  <c r="B22" i="6"/>
  <c r="E21" i="6"/>
  <c r="F20" i="6"/>
  <c r="E20" i="6"/>
  <c r="E19" i="6"/>
  <c r="E18" i="6"/>
  <c r="E17" i="6"/>
  <c r="E16" i="6"/>
  <c r="E12" i="6"/>
  <c r="E11" i="6"/>
  <c r="E10" i="6"/>
  <c r="E9" i="6"/>
  <c r="E8" i="6"/>
  <c r="E7" i="6"/>
  <c r="E6" i="6"/>
  <c r="E5" i="6"/>
  <c r="I2" i="6"/>
  <c r="I1" i="6"/>
  <c r="B18" i="6" s="1"/>
  <c r="E25" i="5"/>
  <c r="E19" i="5"/>
  <c r="E18" i="5"/>
  <c r="E17" i="5"/>
  <c r="E20" i="5"/>
  <c r="E21" i="5"/>
  <c r="E24" i="5"/>
  <c r="E12" i="5"/>
  <c r="E13" i="5"/>
  <c r="E14" i="5"/>
  <c r="E15" i="5"/>
  <c r="E16" i="5"/>
  <c r="E11" i="5"/>
  <c r="E7" i="5"/>
  <c r="E9" i="5"/>
  <c r="E10" i="5"/>
  <c r="E8" i="5"/>
  <c r="E6" i="5"/>
  <c r="E5" i="5"/>
  <c r="I2" i="5"/>
  <c r="I1" i="5"/>
  <c r="B25" i="5" s="1"/>
  <c r="E29" i="4"/>
  <c r="E28" i="4"/>
  <c r="E27" i="4"/>
  <c r="F26" i="4"/>
  <c r="E26" i="4"/>
  <c r="E25" i="4"/>
  <c r="E24" i="4"/>
  <c r="E23" i="4"/>
  <c r="E22" i="4"/>
  <c r="E20" i="4"/>
  <c r="E19" i="4"/>
  <c r="E18" i="4"/>
  <c r="E17" i="4"/>
  <c r="E16" i="4"/>
  <c r="E15" i="4"/>
  <c r="E14" i="4"/>
  <c r="E12" i="4"/>
  <c r="E11" i="4"/>
  <c r="E10" i="4"/>
  <c r="E9" i="4"/>
  <c r="E8" i="4"/>
  <c r="E7" i="4"/>
  <c r="E6" i="4"/>
  <c r="E5" i="4"/>
  <c r="I1" i="4"/>
  <c r="B29" i="4" s="1"/>
  <c r="E23" i="3"/>
  <c r="E16" i="3"/>
  <c r="E18" i="3"/>
  <c r="E17" i="3"/>
  <c r="B17" i="3"/>
  <c r="E15" i="3"/>
  <c r="E14" i="3"/>
  <c r="E13" i="3"/>
  <c r="E12" i="3"/>
  <c r="E21" i="3"/>
  <c r="E20" i="3"/>
  <c r="E7" i="3"/>
  <c r="E6" i="3"/>
  <c r="E5" i="3"/>
  <c r="E8" i="3"/>
  <c r="B8" i="3"/>
  <c r="E10" i="3"/>
  <c r="E11" i="3"/>
  <c r="I1" i="3"/>
  <c r="B23" i="3" s="1"/>
  <c r="E22" i="2"/>
  <c r="B22" i="2"/>
  <c r="F18" i="2"/>
  <c r="E18" i="2"/>
  <c r="E17" i="2"/>
  <c r="E19" i="2"/>
  <c r="F20" i="2"/>
  <c r="E20" i="2"/>
  <c r="B20" i="2"/>
  <c r="E12" i="2"/>
  <c r="E11" i="2"/>
  <c r="E13" i="2"/>
  <c r="B13" i="2"/>
  <c r="F14" i="2"/>
  <c r="E14" i="2"/>
  <c r="E10" i="2"/>
  <c r="E15" i="2"/>
  <c r="B15" i="2"/>
  <c r="F16" i="2"/>
  <c r="E16" i="2"/>
  <c r="B16" i="2"/>
  <c r="E8" i="2"/>
  <c r="E6" i="2"/>
  <c r="E5" i="2"/>
  <c r="B5" i="2"/>
  <c r="E9" i="2"/>
  <c r="B9" i="2"/>
  <c r="I2" i="2"/>
  <c r="I1" i="2"/>
  <c r="B18" i="2" s="1"/>
  <c r="E34" i="1"/>
  <c r="E33" i="1"/>
  <c r="E32" i="1"/>
  <c r="B32" i="1"/>
  <c r="E31" i="1"/>
  <c r="E30" i="1"/>
  <c r="E29" i="1"/>
  <c r="E28" i="1"/>
  <c r="B28" i="1"/>
  <c r="E27" i="1"/>
  <c r="E26" i="1"/>
  <c r="E25" i="1"/>
  <c r="F24" i="1"/>
  <c r="E24" i="1"/>
  <c r="E22" i="1"/>
  <c r="E21" i="1"/>
  <c r="E20" i="1"/>
  <c r="E19" i="1"/>
  <c r="E18" i="1"/>
  <c r="E17" i="1"/>
  <c r="E16" i="1"/>
  <c r="E15" i="1"/>
  <c r="E14" i="1"/>
  <c r="E13" i="1"/>
  <c r="B13" i="1"/>
  <c r="E12" i="1"/>
  <c r="E11" i="1"/>
  <c r="E10" i="1"/>
  <c r="E9" i="1"/>
  <c r="B9" i="1"/>
  <c r="E8" i="1"/>
  <c r="E7" i="1"/>
  <c r="E6" i="1"/>
  <c r="E5" i="1"/>
  <c r="B5" i="1"/>
  <c r="I2" i="1"/>
  <c r="I1" i="1"/>
  <c r="B24" i="1" s="1"/>
  <c r="B12" i="3" l="1"/>
  <c r="B18" i="3"/>
  <c r="B7" i="3"/>
  <c r="I2" i="3"/>
  <c r="B13" i="3"/>
  <c r="B10" i="3"/>
  <c r="B9" i="3"/>
  <c r="B22" i="4"/>
  <c r="B8" i="1"/>
  <c r="B12" i="1"/>
  <c r="B16" i="1"/>
  <c r="B20" i="1"/>
  <c r="I2" i="4"/>
  <c r="B10" i="5"/>
  <c r="B16" i="5"/>
  <c r="B12" i="5"/>
  <c r="B17" i="5"/>
  <c r="B8" i="6"/>
  <c r="B12" i="6"/>
  <c r="B19" i="6"/>
  <c r="B12" i="4"/>
  <c r="B25" i="1"/>
  <c r="B29" i="1"/>
  <c r="B33" i="1"/>
  <c r="B5" i="4"/>
  <c r="B9" i="4"/>
  <c r="B14" i="4"/>
  <c r="B18" i="4"/>
  <c r="B23" i="4"/>
  <c r="B35" i="6"/>
  <c r="B17" i="4"/>
  <c r="B17" i="1"/>
  <c r="B21" i="1"/>
  <c r="B19" i="2"/>
  <c r="B27" i="4"/>
  <c r="B5" i="5"/>
  <c r="B9" i="5"/>
  <c r="B15" i="5"/>
  <c r="B24" i="5"/>
  <c r="B18" i="5"/>
  <c r="B5" i="6"/>
  <c r="B9" i="6"/>
  <c r="B16" i="6"/>
  <c r="B20" i="6"/>
  <c r="B28" i="6"/>
  <c r="B26" i="1"/>
  <c r="B30" i="1"/>
  <c r="B34" i="1"/>
  <c r="B6" i="2"/>
  <c r="B11" i="2"/>
  <c r="B5" i="3"/>
  <c r="B20" i="3"/>
  <c r="B14" i="3"/>
  <c r="B16" i="3"/>
  <c r="B6" i="4"/>
  <c r="B10" i="4"/>
  <c r="B15" i="4"/>
  <c r="B19" i="4"/>
  <c r="B24" i="4"/>
  <c r="B24" i="6"/>
  <c r="B32" i="6"/>
  <c r="B36" i="6"/>
  <c r="B26" i="4"/>
  <c r="B6" i="1"/>
  <c r="B10" i="1"/>
  <c r="B14" i="1"/>
  <c r="B18" i="1"/>
  <c r="B22" i="1"/>
  <c r="B10" i="2"/>
  <c r="B17" i="2"/>
  <c r="B28" i="4"/>
  <c r="B6" i="5"/>
  <c r="B7" i="5"/>
  <c r="B14" i="5"/>
  <c r="B21" i="5"/>
  <c r="B19" i="5"/>
  <c r="B6" i="6"/>
  <c r="B10" i="6"/>
  <c r="B17" i="6"/>
  <c r="B8" i="4"/>
  <c r="B27" i="1"/>
  <c r="B31" i="1"/>
  <c r="B8" i="2"/>
  <c r="B12" i="2"/>
  <c r="B11" i="3"/>
  <c r="B6" i="3"/>
  <c r="B21" i="3"/>
  <c r="B15" i="3"/>
  <c r="B7" i="4"/>
  <c r="B11" i="4"/>
  <c r="B16" i="4"/>
  <c r="B20" i="4"/>
  <c r="B25" i="4"/>
  <c r="B21" i="6"/>
  <c r="B25" i="6"/>
  <c r="B29" i="6"/>
  <c r="B33" i="6"/>
  <c r="B37" i="6"/>
  <c r="B7" i="1"/>
  <c r="B11" i="1"/>
  <c r="B15" i="1"/>
  <c r="B19" i="1"/>
  <c r="B14" i="2"/>
  <c r="B8" i="5"/>
  <c r="B11" i="5"/>
  <c r="B13" i="5"/>
  <c r="B20" i="5"/>
  <c r="B7" i="6"/>
  <c r="B11" i="6"/>
</calcChain>
</file>

<file path=xl/sharedStrings.xml><?xml version="1.0" encoding="utf-8"?>
<sst xmlns="http://schemas.openxmlformats.org/spreadsheetml/2006/main" count="94" uniqueCount="15">
  <si>
    <t>Simple SRT With Half-way B.B</t>
  </si>
  <si>
    <t>sound speed in Lattice</t>
  </si>
  <si>
    <t>Compressibility Limit</t>
  </si>
  <si>
    <t>Comprisible  Mack Number assumption</t>
  </si>
  <si>
    <t>Uw</t>
  </si>
  <si>
    <t>Muck</t>
  </si>
  <si>
    <t>N</t>
  </si>
  <si>
    <t>Re</t>
  </si>
  <si>
    <t>tau</t>
  </si>
  <si>
    <t>stable?</t>
  </si>
  <si>
    <t>itt</t>
  </si>
  <si>
    <t>time</t>
  </si>
  <si>
    <t>other</t>
  </si>
  <si>
    <t>best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</si>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</sst>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TRUE&quot;;&quot;TRUE&quot;;&quot;FALSE&quot;"/>
    <numFmt numFmtId="165" formatCode="#,###"/>
  </numFmts>
  <fonts count="2">
    <font>
      <sz val="11"/>
      <color rgb="FF000000"/>
      <name val="Calibri"/>
      <family val="2"/>
      <charset val="1"/>
    </font>
    <font>
      <sz val="11"/>
      <color rgb="FF000000"/>
      <name val="DejaVu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66CC00"/>
      </patternFill>
    </fill>
    <fill>
      <patternFill patternType="solid">
        <fgColor rgb="FF66CC00"/>
        <bgColor rgb="FF00CC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" borderId="4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165" fontId="0" fillId="0" borderId="0" xfId="0" applyNumberFormat="1" applyAlignment="1">
      <alignment horizontal="left"/>
    </xf>
    <xf numFmtId="165" fontId="0" fillId="0" borderId="9" xfId="0" applyNumberFormat="1" applyFon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0" fillId="4" borderId="0" xfId="0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2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left"/>
    </xf>
    <xf numFmtId="0" fontId="0" fillId="3" borderId="13" xfId="0" applyFill="1" applyBorder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#,###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TRUE&quot;;&quot;TRUE&quot;;&quot;FALSE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3657960</xdr:colOff>
      <xdr:row>5</xdr:row>
      <xdr:rowOff>136440</xdr:rowOff>
    </xdr:from>
    <xdr:to>
      <xdr:col>9</xdr:col>
      <xdr:colOff>959040</xdr:colOff>
      <xdr:row>14</xdr:row>
      <xdr:rowOff>2880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601640" y="1012680"/>
          <a:ext cx="1463400" cy="1443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3658320</xdr:colOff>
      <xdr:row>5</xdr:row>
      <xdr:rowOff>136440</xdr:rowOff>
    </xdr:from>
    <xdr:to>
      <xdr:col>9</xdr:col>
      <xdr:colOff>958680</xdr:colOff>
      <xdr:row>16</xdr:row>
      <xdr:rowOff>2160</xdr:rowOff>
    </xdr:to>
    <xdr:pic>
      <xdr:nvPicPr>
        <xdr:cNvPr id="4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602000" y="1012680"/>
          <a:ext cx="1462680" cy="179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3658320</xdr:colOff>
      <xdr:row>5</xdr:row>
      <xdr:rowOff>136800</xdr:rowOff>
    </xdr:from>
    <xdr:to>
      <xdr:col>9</xdr:col>
      <xdr:colOff>959040</xdr:colOff>
      <xdr:row>17</xdr:row>
      <xdr:rowOff>2520</xdr:rowOff>
    </xdr:to>
    <xdr:pic>
      <xdr:nvPicPr>
        <xdr:cNvPr id="5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602000" y="1013040"/>
          <a:ext cx="1463040" cy="196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3658320</xdr:colOff>
      <xdr:row>5</xdr:row>
      <xdr:rowOff>149040</xdr:rowOff>
    </xdr:from>
    <xdr:to>
      <xdr:col>9</xdr:col>
      <xdr:colOff>959040</xdr:colOff>
      <xdr:row>17</xdr:row>
      <xdr:rowOff>18000</xdr:rowOff>
    </xdr:to>
    <xdr:pic>
      <xdr:nvPicPr>
        <xdr:cNvPr id="6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602000" y="1025280"/>
          <a:ext cx="1463040" cy="1972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3657960</xdr:colOff>
      <xdr:row>5</xdr:row>
      <xdr:rowOff>136440</xdr:rowOff>
    </xdr:from>
    <xdr:to>
      <xdr:col>9</xdr:col>
      <xdr:colOff>959040</xdr:colOff>
      <xdr:row>17</xdr:row>
      <xdr:rowOff>2520</xdr:rowOff>
    </xdr:to>
    <xdr:pic>
      <xdr:nvPicPr>
        <xdr:cNvPr id="8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601640" y="1012680"/>
          <a:ext cx="1463400" cy="19692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4:I72" totalsRowShown="0">
  <autoFilter ref="A4:I72"/>
  <sortState ref="A5:I22">
    <sortCondition ref="D4:D72"/>
  </sortState>
  <tableColumns count="9">
    <tableColumn id="1" name="Uw"/>
    <tableColumn id="2" name="Muck"/>
    <tableColumn id="3" name="N"/>
    <tableColumn id="4" name="Re"/>
    <tableColumn id="5" name="tau"/>
    <tableColumn id="6" name="stable?"/>
    <tableColumn id="7" name="itt"/>
    <tableColumn id="8" name="time"/>
    <tableColumn id="9" name="oth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:I24" totalsRowShown="0" headerRowDxfId="13" dataDxfId="14" headerRowBorderDxfId="24" tableBorderDxfId="25">
  <autoFilter ref="A4:I24"/>
  <sortState ref="A5:I23">
    <sortCondition ref="D4:D24"/>
  </sortState>
  <tableColumns count="9">
    <tableColumn id="1" name="Uw" dataDxfId="23"/>
    <tableColumn id="2" name="Muck" dataDxfId="22"/>
    <tableColumn id="3" name="N" dataDxfId="21"/>
    <tableColumn id="4" name="Re" dataDxfId="20"/>
    <tableColumn id="5" name="tau" dataDxfId="19"/>
    <tableColumn id="6" name="stable?" dataDxfId="18"/>
    <tableColumn id="7" name="itt" dataDxfId="17"/>
    <tableColumn id="8" name="time" dataDxfId="16"/>
    <tableColumn id="9" name="other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4:I28" totalsRowShown="0" headerRowDxfId="0" dataDxfId="1" headerRowBorderDxfId="11" tableBorderDxfId="12">
  <autoFilter ref="A4:I28"/>
  <sortState ref="A5:I28">
    <sortCondition ref="D4:D28"/>
  </sortState>
  <tableColumns count="9">
    <tableColumn id="1" name="Uw" dataDxfId="10"/>
    <tableColumn id="2" name="Muck" dataDxfId="9"/>
    <tableColumn id="3" name="N" dataDxfId="8"/>
    <tableColumn id="4" name="Re" dataDxfId="7"/>
    <tableColumn id="5" name="tau" dataDxfId="6"/>
    <tableColumn id="6" name="stable?" dataDxfId="5"/>
    <tableColumn id="7" name="itt" dataDxfId="4"/>
    <tableColumn id="8" name="time" dataDxfId="3"/>
    <tableColumn id="9" name="other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Normal="100" workbookViewId="0">
      <selection activeCell="F10" sqref="F10"/>
    </sheetView>
  </sheetViews>
  <sheetFormatPr defaultRowHeight="15"/>
  <cols>
    <col min="1" max="1" width="7.140625" style="2"/>
    <col min="2" max="2" width="10.140625" style="2"/>
    <col min="3" max="3" width="7.85546875" style="2"/>
    <col min="4" max="4" width="6.42578125" style="2"/>
    <col min="5" max="5" width="9.7109375" style="2"/>
    <col min="6" max="7" width="12.7109375" style="2"/>
    <col min="8" max="8" width="31.7109375" style="2"/>
    <col min="9" max="9" width="59" style="2"/>
    <col min="10" max="10" width="32.7109375" style="2"/>
    <col min="11" max="1025" width="10.140625" style="2"/>
  </cols>
  <sheetData>
    <row r="1" spans="1:1024">
      <c r="A1" s="1" t="s">
        <v>0</v>
      </c>
      <c r="B1" s="1"/>
      <c r="C1" s="1"/>
      <c r="D1" s="1"/>
      <c r="E1" s="1"/>
      <c r="F1" s="1"/>
      <c r="G1" s="1"/>
      <c r="H1" s="3" t="s">
        <v>1</v>
      </c>
      <c r="I1" s="4">
        <f>1/SQRT(3)</f>
        <v>0.57735026918962584</v>
      </c>
      <c r="J1"/>
      <c r="K1" s="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"/>
      <c r="B2" s="1"/>
      <c r="C2" s="1"/>
      <c r="D2" s="1"/>
      <c r="E2" s="1"/>
      <c r="F2" s="1"/>
      <c r="G2" s="1"/>
      <c r="H2" s="6" t="s">
        <v>2</v>
      </c>
      <c r="I2" s="7">
        <f>I1*I3</f>
        <v>0.17320508075688776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"/>
      <c r="B3" s="1"/>
      <c r="C3" s="1"/>
      <c r="D3" s="1"/>
      <c r="E3" s="1"/>
      <c r="F3" s="1"/>
      <c r="G3" s="1"/>
      <c r="H3" s="8" t="s">
        <v>3</v>
      </c>
      <c r="I3" s="9">
        <v>0.3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2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3">
        <v>0.1</v>
      </c>
      <c r="B5" s="13">
        <f t="shared" ref="B5:B22" si="0">A5/$I$1</f>
        <v>0.1732050807568877</v>
      </c>
      <c r="C5" s="13">
        <v>129</v>
      </c>
      <c r="D5" s="13">
        <v>3200</v>
      </c>
      <c r="E5" s="13">
        <f t="shared" ref="E5:E22" si="1">3*C5*A5/D5 + 0.5</f>
        <v>0.51209375000000001</v>
      </c>
      <c r="F5" s="14">
        <v>0</v>
      </c>
      <c r="G5" s="13"/>
      <c r="H5" s="13"/>
      <c r="I5" s="1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3">
        <v>0.1</v>
      </c>
      <c r="B6" s="13">
        <f t="shared" si="0"/>
        <v>0.1732050807568877</v>
      </c>
      <c r="C6" s="13">
        <v>129</v>
      </c>
      <c r="D6" s="13">
        <v>2500</v>
      </c>
      <c r="E6" s="13">
        <f t="shared" si="1"/>
        <v>0.51548000000000005</v>
      </c>
      <c r="F6" s="14">
        <v>0</v>
      </c>
      <c r="G6" s="13"/>
      <c r="H6" s="13"/>
      <c r="I6" s="13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3">
        <v>0.1</v>
      </c>
      <c r="B7" s="13">
        <f t="shared" si="0"/>
        <v>0.1732050807568877</v>
      </c>
      <c r="C7" s="13">
        <v>129</v>
      </c>
      <c r="D7" s="13">
        <v>2000</v>
      </c>
      <c r="E7" s="13">
        <f t="shared" si="1"/>
        <v>0.51934999999999998</v>
      </c>
      <c r="F7" s="14">
        <v>0</v>
      </c>
      <c r="G7" s="13"/>
      <c r="H7" s="13"/>
      <c r="I7" s="1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13">
        <v>0.1</v>
      </c>
      <c r="B8" s="13">
        <f t="shared" si="0"/>
        <v>0.1732050807568877</v>
      </c>
      <c r="C8" s="13">
        <v>129</v>
      </c>
      <c r="D8" s="13">
        <v>1500</v>
      </c>
      <c r="E8" s="13">
        <f t="shared" si="1"/>
        <v>0.52580000000000005</v>
      </c>
      <c r="F8" s="14">
        <v>0</v>
      </c>
      <c r="G8" s="13"/>
      <c r="H8" s="13"/>
      <c r="I8" s="1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13">
        <v>0.1</v>
      </c>
      <c r="B9" s="13">
        <f t="shared" si="0"/>
        <v>0.1732050807568877</v>
      </c>
      <c r="C9" s="13">
        <v>129</v>
      </c>
      <c r="D9" s="13"/>
      <c r="E9" s="13" t="e">
        <f t="shared" si="1"/>
        <v>#DIV/0!</v>
      </c>
      <c r="F9" s="14"/>
      <c r="G9" s="13"/>
      <c r="H9" s="13"/>
      <c r="I9" s="13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13">
        <v>0.1</v>
      </c>
      <c r="B10" s="13">
        <f t="shared" si="0"/>
        <v>0.1732050807568877</v>
      </c>
      <c r="C10" s="13">
        <v>129</v>
      </c>
      <c r="D10" s="13"/>
      <c r="E10" s="13" t="e">
        <f t="shared" si="1"/>
        <v>#DIV/0!</v>
      </c>
      <c r="F10" s="14"/>
      <c r="G10" s="13"/>
      <c r="H10" s="13"/>
      <c r="I10" s="1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3">
        <v>0.1</v>
      </c>
      <c r="B11" s="13">
        <f t="shared" si="0"/>
        <v>0.1732050807568877</v>
      </c>
      <c r="C11" s="13">
        <v>129</v>
      </c>
      <c r="D11" s="13"/>
      <c r="E11" s="13" t="e">
        <f t="shared" si="1"/>
        <v>#DIV/0!</v>
      </c>
      <c r="F11" s="14"/>
      <c r="G11" s="13"/>
      <c r="H11" s="13"/>
      <c r="I11" s="1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13">
        <v>0.1</v>
      </c>
      <c r="B12" s="13">
        <f t="shared" si="0"/>
        <v>0.1732050807568877</v>
      </c>
      <c r="C12" s="13">
        <v>129</v>
      </c>
      <c r="D12" s="13"/>
      <c r="E12" s="13" t="e">
        <f t="shared" si="1"/>
        <v>#DIV/0!</v>
      </c>
      <c r="F12" s="14"/>
      <c r="G12" s="13"/>
      <c r="H12" s="13"/>
      <c r="I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3">
        <v>0.1</v>
      </c>
      <c r="B13" s="13">
        <f t="shared" si="0"/>
        <v>0.1732050807568877</v>
      </c>
      <c r="C13" s="13">
        <v>201</v>
      </c>
      <c r="D13" s="13">
        <v>3500</v>
      </c>
      <c r="E13" s="13">
        <f t="shared" si="1"/>
        <v>0.51722857142857148</v>
      </c>
      <c r="F13" s="14">
        <v>0</v>
      </c>
      <c r="G13" s="13"/>
      <c r="H13" s="13"/>
      <c r="I13" s="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3">
        <v>0.1</v>
      </c>
      <c r="B14" s="13">
        <f t="shared" si="0"/>
        <v>0.1732050807568877</v>
      </c>
      <c r="C14" s="13">
        <v>201</v>
      </c>
      <c r="D14" s="13"/>
      <c r="E14" s="13" t="e">
        <f t="shared" si="1"/>
        <v>#DIV/0!</v>
      </c>
      <c r="F14" s="14"/>
      <c r="G14" s="13"/>
      <c r="H14" s="13"/>
      <c r="I14" s="1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3">
        <v>0.1</v>
      </c>
      <c r="B15" s="13">
        <f t="shared" si="0"/>
        <v>0.1732050807568877</v>
      </c>
      <c r="C15" s="13">
        <v>201</v>
      </c>
      <c r="D15" s="13"/>
      <c r="E15" s="13" t="e">
        <f t="shared" si="1"/>
        <v>#DIV/0!</v>
      </c>
      <c r="F15" s="14"/>
      <c r="G15" s="13"/>
      <c r="H15" s="13"/>
      <c r="I15" s="1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3">
        <v>0.1</v>
      </c>
      <c r="B16" s="13">
        <f t="shared" si="0"/>
        <v>0.1732050807568877</v>
      </c>
      <c r="C16" s="13">
        <v>201</v>
      </c>
      <c r="D16" s="13"/>
      <c r="E16" s="13" t="e">
        <f t="shared" si="1"/>
        <v>#DIV/0!</v>
      </c>
      <c r="F16" s="14"/>
      <c r="G16" s="13"/>
      <c r="H16" s="13"/>
      <c r="I16" s="1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3">
        <v>0.1</v>
      </c>
      <c r="B17" s="13">
        <f t="shared" si="0"/>
        <v>0.1732050807568877</v>
      </c>
      <c r="C17" s="13">
        <v>201</v>
      </c>
      <c r="D17" s="13"/>
      <c r="E17" s="13" t="e">
        <f t="shared" si="1"/>
        <v>#DIV/0!</v>
      </c>
      <c r="F17" s="13"/>
      <c r="G17" s="13"/>
      <c r="H17" s="13"/>
      <c r="I17" s="1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13">
        <v>0.1</v>
      </c>
      <c r="B18" s="13">
        <f t="shared" si="0"/>
        <v>0.1732050807568877</v>
      </c>
      <c r="C18" s="13">
        <v>201</v>
      </c>
      <c r="D18" s="13"/>
      <c r="E18" s="13" t="e">
        <f t="shared" si="1"/>
        <v>#DIV/0!</v>
      </c>
      <c r="F18" s="13"/>
      <c r="G18" s="13"/>
      <c r="H18" s="13"/>
      <c r="I18" s="1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13">
        <v>0.1</v>
      </c>
      <c r="B19" s="13">
        <f t="shared" si="0"/>
        <v>0.1732050807568877</v>
      </c>
      <c r="C19" s="13">
        <v>201</v>
      </c>
      <c r="D19" s="13"/>
      <c r="E19" s="13" t="e">
        <f t="shared" si="1"/>
        <v>#DIV/0!</v>
      </c>
      <c r="F19" s="13"/>
      <c r="G19" s="13"/>
      <c r="H19" s="13"/>
      <c r="I19" s="1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13">
        <v>0.1</v>
      </c>
      <c r="B20" s="13">
        <f t="shared" si="0"/>
        <v>0.1732050807568877</v>
      </c>
      <c r="C20" s="13">
        <v>201</v>
      </c>
      <c r="D20" s="13"/>
      <c r="E20" s="13" t="e">
        <f t="shared" si="1"/>
        <v>#DIV/0!</v>
      </c>
      <c r="F20" s="13"/>
      <c r="G20" s="13"/>
      <c r="H20" s="13"/>
      <c r="I20" s="1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13">
        <v>0.1</v>
      </c>
      <c r="B21" s="13">
        <f t="shared" si="0"/>
        <v>0.1732050807568877</v>
      </c>
      <c r="C21" s="13">
        <v>201</v>
      </c>
      <c r="D21" s="13"/>
      <c r="E21" s="13" t="e">
        <f t="shared" si="1"/>
        <v>#DIV/0!</v>
      </c>
      <c r="F21" s="13"/>
      <c r="G21" s="13"/>
      <c r="H21" s="13"/>
      <c r="I21" s="1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3">
        <v>0.1</v>
      </c>
      <c r="B22" s="13">
        <f t="shared" si="0"/>
        <v>0.1732050807568877</v>
      </c>
      <c r="C22" s="13">
        <v>201</v>
      </c>
      <c r="D22" s="13"/>
      <c r="E22" s="13" t="e">
        <f t="shared" si="1"/>
        <v>#DIV/0!</v>
      </c>
      <c r="F22" s="13"/>
      <c r="G22" s="13"/>
      <c r="H22" s="13"/>
      <c r="I22" s="1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13"/>
      <c r="B23" s="13"/>
      <c r="C23" s="13"/>
      <c r="D23" s="13"/>
      <c r="E23" s="13"/>
      <c r="F23" s="13"/>
      <c r="G23" s="13"/>
      <c r="H23" s="13"/>
      <c r="I23" s="1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13">
        <v>0.1</v>
      </c>
      <c r="B24" s="13">
        <f t="shared" ref="B24:B34" si="2">A24/$I$1</f>
        <v>0.1732050807568877</v>
      </c>
      <c r="C24" s="13">
        <v>401</v>
      </c>
      <c r="D24" s="13">
        <v>8000</v>
      </c>
      <c r="E24" s="13">
        <f t="shared" ref="E24:E34" si="3">3*C24*A24/D24 + 0.5</f>
        <v>0.51503750000000004</v>
      </c>
      <c r="F24" s="15" t="b">
        <f>FALSE()</f>
        <v>0</v>
      </c>
    </row>
    <row r="25" spans="1:1024">
      <c r="A25" s="13">
        <v>0.1</v>
      </c>
      <c r="B25" s="13">
        <f t="shared" si="2"/>
        <v>0.1732050807568877</v>
      </c>
      <c r="C25" s="13">
        <v>401</v>
      </c>
      <c r="D25" s="13"/>
      <c r="E25" s="13" t="e">
        <f t="shared" si="3"/>
        <v>#DIV/0!</v>
      </c>
      <c r="F25" s="16"/>
    </row>
    <row r="26" spans="1:1024">
      <c r="A26" s="13">
        <v>0.1</v>
      </c>
      <c r="B26" s="13">
        <f t="shared" si="2"/>
        <v>0.1732050807568877</v>
      </c>
      <c r="C26" s="13">
        <v>401</v>
      </c>
      <c r="D26" s="13"/>
      <c r="E26" s="13" t="e">
        <f t="shared" si="3"/>
        <v>#DIV/0!</v>
      </c>
    </row>
    <row r="27" spans="1:1024">
      <c r="A27" s="13">
        <v>0.1</v>
      </c>
      <c r="B27" s="13">
        <f t="shared" si="2"/>
        <v>0.1732050807568877</v>
      </c>
      <c r="C27" s="13">
        <v>401</v>
      </c>
      <c r="D27" s="13"/>
      <c r="E27" s="13" t="e">
        <f t="shared" si="3"/>
        <v>#DIV/0!</v>
      </c>
    </row>
    <row r="28" spans="1:1024">
      <c r="A28" s="13">
        <v>0.1</v>
      </c>
      <c r="B28" s="13">
        <f t="shared" si="2"/>
        <v>0.1732050807568877</v>
      </c>
      <c r="C28" s="13">
        <v>401</v>
      </c>
      <c r="D28" s="13"/>
      <c r="E28" s="13" t="e">
        <f t="shared" si="3"/>
        <v>#DIV/0!</v>
      </c>
    </row>
    <row r="29" spans="1:1024">
      <c r="A29" s="13">
        <v>0.1</v>
      </c>
      <c r="B29" s="13">
        <f t="shared" si="2"/>
        <v>0.1732050807568877</v>
      </c>
      <c r="C29" s="13">
        <v>401</v>
      </c>
      <c r="D29" s="13"/>
      <c r="E29" s="13" t="e">
        <f t="shared" si="3"/>
        <v>#DIV/0!</v>
      </c>
    </row>
    <row r="30" spans="1:1024">
      <c r="A30" s="13">
        <v>0.1</v>
      </c>
      <c r="B30" s="13">
        <f t="shared" si="2"/>
        <v>0.1732050807568877</v>
      </c>
      <c r="C30" s="13">
        <v>401</v>
      </c>
      <c r="D30" s="13"/>
      <c r="E30" s="13" t="e">
        <f t="shared" si="3"/>
        <v>#DIV/0!</v>
      </c>
    </row>
    <row r="31" spans="1:1024">
      <c r="A31" s="13">
        <v>0.1</v>
      </c>
      <c r="B31" s="13">
        <f t="shared" si="2"/>
        <v>0.1732050807568877</v>
      </c>
      <c r="C31" s="13">
        <v>401</v>
      </c>
      <c r="D31" s="13"/>
      <c r="E31" s="13" t="e">
        <f t="shared" si="3"/>
        <v>#DIV/0!</v>
      </c>
    </row>
    <row r="32" spans="1:1024">
      <c r="A32" s="13">
        <v>0.1</v>
      </c>
      <c r="B32" s="13">
        <f t="shared" si="2"/>
        <v>0.1732050807568877</v>
      </c>
      <c r="C32" s="13">
        <v>401</v>
      </c>
      <c r="D32" s="13"/>
      <c r="E32" s="13" t="e">
        <f t="shared" si="3"/>
        <v>#DIV/0!</v>
      </c>
    </row>
    <row r="33" spans="1:5">
      <c r="A33" s="13">
        <v>0.1</v>
      </c>
      <c r="B33" s="13">
        <f t="shared" si="2"/>
        <v>0.1732050807568877</v>
      </c>
      <c r="C33" s="13">
        <v>401</v>
      </c>
      <c r="D33" s="13"/>
      <c r="E33" s="13" t="e">
        <f t="shared" si="3"/>
        <v>#DIV/0!</v>
      </c>
    </row>
    <row r="34" spans="1:5">
      <c r="A34" s="13">
        <v>0.1</v>
      </c>
      <c r="B34" s="13">
        <f t="shared" si="2"/>
        <v>0.1732050807568877</v>
      </c>
      <c r="C34" s="13">
        <v>401</v>
      </c>
      <c r="D34" s="13"/>
      <c r="E34" s="13" t="e">
        <f t="shared" si="3"/>
        <v>#DIV/0!</v>
      </c>
    </row>
  </sheetData>
  <mergeCells count="1">
    <mergeCell ref="A1:G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E21" sqref="E21"/>
    </sheetView>
  </sheetViews>
  <sheetFormatPr defaultRowHeight="15"/>
  <cols>
    <col min="1" max="1" width="7.140625" style="2"/>
    <col min="2" max="2" width="10.140625" style="2"/>
    <col min="3" max="3" width="7.85546875" style="2"/>
    <col min="4" max="4" width="6.42578125" style="2"/>
    <col min="5" max="5" width="9.7109375" style="2"/>
    <col min="6" max="7" width="12.7109375" style="2"/>
    <col min="8" max="8" width="31.7109375" style="2"/>
    <col min="9" max="9" width="59" style="2"/>
    <col min="10" max="10" width="32.7109375" style="2"/>
    <col min="11" max="1025" width="10.140625" style="2"/>
  </cols>
  <sheetData>
    <row r="1" spans="1:1024">
      <c r="A1" s="1" t="s">
        <v>0</v>
      </c>
      <c r="B1" s="1"/>
      <c r="C1" s="1"/>
      <c r="D1" s="1"/>
      <c r="E1" s="1"/>
      <c r="F1" s="1"/>
      <c r="G1" s="1"/>
      <c r="H1" s="3" t="s">
        <v>1</v>
      </c>
      <c r="I1" s="4">
        <f>1/SQRT(3)</f>
        <v>0.57735026918962584</v>
      </c>
      <c r="J1"/>
      <c r="K1" s="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"/>
      <c r="B2" s="1"/>
      <c r="C2" s="1"/>
      <c r="D2" s="1"/>
      <c r="E2" s="1"/>
      <c r="F2" s="1"/>
      <c r="G2" s="1"/>
      <c r="H2" s="6" t="s">
        <v>2</v>
      </c>
      <c r="I2" s="7">
        <f>I1*I3</f>
        <v>0.17320508075688776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"/>
      <c r="B3" s="1"/>
      <c r="C3" s="1"/>
      <c r="D3" s="1"/>
      <c r="E3" s="1"/>
      <c r="F3" s="1"/>
      <c r="G3" s="1"/>
      <c r="H3" s="8" t="s">
        <v>3</v>
      </c>
      <c r="I3" s="9">
        <v>0.3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2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3">
        <v>0.1</v>
      </c>
      <c r="B5" s="13">
        <f>A5/$I$1</f>
        <v>0.1732050807568877</v>
      </c>
      <c r="C5" s="13">
        <v>129</v>
      </c>
      <c r="D5" s="13">
        <v>6000</v>
      </c>
      <c r="E5" s="13">
        <f>3*C5*A5/D5 + 0.5</f>
        <v>0.50644999999999996</v>
      </c>
      <c r="F5" s="14">
        <v>1</v>
      </c>
      <c r="G5" s="13">
        <v>500000</v>
      </c>
      <c r="H5" s="13">
        <v>2360.98</v>
      </c>
      <c r="I5" s="1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7">
        <v>0.1</v>
      </c>
      <c r="B6" s="17">
        <f>A6/$I$1</f>
        <v>0.1732050807568877</v>
      </c>
      <c r="C6" s="17">
        <v>129</v>
      </c>
      <c r="D6" s="17">
        <v>7000</v>
      </c>
      <c r="E6" s="17">
        <f>3*C6*A6/D6 + 0.5</f>
        <v>0.50552857142857144</v>
      </c>
      <c r="F6" s="29">
        <v>1</v>
      </c>
      <c r="G6" s="17">
        <v>500000</v>
      </c>
      <c r="H6" s="17">
        <v>2350.89</v>
      </c>
      <c r="I6" s="17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19" customFormat="1">
      <c r="A7" s="13"/>
      <c r="B7" s="13"/>
      <c r="C7" s="13">
        <v>129</v>
      </c>
      <c r="D7" s="13">
        <v>7300</v>
      </c>
      <c r="E7" s="13" t="s">
        <v>14</v>
      </c>
      <c r="F7" s="28"/>
      <c r="G7" s="13"/>
      <c r="H7" s="13"/>
      <c r="I7" s="13"/>
    </row>
    <row r="8" spans="1:1024">
      <c r="A8" s="13">
        <v>0.1</v>
      </c>
      <c r="B8" s="13">
        <f>A8/$I$1</f>
        <v>0.1732050807568877</v>
      </c>
      <c r="C8" s="13">
        <v>129</v>
      </c>
      <c r="D8" s="13">
        <v>7500</v>
      </c>
      <c r="E8" s="13">
        <f>3*C8*A8/D8 + 0.5</f>
        <v>0.50516000000000005</v>
      </c>
      <c r="F8" s="14">
        <v>0</v>
      </c>
      <c r="G8" s="13"/>
      <c r="H8" s="13"/>
      <c r="I8" s="1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13">
        <v>0.1</v>
      </c>
      <c r="B9" s="13">
        <f>A9/$I$1</f>
        <v>0.1732050807568877</v>
      </c>
      <c r="C9" s="13">
        <v>129</v>
      </c>
      <c r="D9" s="13">
        <v>8000</v>
      </c>
      <c r="E9" s="13">
        <f>3*C9*A9/D9 + 0.5</f>
        <v>0.50483750000000005</v>
      </c>
      <c r="F9" s="14">
        <v>0</v>
      </c>
      <c r="G9" s="13"/>
      <c r="H9" s="13"/>
      <c r="I9" s="13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13">
        <v>0.1</v>
      </c>
      <c r="B10" s="13">
        <f>A10/$I$1</f>
        <v>0.1732050807568877</v>
      </c>
      <c r="C10" s="13">
        <v>201</v>
      </c>
      <c r="D10" s="13">
        <v>10000</v>
      </c>
      <c r="E10" s="13">
        <f>3*C10*A10/D10 + 0.5</f>
        <v>0.50602999999999998</v>
      </c>
      <c r="F10" s="14">
        <v>1</v>
      </c>
      <c r="G10" s="13"/>
      <c r="H10" s="13"/>
      <c r="I10" s="1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3">
        <v>0.1</v>
      </c>
      <c r="B11" s="13">
        <f>A11/$I$1</f>
        <v>0.1732050807568877</v>
      </c>
      <c r="C11" s="13">
        <v>201</v>
      </c>
      <c r="D11" s="13">
        <v>11000</v>
      </c>
      <c r="E11" s="13">
        <f>3*C11*A11/D11 + 0.5</f>
        <v>0.50548181818181814</v>
      </c>
      <c r="F11" s="28">
        <v>1</v>
      </c>
      <c r="G11" s="13">
        <v>500000</v>
      </c>
      <c r="H11" s="13">
        <v>6065.0898129999996</v>
      </c>
      <c r="I11" s="1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17">
        <v>0.1</v>
      </c>
      <c r="B12" s="17">
        <f>A12/$I$1</f>
        <v>0.1732050807568877</v>
      </c>
      <c r="C12" s="17">
        <v>201</v>
      </c>
      <c r="D12" s="17">
        <v>11500</v>
      </c>
      <c r="E12" s="17">
        <f>3*C12*A12/D12 + 0.5</f>
        <v>0.50524347826086957</v>
      </c>
      <c r="F12" s="29">
        <v>1</v>
      </c>
      <c r="G12" s="17">
        <v>500000</v>
      </c>
      <c r="H12" s="17">
        <v>6444.6436119999998</v>
      </c>
      <c r="I12" s="17" t="s">
        <v>13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3">
        <v>0.1</v>
      </c>
      <c r="B13" s="13">
        <f>A13/$I$1</f>
        <v>0.1732050807568877</v>
      </c>
      <c r="C13" s="13">
        <v>201</v>
      </c>
      <c r="D13" s="13">
        <v>12000</v>
      </c>
      <c r="E13" s="13">
        <f>3*C13*A13/D13 + 0.5</f>
        <v>0.50502499999999995</v>
      </c>
      <c r="F13" s="14">
        <v>0</v>
      </c>
      <c r="G13" s="13"/>
      <c r="H13" s="13"/>
      <c r="I13" s="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3">
        <v>0.1</v>
      </c>
      <c r="B14" s="13">
        <f>A14/$I$1</f>
        <v>0.1732050807568877</v>
      </c>
      <c r="C14" s="13">
        <v>201</v>
      </c>
      <c r="D14" s="13">
        <v>12500</v>
      </c>
      <c r="E14" s="13">
        <f>3*C14*A14/D14 + 0.5</f>
        <v>0.50482400000000005</v>
      </c>
      <c r="F14" s="14" t="b">
        <f>FALSE()</f>
        <v>0</v>
      </c>
      <c r="G14" s="13"/>
      <c r="H14" s="13"/>
      <c r="I14" s="1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3">
        <v>0.1</v>
      </c>
      <c r="B15" s="13">
        <f>A15/$I$1</f>
        <v>0.1732050807568877</v>
      </c>
      <c r="C15" s="13">
        <v>201</v>
      </c>
      <c r="D15" s="13">
        <v>15000</v>
      </c>
      <c r="E15" s="13">
        <f>3*C15*A15/D15 + 0.5</f>
        <v>0.50402000000000002</v>
      </c>
      <c r="F15" s="14">
        <v>0</v>
      </c>
      <c r="G15" s="13"/>
      <c r="H15" s="13"/>
      <c r="I15" s="1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9" customFormat="1">
      <c r="A16" s="13">
        <v>0.1</v>
      </c>
      <c r="B16" s="13">
        <f>A16/$I$1</f>
        <v>0.1732050807568877</v>
      </c>
      <c r="C16" s="13">
        <v>201</v>
      </c>
      <c r="D16" s="13">
        <v>20000</v>
      </c>
      <c r="E16" s="13">
        <f>3*C16*A16/D16 + 0.5</f>
        <v>0.50301499999999999</v>
      </c>
      <c r="F16" s="28" t="b">
        <f>FALSE()</f>
        <v>0</v>
      </c>
      <c r="G16" s="13"/>
      <c r="H16" s="13"/>
      <c r="I16" s="13"/>
    </row>
    <row r="17" spans="1:1024">
      <c r="A17" s="17">
        <v>0.1</v>
      </c>
      <c r="B17" s="17">
        <f>A17/$I$1</f>
        <v>0.1732050807568877</v>
      </c>
      <c r="C17" s="17">
        <v>401</v>
      </c>
      <c r="D17" s="17">
        <v>23000</v>
      </c>
      <c r="E17" s="17">
        <f>3*C17*A17/D17 + 0.5</f>
        <v>0.50523043478260865</v>
      </c>
      <c r="F17" s="29">
        <v>1</v>
      </c>
      <c r="G17" s="17">
        <v>500000</v>
      </c>
      <c r="H17" s="17">
        <v>27494.25</v>
      </c>
      <c r="I17" s="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13">
        <v>0.1</v>
      </c>
      <c r="B18" s="13">
        <f>A18/$I$1</f>
        <v>0.1732050807568877</v>
      </c>
      <c r="C18" s="13">
        <v>401</v>
      </c>
      <c r="D18" s="13">
        <v>24000</v>
      </c>
      <c r="E18" s="13">
        <f>3*C18*A18/D18 + 0.5</f>
        <v>0.50501249999999998</v>
      </c>
      <c r="F18" s="14" t="b">
        <f>FALSE()</f>
        <v>0</v>
      </c>
      <c r="G18" s="13"/>
      <c r="H18" s="13"/>
      <c r="I18" s="1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13">
        <v>0.1</v>
      </c>
      <c r="B19" s="13">
        <f>A19/$I$1</f>
        <v>0.1732050807568877</v>
      </c>
      <c r="C19" s="13">
        <v>401</v>
      </c>
      <c r="D19" s="13">
        <v>25000</v>
      </c>
      <c r="E19" s="13">
        <f>3*C19*A19/D19 + 0.5</f>
        <v>0.50481200000000004</v>
      </c>
      <c r="F19" s="14">
        <v>0</v>
      </c>
      <c r="G19" s="13"/>
      <c r="H19" s="13"/>
      <c r="I19" s="1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9" customFormat="1">
      <c r="A20" s="13">
        <v>0.1</v>
      </c>
      <c r="B20" s="13">
        <f>A20/$I$1</f>
        <v>0.1732050807568877</v>
      </c>
      <c r="C20" s="13">
        <v>401</v>
      </c>
      <c r="D20" s="13">
        <v>30000</v>
      </c>
      <c r="E20" s="13">
        <f>3*C20*A20/D20 + 0.5</f>
        <v>0.50400999999999996</v>
      </c>
      <c r="F20" s="28" t="b">
        <f>FALSE()</f>
        <v>0</v>
      </c>
      <c r="G20" s="13"/>
      <c r="H20" s="13"/>
      <c r="I20" s="13"/>
    </row>
    <row r="21" spans="1:1024">
      <c r="A21" s="13"/>
      <c r="B21" s="13"/>
      <c r="C21" s="13"/>
      <c r="D21" s="13"/>
      <c r="E21" s="13"/>
      <c r="F21" s="13"/>
      <c r="G21" s="13"/>
      <c r="H21" s="13"/>
      <c r="I21" s="1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3">
        <v>0.1</v>
      </c>
      <c r="B22" s="13">
        <f>A22/$I$1</f>
        <v>0.1732050807568877</v>
      </c>
      <c r="C22" s="13">
        <v>401</v>
      </c>
      <c r="D22" s="13"/>
      <c r="E22" s="13" t="e">
        <f>3*C22*A22/D22 + 0.5</f>
        <v>#DIV/0!</v>
      </c>
      <c r="F22" s="13"/>
      <c r="G22" s="13"/>
      <c r="H22" s="13"/>
      <c r="I22" s="1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</sheetData>
  <mergeCells count="1">
    <mergeCell ref="A1:G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opLeftCell="A2" zoomScaleNormal="100" workbookViewId="0">
      <selection activeCell="D9" sqref="D9"/>
    </sheetView>
  </sheetViews>
  <sheetFormatPr defaultRowHeight="15"/>
  <cols>
    <col min="1" max="1" width="7.140625" style="2"/>
    <col min="2" max="2" width="10.140625" style="2"/>
    <col min="3" max="3" width="7.85546875" style="2"/>
    <col min="4" max="4" width="6.42578125" style="2"/>
    <col min="5" max="5" width="9.7109375" style="2"/>
    <col min="6" max="7" width="12.7109375" style="2"/>
    <col min="8" max="8" width="31.7109375" style="2"/>
    <col min="9" max="9" width="59" style="2"/>
    <col min="10" max="10" width="32.7109375" style="2"/>
    <col min="11" max="1025" width="10.140625" style="2"/>
  </cols>
  <sheetData>
    <row r="1" spans="1:1024">
      <c r="A1" s="1" t="s">
        <v>0</v>
      </c>
      <c r="B1" s="1"/>
      <c r="C1" s="1"/>
      <c r="D1" s="1"/>
      <c r="E1" s="1"/>
      <c r="F1" s="1"/>
      <c r="G1" s="1"/>
      <c r="H1" s="3" t="s">
        <v>1</v>
      </c>
      <c r="I1" s="4">
        <f>1/SQRT(3)</f>
        <v>0.57735026918962584</v>
      </c>
      <c r="J1"/>
      <c r="K1" s="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thickBot="1">
      <c r="A2" s="1"/>
      <c r="B2" s="1"/>
      <c r="C2" s="1"/>
      <c r="D2" s="1"/>
      <c r="E2" s="1"/>
      <c r="F2" s="1"/>
      <c r="G2" s="1"/>
      <c r="H2" s="6" t="s">
        <v>2</v>
      </c>
      <c r="I2" s="7">
        <f>I1*I3</f>
        <v>0.17320508075688776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34"/>
      <c r="B3" s="34"/>
      <c r="C3" s="34"/>
      <c r="D3" s="34"/>
      <c r="E3" s="34"/>
      <c r="F3" s="34"/>
      <c r="G3" s="34"/>
      <c r="H3" s="35" t="s">
        <v>3</v>
      </c>
      <c r="I3" s="36">
        <v>0.3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2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3">
        <v>0.1</v>
      </c>
      <c r="B5" s="13">
        <f>A5/$I$1</f>
        <v>0.1732050807568877</v>
      </c>
      <c r="C5" s="13">
        <v>129</v>
      </c>
      <c r="D5" s="13">
        <v>6000</v>
      </c>
      <c r="E5" s="13">
        <f>3*C5*A5/D5 + 0.5</f>
        <v>0.50644999999999996</v>
      </c>
      <c r="F5" s="14">
        <v>1</v>
      </c>
      <c r="G5" s="13">
        <v>500000</v>
      </c>
      <c r="H5" s="13">
        <v>2503.9674789999999</v>
      </c>
      <c r="I5" s="1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7">
        <v>0.1</v>
      </c>
      <c r="B6" s="17">
        <f>A6/$I$1</f>
        <v>0.1732050807568877</v>
      </c>
      <c r="C6" s="17">
        <v>129</v>
      </c>
      <c r="D6" s="17">
        <v>6500</v>
      </c>
      <c r="E6" s="17">
        <f>3*C6*A6/D6 + 0.5</f>
        <v>0.5059538461538462</v>
      </c>
      <c r="F6" s="29">
        <v>1</v>
      </c>
      <c r="G6" s="17">
        <v>500000</v>
      </c>
      <c r="H6" s="17">
        <v>2416.5279860000001</v>
      </c>
      <c r="I6" s="17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3">
        <v>0.1</v>
      </c>
      <c r="B7" s="13">
        <f>A7/$I$1</f>
        <v>0.1732050807568877</v>
      </c>
      <c r="C7" s="13">
        <v>201</v>
      </c>
      <c r="D7" s="13">
        <v>6800</v>
      </c>
      <c r="E7" s="13">
        <f>3*C7*A7/D7 + 0.5</f>
        <v>0.50886764705882348</v>
      </c>
      <c r="F7" s="14" t="b">
        <v>0</v>
      </c>
      <c r="G7" s="13"/>
      <c r="H7" s="13"/>
      <c r="I7" s="1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13">
        <v>0.1</v>
      </c>
      <c r="B8" s="13">
        <f>A8/$I$1</f>
        <v>0.1732050807568877</v>
      </c>
      <c r="C8" s="13">
        <v>129</v>
      </c>
      <c r="D8" s="13">
        <v>7000</v>
      </c>
      <c r="E8" s="13">
        <f>3*C8*A8/D8 + 0.5</f>
        <v>0.50552857142857144</v>
      </c>
      <c r="F8" s="14">
        <v>0</v>
      </c>
      <c r="G8" s="13"/>
      <c r="H8" s="13"/>
      <c r="I8" s="1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19" customFormat="1">
      <c r="A9" s="13">
        <v>0.1</v>
      </c>
      <c r="B9" s="13">
        <f>A9/$I$1</f>
        <v>0.1732050807568877</v>
      </c>
      <c r="C9" s="13">
        <v>129</v>
      </c>
      <c r="D9" s="13">
        <v>7250</v>
      </c>
      <c r="E9" s="13">
        <f>3*C9*A9/D9 + 0.5</f>
        <v>0.50533793103448277</v>
      </c>
      <c r="F9" s="28" t="s">
        <v>14</v>
      </c>
      <c r="G9" s="13"/>
      <c r="H9" s="13"/>
      <c r="I9" s="13"/>
    </row>
    <row r="10" spans="1:1024">
      <c r="A10" s="13">
        <v>0.1</v>
      </c>
      <c r="B10" s="13">
        <f>A10/$I$1</f>
        <v>0.1732050807568877</v>
      </c>
      <c r="C10" s="13">
        <v>129</v>
      </c>
      <c r="D10" s="13">
        <v>7500</v>
      </c>
      <c r="E10" s="13">
        <f>3*C10*A10/D10 + 0.5</f>
        <v>0.50516000000000005</v>
      </c>
      <c r="F10" s="28">
        <v>0</v>
      </c>
      <c r="G10" s="13"/>
      <c r="H10" s="13"/>
      <c r="I10" s="1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3">
        <v>0.1</v>
      </c>
      <c r="B11" s="13">
        <f>A11/$I$1</f>
        <v>0.1732050807568877</v>
      </c>
      <c r="C11" s="13">
        <v>129</v>
      </c>
      <c r="D11" s="13">
        <v>8000</v>
      </c>
      <c r="E11" s="13">
        <f>3*C11*A11/D11 + 0.5</f>
        <v>0.50483750000000005</v>
      </c>
      <c r="F11" s="28">
        <v>0</v>
      </c>
      <c r="G11" s="13"/>
      <c r="H11" s="13"/>
      <c r="I11" s="1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20">
        <v>0.1</v>
      </c>
      <c r="B12" s="20">
        <f>A12/$I$1</f>
        <v>0.1732050807568877</v>
      </c>
      <c r="C12" s="20">
        <v>201</v>
      </c>
      <c r="D12" s="20">
        <v>10000</v>
      </c>
      <c r="E12" s="20">
        <f>3*C12*A12/D12 + 0.5</f>
        <v>0.50602999999999998</v>
      </c>
      <c r="F12" s="21">
        <v>1</v>
      </c>
      <c r="G12" s="20">
        <v>500000</v>
      </c>
      <c r="H12" s="20">
        <v>7134.19</v>
      </c>
      <c r="I12" s="20" t="s">
        <v>13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3">
        <v>0.1</v>
      </c>
      <c r="B13" s="13">
        <f>A13/$I$1</f>
        <v>0.1732050807568877</v>
      </c>
      <c r="C13" s="13">
        <v>201</v>
      </c>
      <c r="D13" s="13">
        <v>10500</v>
      </c>
      <c r="E13" s="13">
        <f>3*C13*A13/D13 + 0.5</f>
        <v>0.50574285714285716</v>
      </c>
      <c r="F13" s="28">
        <v>0</v>
      </c>
      <c r="G13" s="13"/>
      <c r="H13" s="13"/>
      <c r="I13" s="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3">
        <v>0.1</v>
      </c>
      <c r="B14" s="13">
        <f>A14/$I$1</f>
        <v>0.1732050807568877</v>
      </c>
      <c r="C14" s="13">
        <v>201</v>
      </c>
      <c r="D14" s="13">
        <v>11500</v>
      </c>
      <c r="E14" s="13">
        <f>3*C14*A14/D14 + 0.5</f>
        <v>0.50524347826086957</v>
      </c>
      <c r="F14" s="28">
        <v>0</v>
      </c>
      <c r="G14" s="13"/>
      <c r="H14" s="13"/>
      <c r="I14" s="1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22" customFormat="1">
      <c r="A15" s="17">
        <v>0.1</v>
      </c>
      <c r="B15" s="17">
        <f>A15/$I$1</f>
        <v>0.1732050807568877</v>
      </c>
      <c r="C15" s="17">
        <v>401</v>
      </c>
      <c r="D15" s="17">
        <v>20000</v>
      </c>
      <c r="E15" s="17">
        <f>3*C15*A15/D15 + 0.5</f>
        <v>0.50601499999999999</v>
      </c>
      <c r="F15" s="29">
        <v>1</v>
      </c>
      <c r="G15" s="17">
        <v>500000</v>
      </c>
      <c r="H15" s="17">
        <v>27880.202000000001</v>
      </c>
      <c r="I15" s="17" t="s">
        <v>13</v>
      </c>
    </row>
    <row r="16" spans="1:1024">
      <c r="A16" s="13">
        <v>0.1</v>
      </c>
      <c r="B16" s="13">
        <f>A16/$I$1</f>
        <v>0.1732050807568877</v>
      </c>
      <c r="C16" s="13">
        <v>401</v>
      </c>
      <c r="D16" s="13">
        <v>21000</v>
      </c>
      <c r="E16" s="13">
        <f>3*C16*A16/D16 + 0.5</f>
        <v>0.50572857142857142</v>
      </c>
      <c r="F16" s="14">
        <v>0</v>
      </c>
      <c r="G16" s="13">
        <v>32000</v>
      </c>
      <c r="H16" s="13"/>
      <c r="I16" s="1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3">
        <v>0.1</v>
      </c>
      <c r="B17" s="13">
        <f>A17/$I$1</f>
        <v>0.1732050807568877</v>
      </c>
      <c r="C17" s="13">
        <v>401</v>
      </c>
      <c r="D17" s="13">
        <v>21500</v>
      </c>
      <c r="E17" s="13">
        <f>3*C17*A17/D17 + 0.5</f>
        <v>0.50559534883720936</v>
      </c>
      <c r="F17" s="14">
        <v>0</v>
      </c>
      <c r="G17" s="13"/>
      <c r="H17" s="13"/>
      <c r="I17" s="1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13">
        <v>0.1</v>
      </c>
      <c r="B18" s="13">
        <f>A18/$I$1</f>
        <v>0.1732050807568877</v>
      </c>
      <c r="C18" s="13">
        <v>401</v>
      </c>
      <c r="D18" s="13">
        <v>23000</v>
      </c>
      <c r="E18" s="13">
        <f>3*C18*A18/D18 + 0.5</f>
        <v>0.50523043478260865</v>
      </c>
      <c r="F18" s="28">
        <v>0</v>
      </c>
      <c r="G18" s="13"/>
      <c r="H18" s="13"/>
      <c r="I18" s="1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9" customFormat="1">
      <c r="A19" s="13"/>
      <c r="B19" s="13"/>
      <c r="C19" s="13"/>
      <c r="D19" s="13"/>
      <c r="E19" s="13"/>
      <c r="F19" s="28"/>
      <c r="G19" s="13"/>
      <c r="H19" s="13"/>
      <c r="I19" s="13"/>
    </row>
    <row r="20" spans="1:1024">
      <c r="A20" s="13">
        <v>0.1</v>
      </c>
      <c r="B20" s="13">
        <f>A20/$I$1</f>
        <v>0.1732050807568877</v>
      </c>
      <c r="C20" s="13">
        <v>401</v>
      </c>
      <c r="D20" s="13">
        <v>27000</v>
      </c>
      <c r="E20" s="13">
        <f>3*C20*A20/D20 + 0.5</f>
        <v>0.50445555555555555</v>
      </c>
      <c r="F20" s="14" t="s">
        <v>14</v>
      </c>
      <c r="G20" s="13"/>
      <c r="H20" s="13"/>
      <c r="I20" s="1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13">
        <v>0.1</v>
      </c>
      <c r="B21" s="13">
        <f>A21/$I$1</f>
        <v>0.1732050807568877</v>
      </c>
      <c r="C21" s="13">
        <v>201</v>
      </c>
      <c r="D21" s="13"/>
      <c r="E21" s="13" t="e">
        <f>3*C21*A21/D21 + 0.5</f>
        <v>#DIV/0!</v>
      </c>
      <c r="F21" s="14"/>
      <c r="G21" s="13"/>
      <c r="H21" s="13"/>
      <c r="I21" s="1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3"/>
      <c r="B22" s="13"/>
      <c r="C22" s="13"/>
      <c r="D22" s="13"/>
      <c r="E22" s="13"/>
      <c r="F22" s="13"/>
      <c r="G22" s="13"/>
      <c r="H22" s="13"/>
      <c r="I22" s="1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13">
        <v>0.1</v>
      </c>
      <c r="B23" s="13">
        <f>A23/$I$1</f>
        <v>0.1732050807568877</v>
      </c>
      <c r="C23" s="13">
        <v>401</v>
      </c>
      <c r="D23" s="13"/>
      <c r="E23" s="13" t="e">
        <f>3*C23*A23/D23 + 0.5</f>
        <v>#DIV/0!</v>
      </c>
      <c r="F23" s="13"/>
      <c r="G23" s="13"/>
      <c r="H23" s="13"/>
      <c r="I23" s="1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</sheetData>
  <mergeCells count="1">
    <mergeCell ref="A1:G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Normal="100" workbookViewId="0">
      <selection activeCell="F18" sqref="F18"/>
    </sheetView>
  </sheetViews>
  <sheetFormatPr defaultRowHeight="15"/>
  <cols>
    <col min="1" max="1" width="7.140625" style="2"/>
    <col min="2" max="2" width="10.140625" style="2"/>
    <col min="3" max="3" width="7.85546875" style="2"/>
    <col min="4" max="4" width="6.42578125" style="2"/>
    <col min="5" max="5" width="9.7109375" style="2"/>
    <col min="6" max="7" width="12.7109375" style="2"/>
    <col min="8" max="8" width="31.7109375" style="2"/>
    <col min="9" max="9" width="59" style="2"/>
    <col min="10" max="10" width="32.7109375" style="2"/>
    <col min="11" max="1025" width="10.140625" style="2"/>
  </cols>
  <sheetData>
    <row r="1" spans="1:1024">
      <c r="A1" s="1" t="s">
        <v>0</v>
      </c>
      <c r="B1" s="1"/>
      <c r="C1" s="1"/>
      <c r="D1" s="1"/>
      <c r="E1" s="1"/>
      <c r="F1" s="1"/>
      <c r="G1" s="1"/>
      <c r="H1" s="3" t="s">
        <v>1</v>
      </c>
      <c r="I1" s="4">
        <f>1/SQRT(3)</f>
        <v>0.57735026918962584</v>
      </c>
      <c r="J1"/>
      <c r="K1" s="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"/>
      <c r="B2" s="1"/>
      <c r="C2" s="1"/>
      <c r="D2" s="1"/>
      <c r="E2" s="1"/>
      <c r="F2" s="1"/>
      <c r="G2" s="1"/>
      <c r="H2" s="6" t="s">
        <v>2</v>
      </c>
      <c r="I2" s="7">
        <f>I1*I3</f>
        <v>0.17320508075688776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"/>
      <c r="B3" s="1"/>
      <c r="C3" s="1"/>
      <c r="D3" s="1"/>
      <c r="E3" s="1"/>
      <c r="F3" s="1"/>
      <c r="G3" s="1"/>
      <c r="H3" s="8" t="s">
        <v>3</v>
      </c>
      <c r="I3" s="9">
        <v>0.3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2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3">
        <v>0.1</v>
      </c>
      <c r="B5" s="13">
        <f t="shared" ref="B5:B12" si="0">A5/$I$1</f>
        <v>0.1732050807568877</v>
      </c>
      <c r="C5" s="13">
        <v>129</v>
      </c>
      <c r="D5" s="13">
        <v>7500</v>
      </c>
      <c r="E5" s="13">
        <f t="shared" ref="E5:E12" si="1">3*C5*A5/D5 + 0.5</f>
        <v>0.50516000000000005</v>
      </c>
      <c r="F5" s="14">
        <v>0</v>
      </c>
      <c r="G5" s="13"/>
      <c r="H5" s="13"/>
      <c r="I5" s="1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3">
        <v>0.1</v>
      </c>
      <c r="B6" s="13">
        <f t="shared" si="0"/>
        <v>0.1732050807568877</v>
      </c>
      <c r="C6" s="13">
        <v>129</v>
      </c>
      <c r="D6" s="13">
        <v>6500</v>
      </c>
      <c r="E6" s="13">
        <f t="shared" si="1"/>
        <v>0.5059538461538462</v>
      </c>
      <c r="F6" s="14">
        <v>0</v>
      </c>
      <c r="G6" s="13"/>
      <c r="H6" s="13"/>
      <c r="I6" s="13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3">
        <v>0.1</v>
      </c>
      <c r="B7" s="13">
        <f t="shared" si="0"/>
        <v>0.1732050807568877</v>
      </c>
      <c r="C7" s="13">
        <v>129</v>
      </c>
      <c r="D7" s="13">
        <v>5500</v>
      </c>
      <c r="E7" s="13">
        <f t="shared" si="1"/>
        <v>0.50703636363636362</v>
      </c>
      <c r="F7" s="14">
        <v>0</v>
      </c>
      <c r="G7" s="13"/>
      <c r="H7" s="13"/>
      <c r="I7" s="1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13">
        <v>0.1</v>
      </c>
      <c r="B8" s="13">
        <f t="shared" si="0"/>
        <v>0.1732050807568877</v>
      </c>
      <c r="C8" s="13">
        <v>129</v>
      </c>
      <c r="D8" s="13">
        <v>4500</v>
      </c>
      <c r="E8" s="13">
        <f t="shared" si="1"/>
        <v>0.50860000000000005</v>
      </c>
      <c r="F8" s="14">
        <v>0</v>
      </c>
      <c r="G8" s="13"/>
      <c r="H8" s="13"/>
      <c r="I8" s="1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13">
        <v>0.1</v>
      </c>
      <c r="B9" s="13">
        <f t="shared" si="0"/>
        <v>0.1732050807568877</v>
      </c>
      <c r="C9" s="13">
        <v>129</v>
      </c>
      <c r="D9" s="13">
        <v>5000</v>
      </c>
      <c r="E9" s="13">
        <f t="shared" si="1"/>
        <v>0.50773999999999997</v>
      </c>
      <c r="F9" s="14">
        <v>0</v>
      </c>
      <c r="G9" s="13"/>
      <c r="H9" s="13"/>
      <c r="I9" s="13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13">
        <v>0.1</v>
      </c>
      <c r="B10" s="13">
        <f t="shared" si="0"/>
        <v>0.1732050807568877</v>
      </c>
      <c r="C10" s="13">
        <v>129</v>
      </c>
      <c r="D10" s="13">
        <v>3500</v>
      </c>
      <c r="E10" s="13">
        <f t="shared" si="1"/>
        <v>0.51105714285714288</v>
      </c>
      <c r="F10" s="14">
        <v>0</v>
      </c>
      <c r="G10" s="13"/>
      <c r="H10" s="13"/>
      <c r="I10" s="1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3">
        <v>0.1</v>
      </c>
      <c r="B11" s="13">
        <f t="shared" si="0"/>
        <v>0.1732050807568877</v>
      </c>
      <c r="C11" s="13">
        <v>129</v>
      </c>
      <c r="D11" s="13">
        <v>2500</v>
      </c>
      <c r="E11" s="13">
        <f t="shared" si="1"/>
        <v>0.51548000000000005</v>
      </c>
      <c r="F11" s="14">
        <v>1</v>
      </c>
      <c r="G11" s="13">
        <v>295000</v>
      </c>
      <c r="H11" s="13">
        <v>1422.447371</v>
      </c>
      <c r="I11" s="1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19" customFormat="1">
      <c r="A12" s="17">
        <v>0.1</v>
      </c>
      <c r="B12" s="17">
        <f t="shared" si="0"/>
        <v>0.1732050807568877</v>
      </c>
      <c r="C12" s="17">
        <v>129</v>
      </c>
      <c r="D12" s="17">
        <v>3000</v>
      </c>
      <c r="E12" s="17">
        <f t="shared" si="1"/>
        <v>0.51290000000000002</v>
      </c>
      <c r="F12" s="18">
        <v>1</v>
      </c>
      <c r="G12" s="17">
        <v>352000</v>
      </c>
      <c r="H12" s="17">
        <v>1632.999</v>
      </c>
      <c r="I12" s="17"/>
    </row>
    <row r="13" spans="1:1024">
      <c r="A13" s="13"/>
      <c r="B13" s="13"/>
      <c r="C13" s="13"/>
      <c r="D13" s="13"/>
      <c r="E13" s="13"/>
      <c r="F13" s="14"/>
      <c r="G13" s="13"/>
      <c r="H13" s="13"/>
      <c r="I13" s="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3">
        <v>0.1</v>
      </c>
      <c r="B14" s="13">
        <f t="shared" ref="B14:B20" si="2">A14/$I$1</f>
        <v>0.1732050807568877</v>
      </c>
      <c r="C14" s="13">
        <v>201</v>
      </c>
      <c r="D14" s="13">
        <v>6000</v>
      </c>
      <c r="E14" s="13">
        <f t="shared" ref="E14:E20" si="3">3*C14*A14/D14 + 0.5</f>
        <v>0.51005</v>
      </c>
      <c r="F14" s="14">
        <v>0</v>
      </c>
      <c r="G14" s="13"/>
      <c r="H14" s="13"/>
      <c r="I14" s="1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3">
        <v>0.1</v>
      </c>
      <c r="B15" s="13">
        <f t="shared" si="2"/>
        <v>0.1732050807568877</v>
      </c>
      <c r="C15" s="13">
        <v>201</v>
      </c>
      <c r="D15" s="13">
        <v>7000</v>
      </c>
      <c r="E15" s="13">
        <f t="shared" si="3"/>
        <v>0.50861428571428569</v>
      </c>
      <c r="F15" s="14">
        <v>0</v>
      </c>
      <c r="G15" s="13"/>
      <c r="H15" s="13"/>
      <c r="I15" s="1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3">
        <v>0.1</v>
      </c>
      <c r="B16" s="13">
        <f t="shared" si="2"/>
        <v>0.1732050807568877</v>
      </c>
      <c r="C16" s="13">
        <v>201</v>
      </c>
      <c r="D16" s="13">
        <v>5000</v>
      </c>
      <c r="E16" s="13">
        <f t="shared" si="3"/>
        <v>0.51205999999999996</v>
      </c>
      <c r="F16" s="14">
        <v>0</v>
      </c>
      <c r="G16" s="13">
        <v>70000</v>
      </c>
      <c r="H16" s="13"/>
      <c r="I16" s="1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3">
        <v>0.1</v>
      </c>
      <c r="B17" s="13">
        <f t="shared" si="2"/>
        <v>0.1732050807568877</v>
      </c>
      <c r="C17" s="13">
        <v>201</v>
      </c>
      <c r="D17" s="13">
        <v>5500</v>
      </c>
      <c r="E17" s="13">
        <f t="shared" si="3"/>
        <v>0.5109636363636364</v>
      </c>
      <c r="F17" s="14">
        <v>0</v>
      </c>
      <c r="G17" s="13">
        <v>10000</v>
      </c>
      <c r="H17" s="13"/>
      <c r="I17" s="1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13">
        <v>0.1</v>
      </c>
      <c r="B18" s="13">
        <f t="shared" si="2"/>
        <v>0.1732050807568877</v>
      </c>
      <c r="C18" s="13">
        <v>201</v>
      </c>
      <c r="D18" s="13">
        <v>4700</v>
      </c>
      <c r="E18" s="13">
        <f t="shared" si="3"/>
        <v>0.5128297872340426</v>
      </c>
      <c r="F18" s="14" t="s">
        <v>14</v>
      </c>
      <c r="G18" s="13"/>
      <c r="H18" s="13"/>
      <c r="I18" s="1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13">
        <v>0.1</v>
      </c>
      <c r="B19" s="13">
        <f t="shared" si="2"/>
        <v>0.1732050807568877</v>
      </c>
      <c r="C19" s="13">
        <v>201</v>
      </c>
      <c r="D19" s="13"/>
      <c r="E19" s="13" t="e">
        <f t="shared" si="3"/>
        <v>#DIV/0!</v>
      </c>
      <c r="F19" s="14"/>
      <c r="G19" s="13"/>
      <c r="H19" s="13"/>
      <c r="I19" s="1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13">
        <v>0.1</v>
      </c>
      <c r="B20" s="13">
        <f t="shared" si="2"/>
        <v>0.1732050807568877</v>
      </c>
      <c r="C20" s="13">
        <v>201</v>
      </c>
      <c r="D20" s="13"/>
      <c r="E20" s="13" t="e">
        <f t="shared" si="3"/>
        <v>#DIV/0!</v>
      </c>
      <c r="F20" s="14"/>
      <c r="G20" s="13"/>
      <c r="H20" s="13"/>
      <c r="I20" s="1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13"/>
      <c r="B21" s="13"/>
      <c r="C21" s="13"/>
      <c r="D21" s="13"/>
      <c r="E21" s="13"/>
      <c r="F21" s="13"/>
      <c r="G21" s="13"/>
      <c r="H21" s="13"/>
      <c r="I21" s="1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3">
        <v>0.1</v>
      </c>
      <c r="B22" s="13">
        <f t="shared" ref="B22:B29" si="4">A22/$I$1</f>
        <v>0.1732050807568877</v>
      </c>
      <c r="C22" s="13">
        <v>401</v>
      </c>
      <c r="D22" s="13">
        <v>10000</v>
      </c>
      <c r="E22" s="13">
        <f t="shared" ref="E22:E29" si="5">3*C22*A22/D22 + 0.5</f>
        <v>0.51202999999999999</v>
      </c>
      <c r="F22" s="14">
        <v>0</v>
      </c>
      <c r="G22" s="13"/>
      <c r="H22" s="13"/>
      <c r="I22" s="1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13">
        <v>0.1</v>
      </c>
      <c r="B23" s="13">
        <f t="shared" si="4"/>
        <v>0.1732050807568877</v>
      </c>
      <c r="C23" s="13">
        <v>401</v>
      </c>
      <c r="D23" s="13">
        <v>12000</v>
      </c>
      <c r="E23" s="13">
        <f t="shared" si="5"/>
        <v>0.51002499999999995</v>
      </c>
      <c r="F23" s="14">
        <v>0</v>
      </c>
      <c r="G23" s="13"/>
      <c r="H23" s="13"/>
      <c r="I23" s="1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13">
        <v>0.1</v>
      </c>
      <c r="B24" s="13">
        <f t="shared" si="4"/>
        <v>0.1732050807568877</v>
      </c>
      <c r="C24" s="13">
        <v>401</v>
      </c>
      <c r="D24" s="13">
        <v>14000</v>
      </c>
      <c r="E24" s="13">
        <f t="shared" si="5"/>
        <v>0.50859285714285718</v>
      </c>
      <c r="F24" s="14">
        <v>0</v>
      </c>
      <c r="G24" s="13"/>
      <c r="H24" s="13"/>
      <c r="I24" s="13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13">
        <v>0.1</v>
      </c>
      <c r="B25" s="13">
        <f t="shared" si="4"/>
        <v>0.1732050807568877</v>
      </c>
      <c r="C25" s="13">
        <v>401</v>
      </c>
      <c r="D25" s="13">
        <v>11000</v>
      </c>
      <c r="E25" s="13">
        <f t="shared" si="5"/>
        <v>0.51093636363636363</v>
      </c>
      <c r="F25" s="14">
        <v>0</v>
      </c>
      <c r="G25" s="13"/>
      <c r="H25" s="13"/>
      <c r="I25" s="13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13">
        <v>0.1</v>
      </c>
      <c r="B26" s="13">
        <f t="shared" si="4"/>
        <v>0.1732050807568877</v>
      </c>
      <c r="C26" s="13">
        <v>401</v>
      </c>
      <c r="D26" s="13">
        <v>10500</v>
      </c>
      <c r="E26" s="13">
        <f t="shared" si="5"/>
        <v>0.51145714285714283</v>
      </c>
      <c r="F26" s="14" t="b">
        <f>FALSE()</f>
        <v>0</v>
      </c>
      <c r="G26" s="13"/>
      <c r="H26" s="13"/>
      <c r="I26" s="13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13">
        <v>0.1</v>
      </c>
      <c r="B27" s="13">
        <f t="shared" si="4"/>
        <v>0.1732050807568877</v>
      </c>
      <c r="C27" s="13">
        <v>401</v>
      </c>
      <c r="D27" s="13">
        <v>9500</v>
      </c>
      <c r="E27" s="13">
        <f t="shared" si="5"/>
        <v>0.51266315789473682</v>
      </c>
      <c r="F27" s="14"/>
    </row>
    <row r="28" spans="1:1024">
      <c r="A28" s="13">
        <v>0.1</v>
      </c>
      <c r="B28" s="13">
        <f t="shared" si="4"/>
        <v>0.1732050807568877</v>
      </c>
      <c r="C28" s="13">
        <v>401</v>
      </c>
      <c r="D28" s="13"/>
      <c r="E28" s="13" t="e">
        <f t="shared" si="5"/>
        <v>#DIV/0!</v>
      </c>
      <c r="F28" s="14"/>
    </row>
    <row r="29" spans="1:1024">
      <c r="A29" s="13">
        <v>0.1</v>
      </c>
      <c r="B29" s="13">
        <f t="shared" si="4"/>
        <v>0.1732050807568877</v>
      </c>
      <c r="C29" s="13">
        <v>401</v>
      </c>
      <c r="D29" s="13"/>
      <c r="E29" s="13" t="e">
        <f t="shared" si="5"/>
        <v>#DIV/0!</v>
      </c>
      <c r="F29" s="14"/>
    </row>
  </sheetData>
  <mergeCells count="1">
    <mergeCell ref="A1:G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tabSelected="1" topLeftCell="A4" zoomScaleNormal="100" workbookViewId="0">
      <selection activeCell="F26" sqref="F26"/>
    </sheetView>
  </sheetViews>
  <sheetFormatPr defaultRowHeight="15"/>
  <cols>
    <col min="1" max="1" width="7.140625" style="2"/>
    <col min="2" max="2" width="10.140625" style="2"/>
    <col min="3" max="3" width="7.85546875" style="2"/>
    <col min="4" max="4" width="6.42578125" style="2"/>
    <col min="5" max="5" width="9.7109375" style="2"/>
    <col min="6" max="6" width="12.7109375" style="2"/>
    <col min="7" max="7" width="12.7109375" style="23"/>
    <col min="8" max="8" width="31.7109375" style="2"/>
    <col min="9" max="9" width="59" style="2"/>
    <col min="10" max="10" width="32.7109375" style="2"/>
    <col min="11" max="1025" width="10.140625" style="2"/>
  </cols>
  <sheetData>
    <row r="1" spans="1:1024">
      <c r="A1" s="1" t="s">
        <v>0</v>
      </c>
      <c r="B1" s="1"/>
      <c r="C1" s="1"/>
      <c r="D1" s="1"/>
      <c r="E1" s="1"/>
      <c r="F1" s="1"/>
      <c r="G1" s="1"/>
      <c r="H1" s="3" t="s">
        <v>1</v>
      </c>
      <c r="I1" s="4">
        <f>1/SQRT(3)</f>
        <v>0.57735026918962584</v>
      </c>
      <c r="J1"/>
      <c r="K1" s="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 thickBot="1">
      <c r="A2" s="1"/>
      <c r="B2" s="1"/>
      <c r="C2" s="1"/>
      <c r="D2" s="1"/>
      <c r="E2" s="1"/>
      <c r="F2" s="1"/>
      <c r="G2" s="1"/>
      <c r="H2" s="6" t="s">
        <v>2</v>
      </c>
      <c r="I2" s="7">
        <f>I1*I3</f>
        <v>0.17320508075688776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34"/>
      <c r="B3" s="34"/>
      <c r="C3" s="34"/>
      <c r="D3" s="34"/>
      <c r="E3" s="34"/>
      <c r="F3" s="34"/>
      <c r="G3" s="34"/>
      <c r="H3" s="35" t="s">
        <v>3</v>
      </c>
      <c r="I3" s="36">
        <v>0.3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24" t="s">
        <v>10</v>
      </c>
      <c r="H4" s="11" t="s">
        <v>11</v>
      </c>
      <c r="I4" s="12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3">
        <v>0.1</v>
      </c>
      <c r="B5" s="13">
        <f>A5/$I$1</f>
        <v>0.1732050807568877</v>
      </c>
      <c r="C5" s="13">
        <v>129</v>
      </c>
      <c r="D5" s="13">
        <v>7000</v>
      </c>
      <c r="E5" s="13">
        <f>3*C5*A5/D5 + 0.5</f>
        <v>0.50552857142857144</v>
      </c>
      <c r="F5" s="14">
        <v>1</v>
      </c>
      <c r="G5" s="25"/>
      <c r="H5" s="13"/>
      <c r="I5" s="1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9" customFormat="1">
      <c r="A6" s="17">
        <v>0.1</v>
      </c>
      <c r="B6" s="17">
        <f>A6/$I$1</f>
        <v>0.1732050807568877</v>
      </c>
      <c r="C6" s="17">
        <v>129</v>
      </c>
      <c r="D6" s="17">
        <v>8000</v>
      </c>
      <c r="E6" s="17">
        <f>3*C6*A6/D6 + 0.5</f>
        <v>0.50483750000000005</v>
      </c>
      <c r="F6" s="18">
        <v>1</v>
      </c>
      <c r="G6" s="26">
        <v>50000</v>
      </c>
      <c r="H6" s="17">
        <v>2341.5300000000002</v>
      </c>
      <c r="I6" s="17" t="s">
        <v>13</v>
      </c>
    </row>
    <row r="7" spans="1:1024">
      <c r="A7" s="13">
        <v>0.1</v>
      </c>
      <c r="B7" s="13">
        <f>A7/$I$1</f>
        <v>0.1732050807568877</v>
      </c>
      <c r="C7" s="13">
        <v>129</v>
      </c>
      <c r="D7" s="13">
        <v>8500</v>
      </c>
      <c r="E7" s="13">
        <f>3*C7*A7/D7 + 0.5</f>
        <v>0.50455294117647054</v>
      </c>
      <c r="F7" s="14">
        <v>0</v>
      </c>
      <c r="G7" s="25">
        <v>49000</v>
      </c>
      <c r="H7" s="13"/>
      <c r="I7" s="1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13">
        <v>0.1</v>
      </c>
      <c r="B8" s="13">
        <f>A8/$I$1</f>
        <v>0.1732050807568877</v>
      </c>
      <c r="C8" s="13">
        <v>129</v>
      </c>
      <c r="D8" s="13">
        <v>9000</v>
      </c>
      <c r="E8" s="13">
        <f>3*C8*A8/D8 + 0.5</f>
        <v>0.50429999999999997</v>
      </c>
      <c r="F8" s="14">
        <v>0</v>
      </c>
      <c r="G8" s="25">
        <v>26000</v>
      </c>
      <c r="H8" s="13"/>
      <c r="I8" s="1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13">
        <v>0.1</v>
      </c>
      <c r="B9" s="13">
        <f>A9/$I$1</f>
        <v>0.1732050807568877</v>
      </c>
      <c r="C9" s="13">
        <v>129</v>
      </c>
      <c r="D9" s="13">
        <v>9500</v>
      </c>
      <c r="E9" s="13">
        <f>3*C9*A9/D9 + 0.5</f>
        <v>0.50407368421052634</v>
      </c>
      <c r="F9" s="14">
        <v>0</v>
      </c>
      <c r="G9" s="25"/>
      <c r="H9" s="13"/>
      <c r="I9" s="13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13">
        <v>0.1</v>
      </c>
      <c r="B10" s="13">
        <f>A10/$I$1</f>
        <v>0.1732050807568877</v>
      </c>
      <c r="C10" s="13">
        <v>129</v>
      </c>
      <c r="D10" s="13">
        <v>10000</v>
      </c>
      <c r="E10" s="13">
        <f>3*C10*A10/D10 + 0.5</f>
        <v>0.50387000000000004</v>
      </c>
      <c r="F10" s="14">
        <v>0</v>
      </c>
      <c r="G10" s="25"/>
      <c r="H10" s="13"/>
      <c r="I10" s="1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3">
        <v>0.1</v>
      </c>
      <c r="B11" s="13">
        <f>A11/$I$1</f>
        <v>0.1732050807568877</v>
      </c>
      <c r="C11" s="13">
        <v>201</v>
      </c>
      <c r="D11" s="13">
        <v>11500</v>
      </c>
      <c r="E11" s="13">
        <f>3*C11*A11/D11 + 0.5</f>
        <v>0.50524347826086957</v>
      </c>
      <c r="F11" s="14">
        <v>1</v>
      </c>
      <c r="G11" s="25">
        <v>500000</v>
      </c>
      <c r="H11" s="13">
        <v>6078.107</v>
      </c>
      <c r="I11" s="1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20">
        <v>0.1</v>
      </c>
      <c r="B12" s="20">
        <f>A12/$I$1</f>
        <v>0.1732050807568877</v>
      </c>
      <c r="C12" s="20">
        <v>201</v>
      </c>
      <c r="D12" s="20">
        <v>12500</v>
      </c>
      <c r="E12" s="20">
        <f>3*C12*A12/D12 + 0.5</f>
        <v>0.50482400000000005</v>
      </c>
      <c r="F12" s="21">
        <v>1</v>
      </c>
      <c r="G12" s="27">
        <v>500000</v>
      </c>
      <c r="H12" s="20">
        <v>6406.6869999999999</v>
      </c>
      <c r="I12" s="20" t="s">
        <v>13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3">
        <v>0.1</v>
      </c>
      <c r="B13" s="13">
        <f>A13/$I$1</f>
        <v>0.1732050807568877</v>
      </c>
      <c r="C13" s="13">
        <v>201</v>
      </c>
      <c r="D13" s="13">
        <v>13000</v>
      </c>
      <c r="E13" s="13">
        <f>3*C13*A13/D13 + 0.5</f>
        <v>0.50463846153846159</v>
      </c>
      <c r="F13" s="14">
        <v>0</v>
      </c>
      <c r="G13" s="25">
        <v>53000</v>
      </c>
      <c r="H13" s="13"/>
      <c r="I13" s="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3">
        <v>0.1</v>
      </c>
      <c r="B14" s="13">
        <f>A14/$I$1</f>
        <v>0.1732050807568877</v>
      </c>
      <c r="C14" s="13">
        <v>201</v>
      </c>
      <c r="D14" s="13">
        <v>13500</v>
      </c>
      <c r="E14" s="13">
        <f>3*C14*A14/D14 + 0.5</f>
        <v>0.50446666666666662</v>
      </c>
      <c r="F14" s="14">
        <v>0</v>
      </c>
      <c r="G14" s="25"/>
      <c r="H14" s="13"/>
      <c r="I14" s="1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3">
        <v>0.1</v>
      </c>
      <c r="B15" s="13">
        <f>A15/$I$1</f>
        <v>0.1732050807568877</v>
      </c>
      <c r="C15" s="13">
        <v>201</v>
      </c>
      <c r="D15" s="13">
        <v>14000</v>
      </c>
      <c r="E15" s="13">
        <f>3*C15*A15/D15 + 0.5</f>
        <v>0.50430714285714284</v>
      </c>
      <c r="F15" s="14">
        <v>0</v>
      </c>
      <c r="G15" s="25"/>
      <c r="H15" s="13"/>
      <c r="I15" s="1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3">
        <v>0.1</v>
      </c>
      <c r="B16" s="13">
        <f>A16/$I$1</f>
        <v>0.1732050807568877</v>
      </c>
      <c r="C16" s="13">
        <v>201</v>
      </c>
      <c r="D16" s="13">
        <v>15000</v>
      </c>
      <c r="E16" s="13">
        <f>3*C16*A16/D16 + 0.5</f>
        <v>0.50402000000000002</v>
      </c>
      <c r="F16" s="14">
        <v>0</v>
      </c>
      <c r="G16" s="25"/>
      <c r="H16" s="13"/>
      <c r="I16" s="1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22" customFormat="1">
      <c r="A17" s="13">
        <v>0.1</v>
      </c>
      <c r="B17" s="13">
        <f>A17/$I$1</f>
        <v>0.1732050807568877</v>
      </c>
      <c r="C17" s="13">
        <v>401</v>
      </c>
      <c r="D17" s="13">
        <v>23000</v>
      </c>
      <c r="E17" s="13">
        <f>3*C17*A17/D17 + 0.5</f>
        <v>0.50523043478260865</v>
      </c>
      <c r="F17" s="28" t="b">
        <v>1</v>
      </c>
      <c r="G17" s="25">
        <v>500000</v>
      </c>
      <c r="H17" s="13">
        <v>27949.30373</v>
      </c>
      <c r="I17" s="13"/>
    </row>
    <row r="18" spans="1:1024">
      <c r="A18" s="13">
        <v>0.1</v>
      </c>
      <c r="B18" s="13">
        <f>A18/$I$1</f>
        <v>0.1732050807568877</v>
      </c>
      <c r="C18" s="13">
        <v>401</v>
      </c>
      <c r="D18" s="13">
        <v>25000</v>
      </c>
      <c r="E18" s="13">
        <f>3*C18*A18/D18 + 0.5</f>
        <v>0.50481200000000004</v>
      </c>
      <c r="F18" s="28" t="b">
        <v>1</v>
      </c>
      <c r="G18" s="25">
        <v>500000</v>
      </c>
      <c r="H18" s="13">
        <v>28014.963</v>
      </c>
      <c r="I18" s="1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17">
        <v>0.1</v>
      </c>
      <c r="B19" s="17">
        <f>A19/$I$1</f>
        <v>0.1732050807568877</v>
      </c>
      <c r="C19" s="17">
        <v>401</v>
      </c>
      <c r="D19" s="17">
        <v>26000</v>
      </c>
      <c r="E19" s="17">
        <f>3*C19*A19/D19 + 0.5</f>
        <v>0.50462692307692303</v>
      </c>
      <c r="F19" s="29" t="b">
        <v>1</v>
      </c>
      <c r="G19" s="26">
        <v>500000</v>
      </c>
      <c r="H19" s="17">
        <v>28636.724999999999</v>
      </c>
      <c r="I19" s="17" t="s">
        <v>13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13">
        <v>0.1</v>
      </c>
      <c r="B20" s="13">
        <f>A20/$I$1</f>
        <v>0.1732050807568877</v>
      </c>
      <c r="C20" s="13">
        <v>401</v>
      </c>
      <c r="D20" s="13">
        <v>27500</v>
      </c>
      <c r="E20" s="13">
        <f>3*C20*A20/D20 + 0.5</f>
        <v>0.50437454545454541</v>
      </c>
      <c r="F20" s="14">
        <v>0</v>
      </c>
      <c r="G20" s="25">
        <v>17000</v>
      </c>
      <c r="H20" s="13"/>
      <c r="I20" s="1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13">
        <v>0.1</v>
      </c>
      <c r="B21" s="13">
        <f>A21/$I$1</f>
        <v>0.1732050807568877</v>
      </c>
      <c r="C21" s="13">
        <v>401</v>
      </c>
      <c r="D21" s="13">
        <v>30000</v>
      </c>
      <c r="E21" s="13">
        <f>3*C21*A21/D21 + 0.5</f>
        <v>0.50400999999999996</v>
      </c>
      <c r="F21" s="14">
        <v>0</v>
      </c>
      <c r="G21" s="25"/>
      <c r="H21" s="13"/>
      <c r="I21" s="1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3"/>
      <c r="B22" s="13"/>
      <c r="C22" s="13"/>
      <c r="D22" s="13"/>
      <c r="E22" s="13"/>
      <c r="F22" s="28"/>
      <c r="G22" s="25"/>
      <c r="H22" s="13"/>
      <c r="I22" s="1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13"/>
      <c r="B23" s="13"/>
      <c r="C23" s="13"/>
      <c r="D23" s="13"/>
      <c r="E23" s="13"/>
      <c r="F23" s="13"/>
      <c r="G23" s="25"/>
      <c r="H23" s="13"/>
      <c r="I23" s="1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19" customFormat="1">
      <c r="A24" s="13">
        <v>0.1</v>
      </c>
      <c r="B24" s="13">
        <f>A24/$I$1</f>
        <v>0.1732050807568877</v>
      </c>
      <c r="C24" s="13">
        <v>129</v>
      </c>
      <c r="D24" s="13">
        <v>8250</v>
      </c>
      <c r="E24" s="13">
        <f>3*C24*A24/D24 + 0.5</f>
        <v>0.50469090909090908</v>
      </c>
      <c r="F24" s="28" t="b">
        <v>0</v>
      </c>
      <c r="G24" s="25"/>
      <c r="H24" s="13"/>
      <c r="I24" s="13"/>
    </row>
    <row r="25" spans="1:1024">
      <c r="A25" s="13">
        <v>0.1</v>
      </c>
      <c r="B25" s="13">
        <f>A25/$I$1</f>
        <v>0.1732050807568877</v>
      </c>
      <c r="C25" s="13">
        <v>401</v>
      </c>
      <c r="D25" s="13">
        <v>26750</v>
      </c>
      <c r="E25" s="13">
        <f>3*C25*A25/D25 + 0.5</f>
        <v>0.50449719626168221</v>
      </c>
      <c r="F25" s="13" t="s">
        <v>14</v>
      </c>
      <c r="G25" s="25"/>
      <c r="H25" s="13"/>
      <c r="I25" s="13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</sheetData>
  <mergeCells count="1">
    <mergeCell ref="A1:G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Normal="100" workbookViewId="0">
      <selection activeCell="H10" sqref="H10"/>
    </sheetView>
  </sheetViews>
  <sheetFormatPr defaultRowHeight="15"/>
  <cols>
    <col min="1" max="1" width="7.140625" style="30"/>
    <col min="2" max="2" width="10.140625" style="30"/>
    <col min="3" max="3" width="7.85546875" style="30"/>
    <col min="4" max="4" width="6.42578125" style="30"/>
    <col min="5" max="5" width="9.7109375" style="30"/>
    <col min="6" max="7" width="12.7109375" style="30"/>
    <col min="8" max="8" width="31.7109375" style="30"/>
    <col min="9" max="9" width="59" style="30"/>
    <col min="10" max="10" width="32.7109375" style="30"/>
    <col min="11" max="1025" width="10.140625" style="30"/>
  </cols>
  <sheetData>
    <row r="1" spans="1:11">
      <c r="A1" s="1" t="s">
        <v>0</v>
      </c>
      <c r="B1" s="1"/>
      <c r="C1" s="1"/>
      <c r="D1" s="1"/>
      <c r="E1" s="1"/>
      <c r="F1" s="1"/>
      <c r="G1" s="1"/>
      <c r="H1" s="3" t="s">
        <v>1</v>
      </c>
      <c r="I1" s="4">
        <f>1/SQRT(3)</f>
        <v>0.57735026918962584</v>
      </c>
      <c r="K1" s="13"/>
    </row>
    <row r="2" spans="1:11">
      <c r="A2" s="1"/>
      <c r="B2" s="1"/>
      <c r="C2" s="1"/>
      <c r="D2" s="1"/>
      <c r="E2" s="1"/>
      <c r="F2" s="1"/>
      <c r="G2" s="1"/>
      <c r="H2" s="6" t="s">
        <v>2</v>
      </c>
      <c r="I2" s="7">
        <f>I1*I3</f>
        <v>0.17320508075688776</v>
      </c>
    </row>
    <row r="3" spans="1:11">
      <c r="A3" s="1"/>
      <c r="B3" s="1"/>
      <c r="C3" s="1"/>
      <c r="D3" s="1"/>
      <c r="E3" s="1"/>
      <c r="F3" s="1"/>
      <c r="G3" s="1"/>
      <c r="H3" s="8" t="s">
        <v>3</v>
      </c>
      <c r="I3" s="9">
        <v>0.3</v>
      </c>
    </row>
    <row r="4" spans="1:11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1" t="s">
        <v>12</v>
      </c>
    </row>
    <row r="5" spans="1:11">
      <c r="A5" s="13">
        <v>0.1</v>
      </c>
      <c r="B5" s="13">
        <f t="shared" ref="B5:B12" si="0">A5/$I$1</f>
        <v>0.1732050807568877</v>
      </c>
      <c r="C5" s="13">
        <v>129</v>
      </c>
      <c r="D5" s="13">
        <v>10000</v>
      </c>
      <c r="E5" s="13">
        <f t="shared" ref="E5:E12" si="1">3*C5*A5/D5 + 0.5</f>
        <v>0.50387000000000004</v>
      </c>
      <c r="F5" s="14">
        <v>1</v>
      </c>
      <c r="G5" s="13">
        <v>500000</v>
      </c>
      <c r="H5" s="13">
        <v>2441.1999999999998</v>
      </c>
      <c r="I5" s="13"/>
    </row>
    <row r="6" spans="1:11">
      <c r="A6" s="13">
        <v>0.1</v>
      </c>
      <c r="B6" s="13">
        <f t="shared" si="0"/>
        <v>0.1732050807568877</v>
      </c>
      <c r="C6" s="13">
        <v>129</v>
      </c>
      <c r="D6" s="13">
        <v>20000</v>
      </c>
      <c r="E6" s="13">
        <f t="shared" si="1"/>
        <v>0.50193500000000002</v>
      </c>
      <c r="F6" s="14">
        <v>0</v>
      </c>
      <c r="G6" s="13"/>
      <c r="H6" s="13"/>
      <c r="I6" s="13"/>
    </row>
    <row r="7" spans="1:11">
      <c r="A7" s="13">
        <v>0.1</v>
      </c>
      <c r="B7" s="13">
        <f t="shared" si="0"/>
        <v>0.1732050807568877</v>
      </c>
      <c r="C7" s="13">
        <v>129</v>
      </c>
      <c r="D7" s="13">
        <v>15000</v>
      </c>
      <c r="E7" s="13">
        <f t="shared" si="1"/>
        <v>0.50258000000000003</v>
      </c>
      <c r="F7" s="14">
        <v>0</v>
      </c>
      <c r="G7" s="13"/>
      <c r="H7" s="13"/>
      <c r="I7" s="13"/>
    </row>
    <row r="8" spans="1:11">
      <c r="A8" s="13">
        <v>0.1</v>
      </c>
      <c r="B8" s="13">
        <f t="shared" si="0"/>
        <v>0.1732050807568877</v>
      </c>
      <c r="C8" s="13">
        <v>129</v>
      </c>
      <c r="D8" s="13">
        <v>12500</v>
      </c>
      <c r="E8" s="13">
        <f t="shared" si="1"/>
        <v>0.50309599999999999</v>
      </c>
      <c r="F8" s="14">
        <v>0</v>
      </c>
      <c r="G8" s="13"/>
      <c r="H8" s="13"/>
      <c r="I8" s="13"/>
    </row>
    <row r="9" spans="1:11">
      <c r="A9" s="13">
        <v>0.1</v>
      </c>
      <c r="B9" s="13">
        <f t="shared" si="0"/>
        <v>0.1732050807568877</v>
      </c>
      <c r="C9" s="13">
        <v>129</v>
      </c>
      <c r="D9" s="13">
        <v>11250</v>
      </c>
      <c r="E9" s="13">
        <f t="shared" si="1"/>
        <v>0.50344</v>
      </c>
      <c r="F9" s="14">
        <v>0</v>
      </c>
      <c r="G9" s="13"/>
      <c r="H9" s="13"/>
      <c r="I9" s="13"/>
    </row>
    <row r="10" spans="1:11" s="32" customFormat="1">
      <c r="A10" s="17">
        <v>0.1</v>
      </c>
      <c r="B10" s="17">
        <f t="shared" si="0"/>
        <v>0.1732050807568877</v>
      </c>
      <c r="C10" s="17">
        <v>129</v>
      </c>
      <c r="D10" s="17">
        <v>10500</v>
      </c>
      <c r="E10" s="17">
        <f t="shared" si="1"/>
        <v>0.50368571428571429</v>
      </c>
      <c r="F10" s="18">
        <v>1</v>
      </c>
      <c r="G10" s="17">
        <v>500000</v>
      </c>
      <c r="H10" s="17">
        <v>2441.9</v>
      </c>
      <c r="I10" s="17" t="s">
        <v>13</v>
      </c>
    </row>
    <row r="11" spans="1:11">
      <c r="A11" s="13">
        <v>0.1</v>
      </c>
      <c r="B11" s="13">
        <f t="shared" si="0"/>
        <v>0.1732050807568877</v>
      </c>
      <c r="C11" s="13">
        <v>129</v>
      </c>
      <c r="D11" s="13">
        <v>11000</v>
      </c>
      <c r="E11" s="13">
        <f t="shared" si="1"/>
        <v>0.50351818181818186</v>
      </c>
      <c r="F11" s="14">
        <v>0</v>
      </c>
      <c r="G11" s="13"/>
      <c r="H11" s="13"/>
      <c r="I11" s="13"/>
    </row>
    <row r="12" spans="1:11">
      <c r="A12" s="13">
        <v>0.1</v>
      </c>
      <c r="B12" s="13">
        <f t="shared" si="0"/>
        <v>0.1732050807568877</v>
      </c>
      <c r="C12" s="13">
        <v>129</v>
      </c>
      <c r="D12" s="13"/>
      <c r="E12" s="13" t="e">
        <f t="shared" si="1"/>
        <v>#DIV/0!</v>
      </c>
      <c r="F12" s="14"/>
      <c r="G12" s="13"/>
      <c r="H12" s="13"/>
      <c r="I12" s="13"/>
    </row>
    <row r="13" spans="1:11">
      <c r="A13" s="13"/>
      <c r="B13" s="13"/>
      <c r="C13" s="13"/>
      <c r="D13" s="13"/>
      <c r="E13" s="13"/>
      <c r="F13" s="14"/>
      <c r="G13" s="13"/>
      <c r="H13" s="13"/>
      <c r="I13" s="13"/>
    </row>
    <row r="14" spans="1:11">
      <c r="A14" s="13"/>
      <c r="B14" s="13"/>
      <c r="C14" s="13"/>
      <c r="D14" s="13"/>
      <c r="E14" s="13"/>
      <c r="F14" s="14"/>
      <c r="G14" s="13"/>
      <c r="H14" s="13"/>
      <c r="I14" s="13"/>
    </row>
    <row r="15" spans="1:11">
      <c r="A15" s="13"/>
      <c r="B15" s="13"/>
      <c r="C15" s="13"/>
      <c r="D15" s="13"/>
      <c r="E15" s="13"/>
      <c r="F15" s="14"/>
      <c r="G15" s="13"/>
      <c r="H15" s="13"/>
      <c r="I15" s="13"/>
    </row>
    <row r="16" spans="1:11">
      <c r="A16" s="13">
        <v>0.1</v>
      </c>
      <c r="B16" s="13">
        <f t="shared" ref="B16:B25" si="2">A16/$I$1</f>
        <v>0.1732050807568877</v>
      </c>
      <c r="C16" s="13">
        <v>201</v>
      </c>
      <c r="D16" s="13">
        <v>20000</v>
      </c>
      <c r="E16" s="13">
        <f t="shared" ref="E16:E25" si="3">3*C16*A16/D16 + 0.5</f>
        <v>0.50301499999999999</v>
      </c>
      <c r="F16" s="14">
        <v>0</v>
      </c>
      <c r="G16" s="13"/>
      <c r="H16" s="13"/>
      <c r="I16" s="13"/>
    </row>
    <row r="17" spans="1:9">
      <c r="A17" s="13">
        <v>0.1</v>
      </c>
      <c r="B17" s="13">
        <f t="shared" si="2"/>
        <v>0.1732050807568877</v>
      </c>
      <c r="C17" s="13">
        <v>201</v>
      </c>
      <c r="D17" s="13">
        <v>15000</v>
      </c>
      <c r="E17" s="13">
        <f t="shared" si="3"/>
        <v>0.50402000000000002</v>
      </c>
      <c r="F17" s="14">
        <v>1</v>
      </c>
      <c r="G17" s="13">
        <v>500000</v>
      </c>
      <c r="H17" s="13">
        <v>6649.5425660000001</v>
      </c>
      <c r="I17" s="13"/>
    </row>
    <row r="18" spans="1:9">
      <c r="A18" s="13">
        <v>0.1</v>
      </c>
      <c r="B18" s="13">
        <f t="shared" si="2"/>
        <v>0.1732050807568877</v>
      </c>
      <c r="C18" s="13">
        <v>201</v>
      </c>
      <c r="D18" s="13">
        <v>17500</v>
      </c>
      <c r="E18" s="13">
        <f t="shared" si="3"/>
        <v>0.50344571428571427</v>
      </c>
      <c r="F18" s="14">
        <v>0</v>
      </c>
      <c r="G18" s="13"/>
      <c r="H18" s="13"/>
      <c r="I18" s="13"/>
    </row>
    <row r="19" spans="1:9">
      <c r="A19" s="13">
        <v>0.1</v>
      </c>
      <c r="B19" s="13">
        <f t="shared" si="2"/>
        <v>0.1732050807568877</v>
      </c>
      <c r="C19" s="13">
        <v>201</v>
      </c>
      <c r="D19" s="13">
        <v>16250</v>
      </c>
      <c r="E19" s="13">
        <f t="shared" si="3"/>
        <v>0.50371076923076918</v>
      </c>
      <c r="F19" s="14">
        <v>1</v>
      </c>
      <c r="G19" s="13">
        <v>500000</v>
      </c>
      <c r="H19" s="13">
        <v>7007.8219390000004</v>
      </c>
      <c r="I19" s="13"/>
    </row>
    <row r="20" spans="1:9">
      <c r="A20" s="13">
        <v>0.1</v>
      </c>
      <c r="B20" s="13">
        <f t="shared" si="2"/>
        <v>0.1732050807568877</v>
      </c>
      <c r="C20" s="13">
        <v>201</v>
      </c>
      <c r="D20" s="13">
        <v>17000</v>
      </c>
      <c r="E20" s="13">
        <f t="shared" si="3"/>
        <v>0.50354705882352946</v>
      </c>
      <c r="F20" s="14" t="b">
        <f>FALSE()</f>
        <v>0</v>
      </c>
      <c r="G20" s="13"/>
      <c r="H20" s="13"/>
      <c r="I20" s="13"/>
    </row>
    <row r="21" spans="1:9" s="32" customFormat="1">
      <c r="A21" s="17">
        <v>0.1</v>
      </c>
      <c r="B21" s="17">
        <f t="shared" si="2"/>
        <v>0.1732050807568877</v>
      </c>
      <c r="C21" s="17">
        <v>201</v>
      </c>
      <c r="D21" s="17">
        <v>16500</v>
      </c>
      <c r="E21" s="17">
        <f t="shared" si="3"/>
        <v>0.50365454545454547</v>
      </c>
      <c r="F21" s="29" t="b">
        <v>1</v>
      </c>
      <c r="G21" s="17">
        <v>500000</v>
      </c>
      <c r="H21" s="17">
        <v>7263.5924070000001</v>
      </c>
      <c r="I21" s="17" t="s">
        <v>13</v>
      </c>
    </row>
    <row r="22" spans="1:9">
      <c r="A22" s="13">
        <v>0.1</v>
      </c>
      <c r="B22" s="13">
        <f t="shared" si="2"/>
        <v>0.1732050807568877</v>
      </c>
      <c r="C22" s="13">
        <v>201</v>
      </c>
      <c r="D22" s="13"/>
      <c r="E22" s="13" t="e">
        <f t="shared" si="3"/>
        <v>#DIV/0!</v>
      </c>
      <c r="F22" s="13"/>
      <c r="G22" s="13"/>
      <c r="H22" s="13"/>
      <c r="I22" s="13"/>
    </row>
    <row r="23" spans="1:9">
      <c r="A23" s="13">
        <v>0.1</v>
      </c>
      <c r="B23" s="13">
        <f t="shared" si="2"/>
        <v>0.1732050807568877</v>
      </c>
      <c r="C23" s="13">
        <v>201</v>
      </c>
      <c r="D23" s="13"/>
      <c r="E23" s="13" t="e">
        <f t="shared" si="3"/>
        <v>#DIV/0!</v>
      </c>
      <c r="F23" s="13"/>
      <c r="G23" s="13"/>
      <c r="H23" s="13"/>
      <c r="I23" s="13"/>
    </row>
    <row r="24" spans="1:9">
      <c r="A24" s="13">
        <v>0.1</v>
      </c>
      <c r="B24" s="13">
        <f t="shared" si="2"/>
        <v>0.1732050807568877</v>
      </c>
      <c r="C24" s="13">
        <v>201</v>
      </c>
      <c r="D24" s="13"/>
      <c r="E24" s="13" t="e">
        <f t="shared" si="3"/>
        <v>#DIV/0!</v>
      </c>
      <c r="F24" s="13"/>
      <c r="G24" s="13"/>
      <c r="H24" s="13"/>
      <c r="I24" s="13"/>
    </row>
    <row r="25" spans="1:9">
      <c r="A25" s="13">
        <v>0.1</v>
      </c>
      <c r="B25" s="13">
        <f t="shared" si="2"/>
        <v>0.1732050807568877</v>
      </c>
      <c r="C25" s="13">
        <v>201</v>
      </c>
      <c r="D25" s="13"/>
      <c r="E25" s="13" t="e">
        <f t="shared" si="3"/>
        <v>#DIV/0!</v>
      </c>
      <c r="F25" s="13"/>
      <c r="G25" s="13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  <c r="I26" s="13"/>
    </row>
    <row r="27" spans="1:9">
      <c r="A27" s="13">
        <v>0.1</v>
      </c>
      <c r="B27" s="13">
        <f t="shared" ref="B27:B37" si="4">A27/$I$1</f>
        <v>0.1732050807568877</v>
      </c>
      <c r="C27" s="13">
        <v>401</v>
      </c>
      <c r="D27" s="13">
        <v>40000</v>
      </c>
      <c r="E27" s="13">
        <f t="shared" ref="E27:E37" si="5">3*C27*A27/D27 + 0.5</f>
        <v>0.50300750000000005</v>
      </c>
      <c r="F27" s="15" t="b">
        <f>FALSE()</f>
        <v>0</v>
      </c>
    </row>
    <row r="28" spans="1:9">
      <c r="A28" s="13">
        <v>0.1</v>
      </c>
      <c r="B28" s="13">
        <f t="shared" si="4"/>
        <v>0.1732050807568877</v>
      </c>
      <c r="C28" s="13">
        <v>401</v>
      </c>
      <c r="D28" s="13">
        <v>34000</v>
      </c>
      <c r="E28" s="13">
        <f t="shared" si="5"/>
        <v>0.50353823529411768</v>
      </c>
      <c r="F28" s="15" t="b">
        <f>FALSE()</f>
        <v>0</v>
      </c>
    </row>
    <row r="29" spans="1:9" s="32" customFormat="1">
      <c r="A29" s="17">
        <v>0.1</v>
      </c>
      <c r="B29" s="17">
        <f t="shared" si="4"/>
        <v>0.1732050807568877</v>
      </c>
      <c r="C29" s="17">
        <v>401</v>
      </c>
      <c r="D29" s="17">
        <v>33000</v>
      </c>
      <c r="E29" s="17">
        <f t="shared" si="5"/>
        <v>0.50364545454545451</v>
      </c>
      <c r="F29" s="33" t="b">
        <v>1</v>
      </c>
      <c r="G29" s="32">
        <v>500000</v>
      </c>
      <c r="H29" s="32">
        <v>27868.97</v>
      </c>
      <c r="I29" s="32" t="s">
        <v>13</v>
      </c>
    </row>
    <row r="30" spans="1:9">
      <c r="A30" s="13">
        <v>0.1</v>
      </c>
      <c r="B30" s="13">
        <f t="shared" si="4"/>
        <v>0.1732050807568877</v>
      </c>
      <c r="C30" s="13">
        <v>401</v>
      </c>
      <c r="D30" s="13"/>
      <c r="E30" s="13" t="e">
        <f t="shared" si="5"/>
        <v>#DIV/0!</v>
      </c>
    </row>
    <row r="31" spans="1:9">
      <c r="A31" s="13">
        <v>0.1</v>
      </c>
      <c r="B31" s="13">
        <f t="shared" si="4"/>
        <v>0.1732050807568877</v>
      </c>
      <c r="C31" s="13">
        <v>401</v>
      </c>
      <c r="D31" s="13"/>
      <c r="E31" s="13" t="e">
        <f t="shared" si="5"/>
        <v>#DIV/0!</v>
      </c>
    </row>
    <row r="32" spans="1:9">
      <c r="A32" s="13">
        <v>0.1</v>
      </c>
      <c r="B32" s="13">
        <f t="shared" si="4"/>
        <v>0.1732050807568877</v>
      </c>
      <c r="C32" s="13">
        <v>401</v>
      </c>
      <c r="D32" s="13"/>
      <c r="E32" s="13" t="e">
        <f t="shared" si="5"/>
        <v>#DIV/0!</v>
      </c>
    </row>
    <row r="33" spans="1:5">
      <c r="A33" s="13">
        <v>0.1</v>
      </c>
      <c r="B33" s="13">
        <f t="shared" si="4"/>
        <v>0.1732050807568877</v>
      </c>
      <c r="C33" s="13">
        <v>401</v>
      </c>
      <c r="D33" s="13"/>
      <c r="E33" s="13" t="e">
        <f t="shared" si="5"/>
        <v>#DIV/0!</v>
      </c>
    </row>
    <row r="34" spans="1:5">
      <c r="A34" s="13">
        <v>0.1</v>
      </c>
      <c r="B34" s="13">
        <f t="shared" si="4"/>
        <v>0.1732050807568877</v>
      </c>
      <c r="C34" s="13">
        <v>401</v>
      </c>
      <c r="D34" s="13"/>
      <c r="E34" s="13" t="e">
        <f t="shared" si="5"/>
        <v>#DIV/0!</v>
      </c>
    </row>
    <row r="35" spans="1:5">
      <c r="A35" s="13">
        <v>0.1</v>
      </c>
      <c r="B35" s="13">
        <f t="shared" si="4"/>
        <v>0.1732050807568877</v>
      </c>
      <c r="C35" s="13">
        <v>401</v>
      </c>
      <c r="D35" s="13"/>
      <c r="E35" s="13" t="e">
        <f t="shared" si="5"/>
        <v>#DIV/0!</v>
      </c>
    </row>
    <row r="36" spans="1:5">
      <c r="A36" s="13">
        <v>0.1</v>
      </c>
      <c r="B36" s="13">
        <f t="shared" si="4"/>
        <v>0.1732050807568877</v>
      </c>
      <c r="C36" s="13">
        <v>401</v>
      </c>
      <c r="D36" s="13"/>
      <c r="E36" s="13" t="e">
        <f t="shared" si="5"/>
        <v>#DIV/0!</v>
      </c>
    </row>
    <row r="37" spans="1:5">
      <c r="A37" s="13">
        <v>0.1</v>
      </c>
      <c r="B37" s="13">
        <f t="shared" si="4"/>
        <v>0.1732050807568877</v>
      </c>
      <c r="C37" s="13">
        <v>401</v>
      </c>
      <c r="D37" s="13"/>
      <c r="E37" s="13" t="e">
        <f t="shared" si="5"/>
        <v>#DIV/0!</v>
      </c>
    </row>
  </sheetData>
  <mergeCells count="1">
    <mergeCell ref="A1:G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Guo</vt:lpstr>
      <vt:lpstr>Lalle</vt:lpstr>
      <vt:lpstr>Pradipto</vt:lpstr>
      <vt:lpstr>Khatoon</vt:lpstr>
      <vt:lpstr>Easlan</vt:lpstr>
      <vt:lpstr>Gue2014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Moorche</dc:creator>
  <dc:description/>
  <cp:lastModifiedBy>Moorche</cp:lastModifiedBy>
  <cp:revision>74</cp:revision>
  <dcterms:created xsi:type="dcterms:W3CDTF">2018-06-14T11:09:32Z</dcterms:created>
  <dcterms:modified xsi:type="dcterms:W3CDTF">2018-09-13T11:37:34Z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MRT www.Win2Farsi.com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