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meshortcut\sapienza\SE\project\"/>
    </mc:Choice>
  </mc:AlternateContent>
  <xr:revisionPtr revIDLastSave="0" documentId="13_ncr:1_{45CF2099-83A4-46D1-99FA-9AD72B9622A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print 1" sheetId="2" r:id="rId1"/>
    <sheet name="Sprint 2" sheetId="1" r:id="rId2"/>
    <sheet name="Sprint 3" sheetId="3" r:id="rId3"/>
    <sheet name="Sprint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F16" i="4"/>
  <c r="F17" i="4"/>
  <c r="F18" i="4" s="1"/>
  <c r="F19" i="4" s="1"/>
  <c r="F20" i="4" s="1"/>
  <c r="F21" i="4" s="1"/>
  <c r="F22" i="4" s="1"/>
  <c r="F15" i="4"/>
  <c r="E16" i="4"/>
  <c r="E17" i="4" s="1"/>
  <c r="E15" i="4"/>
  <c r="F21" i="3"/>
  <c r="F22" i="3"/>
  <c r="F23" i="3" s="1"/>
  <c r="F15" i="3"/>
  <c r="F16" i="3" s="1"/>
  <c r="F17" i="3" s="1"/>
  <c r="F18" i="3" s="1"/>
  <c r="F19" i="3" s="1"/>
  <c r="F20" i="3" s="1"/>
  <c r="F14" i="3"/>
  <c r="E15" i="3"/>
  <c r="E16" i="3"/>
  <c r="E17" i="3"/>
  <c r="E18" i="3"/>
  <c r="E19" i="3" s="1"/>
  <c r="E20" i="3" s="1"/>
  <c r="E21" i="3" s="1"/>
  <c r="E22" i="3" s="1"/>
  <c r="E23" i="3" s="1"/>
  <c r="E14" i="3"/>
  <c r="F15" i="1"/>
  <c r="F16" i="1"/>
  <c r="F17" i="1" s="1"/>
  <c r="F18" i="1" s="1"/>
  <c r="F19" i="1" s="1"/>
  <c r="F20" i="1" s="1"/>
  <c r="F21" i="1" s="1"/>
  <c r="F22" i="1" s="1"/>
  <c r="F23" i="1" s="1"/>
  <c r="F14" i="1"/>
  <c r="E15" i="1"/>
  <c r="E16" i="1"/>
  <c r="E17" i="1" s="1"/>
  <c r="E18" i="1" s="1"/>
  <c r="E19" i="1" s="1"/>
  <c r="E20" i="1" s="1"/>
  <c r="E21" i="1" s="1"/>
  <c r="E22" i="1" s="1"/>
  <c r="E23" i="1" s="1"/>
  <c r="E14" i="1"/>
  <c r="G29" i="1"/>
  <c r="G30" i="1"/>
  <c r="G31" i="1"/>
  <c r="G32" i="1"/>
  <c r="G33" i="1"/>
  <c r="G34" i="1"/>
  <c r="G35" i="1"/>
  <c r="G36" i="1"/>
  <c r="G37" i="1"/>
  <c r="G28" i="1"/>
  <c r="G14" i="4"/>
  <c r="H14" i="4" s="1"/>
  <c r="E18" i="4" l="1"/>
  <c r="G17" i="4"/>
  <c r="G16" i="4"/>
  <c r="J27" i="4"/>
  <c r="G34" i="4"/>
  <c r="G30" i="4"/>
  <c r="G31" i="4"/>
  <c r="G28" i="4"/>
  <c r="G32" i="4"/>
  <c r="G29" i="4"/>
  <c r="G33" i="4"/>
  <c r="H15" i="4"/>
  <c r="H16" i="4" s="1"/>
  <c r="H17" i="4" s="1"/>
  <c r="H18" i="4" s="1"/>
  <c r="H19" i="4" s="1"/>
  <c r="H20" i="4" s="1"/>
  <c r="H21" i="4" s="1"/>
  <c r="H22" i="4" s="1"/>
  <c r="E41" i="3"/>
  <c r="G20" i="3"/>
  <c r="G19" i="3"/>
  <c r="G18" i="3"/>
  <c r="G17" i="3"/>
  <c r="G16" i="3"/>
  <c r="G15" i="3"/>
  <c r="G14" i="3"/>
  <c r="G13" i="3"/>
  <c r="J28" i="3" s="1"/>
  <c r="E19" i="4" l="1"/>
  <c r="G18" i="4"/>
  <c r="G34" i="3"/>
  <c r="G31" i="3"/>
  <c r="G30" i="3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G28" i="3"/>
  <c r="G29" i="3"/>
  <c r="G32" i="3"/>
  <c r="G33" i="3"/>
  <c r="G36" i="3"/>
  <c r="G37" i="3"/>
  <c r="G19" i="4" l="1"/>
  <c r="E20" i="4"/>
  <c r="F37" i="2"/>
  <c r="E32" i="2"/>
  <c r="G23" i="2"/>
  <c r="G22" i="2"/>
  <c r="G21" i="2"/>
  <c r="G20" i="2"/>
  <c r="G19" i="2"/>
  <c r="G18" i="2"/>
  <c r="G17" i="2"/>
  <c r="G16" i="2"/>
  <c r="G15" i="2"/>
  <c r="G14" i="2"/>
  <c r="E21" i="4" l="1"/>
  <c r="G20" i="4"/>
  <c r="G30" i="2"/>
  <c r="G34" i="2"/>
  <c r="G31" i="2"/>
  <c r="G35" i="2"/>
  <c r="G32" i="2"/>
  <c r="G36" i="2"/>
  <c r="G29" i="2"/>
  <c r="G33" i="2"/>
  <c r="G37" i="2"/>
  <c r="H14" i="2"/>
  <c r="G21" i="4" l="1"/>
  <c r="E22" i="4"/>
  <c r="G22" i="4" s="1"/>
  <c r="H15" i="2"/>
  <c r="H16" i="2" s="1"/>
  <c r="H17" i="2" s="1"/>
  <c r="H18" i="2" s="1"/>
  <c r="H19" i="2" s="1"/>
  <c r="H20" i="2" s="1"/>
  <c r="H21" i="2" s="1"/>
  <c r="H22" i="2" s="1"/>
  <c r="H23" i="2" s="1"/>
  <c r="G23" i="1"/>
  <c r="G13" i="1" l="1"/>
  <c r="J28" i="1" s="1"/>
  <c r="G22" i="1"/>
  <c r="G14" i="1"/>
  <c r="G15" i="1"/>
  <c r="G16" i="1"/>
  <c r="G17" i="1"/>
  <c r="G18" i="1"/>
  <c r="G19" i="1"/>
  <c r="G20" i="1"/>
  <c r="G21" i="1"/>
  <c r="H13" i="1" l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23" i="3"/>
  <c r="F41" i="3"/>
  <c r="G41" i="3" s="1"/>
  <c r="G22" i="3"/>
  <c r="G21" i="3"/>
  <c r="G35" i="3"/>
  <c r="G15" i="4"/>
  <c r="G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G13" authorId="0" shapeId="0" xr:uid="{3A4FA4CC-4BA4-4D25-ADCE-5FD2508CB02C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H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G28" authorId="0" shapeId="0" xr:uid="{11232F68-8296-4E4C-BA65-2C08EB4A9D0E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J2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2" authorId="0" shapeId="0" xr:uid="{ED48D4C9-9400-41A2-8840-5C37B72A8DC6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2" authorId="0" shapeId="0" xr:uid="{85F29953-770C-4F4E-B647-DAC09A592CE9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7" authorId="0" shapeId="0" xr:uid="{03C1C464-87CD-44F9-AF59-F3C2AC74EC1D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1" authorId="0" shapeId="0" xr:uid="{27D6E75A-80DF-4AE6-A3DB-9B1AA28CDA3D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2" authorId="0" shapeId="0" xr:uid="{210E6395-EACC-433D-BCCB-B969051561F8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2" authorId="0" shapeId="0" xr:uid="{B1F13040-F631-4D19-A8DB-7250AFEBD0B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6" authorId="0" shapeId="0" xr:uid="{83455CA0-1347-4674-BD35-EDADF0D94EDC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7" authorId="0" shapeId="0" xr:uid="{DF86FEDA-9A72-4F77-B9B0-27539C09086B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I2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تعداد روز کاری برای محاسبه زمان ایده آل اینجا درج شود.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2" authorId="0" shapeId="0" xr:uid="{FBF798A6-C569-4470-AB77-FA638E8133A1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3" authorId="0" shapeId="0" xr:uid="{1B6695C7-AC86-44F0-9ABD-84B06737FA46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3" authorId="0" shapeId="0" xr:uid="{2387B6ED-99CB-47CA-AC5D-450EBB08814B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6" authorId="0" shapeId="0" xr:uid="{70417660-2F54-487A-95AC-A04B6A8E73B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I2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تعداد روز کاری برای محاسبه زمان ایده آل اینجا درج شود.</t>
        </r>
      </text>
    </comment>
  </commentList>
</comments>
</file>

<file path=xl/sharedStrings.xml><?xml version="1.0" encoding="utf-8"?>
<sst xmlns="http://schemas.openxmlformats.org/spreadsheetml/2006/main" count="185" uniqueCount="58">
  <si>
    <t>توضیحات جدول</t>
  </si>
  <si>
    <t>Day</t>
  </si>
  <si>
    <t>Mon</t>
  </si>
  <si>
    <t>Thur</t>
  </si>
  <si>
    <t>Wedn</t>
  </si>
  <si>
    <t>Tue</t>
  </si>
  <si>
    <t>Fri</t>
  </si>
  <si>
    <t>Attendance Percentage</t>
  </si>
  <si>
    <t>Name</t>
  </si>
  <si>
    <t>Wed</t>
  </si>
  <si>
    <t>Sum hours</t>
  </si>
  <si>
    <t>Optimal Hour</t>
  </si>
  <si>
    <t>Total hours</t>
  </si>
  <si>
    <t>Task Title</t>
  </si>
  <si>
    <t>Task owner</t>
  </si>
  <si>
    <t>Find similar system</t>
  </si>
  <si>
    <t>Analysis other App</t>
  </si>
  <si>
    <t>Estimation FP</t>
  </si>
  <si>
    <t>Estimation CoCoMo</t>
  </si>
  <si>
    <t>create draft ux</t>
  </si>
  <si>
    <t>Test UX and changes</t>
  </si>
  <si>
    <t>Alireza</t>
  </si>
  <si>
    <t>Ashkan</t>
  </si>
  <si>
    <t>Find Lang and structure</t>
  </si>
  <si>
    <t>6 hours/day</t>
  </si>
  <si>
    <t>create user stories</t>
  </si>
  <si>
    <t xml:space="preserve">create balsamiq </t>
  </si>
  <si>
    <t>Theu</t>
  </si>
  <si>
    <t>Thurs</t>
  </si>
  <si>
    <t>Thu</t>
  </si>
  <si>
    <t>ideal plan</t>
  </si>
  <si>
    <t>complete UX of balsamiq</t>
  </si>
  <si>
    <t>user Log in</t>
  </si>
  <si>
    <t>User Authentication</t>
  </si>
  <si>
    <t>User directed to normal</t>
  </si>
  <si>
    <t>User directed to business</t>
  </si>
  <si>
    <t>remaining time</t>
  </si>
  <si>
    <t>see map and a table</t>
  </si>
  <si>
    <t>seeaccount information</t>
  </si>
  <si>
    <t>see restaurants with pins</t>
  </si>
  <si>
    <t>see restaurants in tables</t>
  </si>
  <si>
    <t>see restaurant info</t>
  </si>
  <si>
    <t>review option</t>
  </si>
  <si>
    <t>see new coins in wallet per revew</t>
  </si>
  <si>
    <t>see new restaurant average</t>
  </si>
  <si>
    <t>see reviews</t>
  </si>
  <si>
    <t>one review per user</t>
  </si>
  <si>
    <t>convert  coins to QR</t>
  </si>
  <si>
    <t>manage errors</t>
  </si>
  <si>
    <t>add camera button</t>
  </si>
  <si>
    <t>see account information</t>
  </si>
  <si>
    <t>scan qr code</t>
  </si>
  <si>
    <t>redeem options</t>
  </si>
  <si>
    <t>manage errors in case of no points</t>
  </si>
  <si>
    <t>complete any missing point</t>
  </si>
  <si>
    <t>dockerize</t>
  </si>
  <si>
    <t>documentation/slides</t>
  </si>
  <si>
    <t>Role Association in Auth0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</si>
</sst>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4" borderId="1" xfId="3" applyBorder="1" applyAlignment="1">
      <alignment horizontal="center" vertical="center"/>
    </xf>
    <xf numFmtId="0" fontId="6" fillId="4" borderId="0" xfId="3" applyAlignment="1">
      <alignment horizontal="center" vertical="center"/>
    </xf>
    <xf numFmtId="4" fontId="6" fillId="4" borderId="1" xfId="3" applyNumberFormat="1" applyBorder="1" applyAlignment="1">
      <alignment horizontal="center" vertical="center"/>
    </xf>
    <xf numFmtId="164" fontId="6" fillId="4" borderId="1" xfId="3" applyNumberFormat="1" applyBorder="1" applyAlignment="1">
      <alignment horizontal="center" vertical="center"/>
    </xf>
    <xf numFmtId="0" fontId="6" fillId="4" borderId="5" xfId="3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164" fontId="6" fillId="4" borderId="7" xfId="3" applyNumberFormat="1" applyBorder="1" applyAlignment="1">
      <alignment horizontal="center" vertical="center"/>
    </xf>
    <xf numFmtId="0" fontId="6" fillId="4" borderId="0" xfId="3"/>
    <xf numFmtId="0" fontId="6" fillId="4" borderId="1" xfId="3" applyBorder="1" applyAlignment="1">
      <alignment horizontal="center"/>
    </xf>
    <xf numFmtId="0" fontId="6" fillId="4" borderId="10" xfId="3" applyBorder="1" applyAlignment="1">
      <alignment horizontal="center"/>
    </xf>
    <xf numFmtId="0" fontId="6" fillId="2" borderId="1" xfId="1" applyBorder="1" applyAlignment="1">
      <alignment horizontal="center"/>
    </xf>
    <xf numFmtId="0" fontId="6" fillId="2" borderId="0" xfId="1" applyAlignment="1"/>
    <xf numFmtId="0" fontId="6" fillId="2" borderId="1" xfId="1" applyBorder="1" applyAlignment="1">
      <alignment horizontal="center" vertical="center"/>
    </xf>
    <xf numFmtId="4" fontId="6" fillId="2" borderId="1" xfId="1" applyNumberFormat="1" applyBorder="1" applyAlignment="1">
      <alignment horizontal="center"/>
    </xf>
    <xf numFmtId="164" fontId="6" fillId="2" borderId="1" xfId="1" applyNumberFormat="1" applyBorder="1" applyAlignment="1">
      <alignment horizontal="center"/>
    </xf>
    <xf numFmtId="0" fontId="6" fillId="2" borderId="0" xfId="1"/>
    <xf numFmtId="0" fontId="6" fillId="2" borderId="10" xfId="1" applyBorder="1" applyAlignment="1">
      <alignment horizontal="center"/>
    </xf>
    <xf numFmtId="0" fontId="6" fillId="3" borderId="1" xfId="2" applyBorder="1" applyAlignment="1">
      <alignment horizontal="center" vertical="center"/>
    </xf>
    <xf numFmtId="0" fontId="6" fillId="3" borderId="0" xfId="2" applyAlignment="1">
      <alignment vertical="center"/>
    </xf>
    <xf numFmtId="4" fontId="6" fillId="3" borderId="1" xfId="2" applyNumberFormat="1" applyBorder="1" applyAlignment="1">
      <alignment horizontal="center" vertical="center"/>
    </xf>
    <xf numFmtId="164" fontId="6" fillId="3" borderId="1" xfId="2" applyNumberFormat="1" applyBorder="1" applyAlignment="1">
      <alignment horizontal="center" vertical="center"/>
    </xf>
    <xf numFmtId="0" fontId="6" fillId="3" borderId="1" xfId="2" applyBorder="1" applyAlignment="1">
      <alignment horizontal="center"/>
    </xf>
    <xf numFmtId="0" fontId="6" fillId="3" borderId="0" xfId="2"/>
    <xf numFmtId="0" fontId="6" fillId="3" borderId="10" xfId="2" applyBorder="1" applyAlignment="1">
      <alignment horizontal="center"/>
    </xf>
    <xf numFmtId="0" fontId="6" fillId="5" borderId="1" xfId="4" applyBorder="1" applyAlignment="1">
      <alignment horizontal="center" vertical="center"/>
    </xf>
    <xf numFmtId="0" fontId="6" fillId="5" borderId="0" xfId="4" applyAlignment="1">
      <alignment vertical="center"/>
    </xf>
    <xf numFmtId="4" fontId="6" fillId="5" borderId="1" xfId="4" applyNumberFormat="1" applyBorder="1" applyAlignment="1">
      <alignment horizontal="center" vertical="center"/>
    </xf>
    <xf numFmtId="164" fontId="6" fillId="5" borderId="1" xfId="4" applyNumberFormat="1" applyBorder="1" applyAlignment="1">
      <alignment horizontal="center" vertical="center"/>
    </xf>
    <xf numFmtId="0" fontId="6" fillId="5" borderId="0" xfId="4" applyBorder="1" applyAlignment="1">
      <alignment horizontal="center" vertical="center"/>
    </xf>
    <xf numFmtId="164" fontId="6" fillId="5" borderId="0" xfId="4" applyNumberFormat="1" applyBorder="1" applyAlignment="1">
      <alignment horizontal="center" vertical="center"/>
    </xf>
    <xf numFmtId="0" fontId="6" fillId="5" borderId="0" xfId="4"/>
    <xf numFmtId="0" fontId="6" fillId="5" borderId="1" xfId="4" applyBorder="1" applyAlignment="1">
      <alignment horizontal="center"/>
    </xf>
    <xf numFmtId="0" fontId="6" fillId="5" borderId="10" xfId="4" applyBorder="1" applyAlignment="1">
      <alignment horizontal="center"/>
    </xf>
    <xf numFmtId="0" fontId="6" fillId="5" borderId="0" xfId="4" applyBorder="1" applyAlignment="1">
      <alignment horizontal="center"/>
    </xf>
    <xf numFmtId="0" fontId="6" fillId="2" borderId="0" xfId="1" applyAlignment="1">
      <alignment horizontal="center" vertical="center"/>
    </xf>
    <xf numFmtId="0" fontId="6" fillId="2" borderId="2" xfId="1" applyBorder="1" applyAlignment="1">
      <alignment horizontal="center" vertical="center"/>
    </xf>
    <xf numFmtId="0" fontId="6" fillId="2" borderId="3" xfId="1" applyBorder="1" applyAlignment="1">
      <alignment horizontal="center" vertical="center"/>
    </xf>
    <xf numFmtId="0" fontId="6" fillId="2" borderId="4" xfId="1" applyBorder="1" applyAlignment="1">
      <alignment horizontal="center" vertical="center"/>
    </xf>
    <xf numFmtId="164" fontId="6" fillId="2" borderId="5" xfId="1" applyNumberFormat="1" applyBorder="1" applyAlignment="1">
      <alignment horizontal="center"/>
    </xf>
    <xf numFmtId="164" fontId="6" fillId="2" borderId="7" xfId="1" applyNumberFormat="1" applyBorder="1" applyAlignment="1">
      <alignment horizontal="center"/>
    </xf>
    <xf numFmtId="0" fontId="6" fillId="2" borderId="8" xfId="1" applyBorder="1" applyAlignment="1">
      <alignment horizontal="center"/>
    </xf>
    <xf numFmtId="0" fontId="6" fillId="2" borderId="9" xfId="1" applyBorder="1" applyAlignment="1">
      <alignment horizontal="center"/>
    </xf>
    <xf numFmtId="0" fontId="6" fillId="2" borderId="5" xfId="1" applyBorder="1" applyAlignment="1">
      <alignment horizontal="center"/>
    </xf>
    <xf numFmtId="0" fontId="6" fillId="2" borderId="6" xfId="1" applyBorder="1" applyAlignment="1">
      <alignment horizontal="center"/>
    </xf>
    <xf numFmtId="164" fontId="6" fillId="3" borderId="5" xfId="2" applyNumberFormat="1" applyBorder="1" applyAlignment="1">
      <alignment horizontal="center"/>
    </xf>
    <xf numFmtId="164" fontId="6" fillId="3" borderId="7" xfId="2" applyNumberFormat="1" applyBorder="1" applyAlignment="1">
      <alignment horizontal="center"/>
    </xf>
    <xf numFmtId="0" fontId="6" fillId="3" borderId="8" xfId="2" applyBorder="1" applyAlignment="1">
      <alignment horizontal="center"/>
    </xf>
    <xf numFmtId="0" fontId="6" fillId="3" borderId="9" xfId="2" applyBorder="1" applyAlignment="1">
      <alignment horizontal="center"/>
    </xf>
    <xf numFmtId="0" fontId="6" fillId="3" borderId="5" xfId="2" applyBorder="1" applyAlignment="1">
      <alignment horizontal="center"/>
    </xf>
    <xf numFmtId="0" fontId="6" fillId="3" borderId="6" xfId="2" applyBorder="1" applyAlignment="1">
      <alignment horizontal="center"/>
    </xf>
    <xf numFmtId="0" fontId="6" fillId="3" borderId="0" xfId="2" applyAlignment="1">
      <alignment horizontal="center" vertical="center"/>
    </xf>
    <xf numFmtId="0" fontId="6" fillId="3" borderId="2" xfId="2" applyBorder="1" applyAlignment="1">
      <alignment horizontal="center" vertical="center"/>
    </xf>
    <xf numFmtId="0" fontId="6" fillId="3" borderId="3" xfId="2" applyBorder="1" applyAlignment="1">
      <alignment horizontal="center" vertical="center"/>
    </xf>
    <xf numFmtId="0" fontId="6" fillId="3" borderId="4" xfId="2" applyBorder="1" applyAlignment="1">
      <alignment horizontal="center" vertical="center"/>
    </xf>
    <xf numFmtId="0" fontId="6" fillId="4" borderId="8" xfId="3" applyBorder="1" applyAlignment="1">
      <alignment horizontal="center"/>
    </xf>
    <xf numFmtId="0" fontId="6" fillId="4" borderId="9" xfId="3" applyBorder="1" applyAlignment="1">
      <alignment horizontal="center"/>
    </xf>
    <xf numFmtId="0" fontId="6" fillId="4" borderId="5" xfId="3" applyBorder="1" applyAlignment="1">
      <alignment horizontal="center"/>
    </xf>
    <xf numFmtId="0" fontId="6" fillId="4" borderId="6" xfId="3" applyBorder="1" applyAlignment="1">
      <alignment horizontal="center"/>
    </xf>
    <xf numFmtId="164" fontId="6" fillId="4" borderId="5" xfId="3" applyNumberFormat="1" applyBorder="1" applyAlignment="1">
      <alignment horizontal="center"/>
    </xf>
    <xf numFmtId="164" fontId="6" fillId="4" borderId="7" xfId="3" applyNumberFormat="1" applyBorder="1" applyAlignment="1">
      <alignment horizontal="center"/>
    </xf>
    <xf numFmtId="0" fontId="6" fillId="4" borderId="0" xfId="3" applyAlignment="1">
      <alignment horizontal="center" vertical="center"/>
    </xf>
    <xf numFmtId="0" fontId="6" fillId="4" borderId="2" xfId="3" applyBorder="1" applyAlignment="1">
      <alignment horizontal="center" vertical="center"/>
    </xf>
    <xf numFmtId="0" fontId="6" fillId="4" borderId="3" xfId="3" applyBorder="1" applyAlignment="1">
      <alignment horizontal="center" vertical="center"/>
    </xf>
    <xf numFmtId="0" fontId="6" fillId="4" borderId="4" xfId="3" applyBorder="1" applyAlignment="1">
      <alignment horizontal="center" vertical="center"/>
    </xf>
    <xf numFmtId="0" fontId="6" fillId="4" borderId="5" xfId="3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0" fontId="6" fillId="4" borderId="7" xfId="3" applyBorder="1" applyAlignment="1">
      <alignment horizontal="center" vertical="center"/>
    </xf>
    <xf numFmtId="164" fontId="6" fillId="5" borderId="9" xfId="4" applyNumberFormat="1" applyBorder="1" applyAlignment="1">
      <alignment horizontal="center"/>
    </xf>
    <xf numFmtId="0" fontId="6" fillId="5" borderId="0" xfId="4" applyAlignment="1">
      <alignment horizontal="center" vertical="center"/>
    </xf>
    <xf numFmtId="0" fontId="6" fillId="5" borderId="2" xfId="4" applyBorder="1" applyAlignment="1">
      <alignment horizontal="center" vertical="center"/>
    </xf>
    <xf numFmtId="0" fontId="6" fillId="5" borderId="3" xfId="4" applyBorder="1" applyAlignment="1">
      <alignment horizontal="center" vertical="center"/>
    </xf>
    <xf numFmtId="0" fontId="6" fillId="5" borderId="4" xfId="4" applyBorder="1" applyAlignment="1">
      <alignment horizontal="center" vertical="center"/>
    </xf>
    <xf numFmtId="0" fontId="6" fillId="5" borderId="8" xfId="4" applyBorder="1" applyAlignment="1">
      <alignment horizontal="center"/>
    </xf>
    <xf numFmtId="0" fontId="6" fillId="5" borderId="9" xfId="4" applyBorder="1" applyAlignment="1">
      <alignment horizontal="center"/>
    </xf>
    <xf numFmtId="0" fontId="6" fillId="5" borderId="5" xfId="4" applyBorder="1" applyAlignment="1">
      <alignment horizontal="center"/>
    </xf>
    <xf numFmtId="0" fontId="6" fillId="5" borderId="6" xfId="4" applyBorder="1" applyAlignment="1">
      <alignment horizontal="center"/>
    </xf>
    <xf numFmtId="164" fontId="6" fillId="5" borderId="5" xfId="4" applyNumberFormat="1" applyBorder="1" applyAlignment="1">
      <alignment horizontal="center"/>
    </xf>
    <xf numFmtId="164" fontId="6" fillId="5" borderId="7" xfId="4" applyNumberFormat="1" applyBorder="1" applyAlignment="1">
      <alignment horizontal="center"/>
    </xf>
  </cellXfs>
  <cellStyles count="5">
    <cellStyle name="60% - Accent1" xfId="1" builtinId="32"/>
    <cellStyle name="60% - Accent2" xfId="2" builtinId="36"/>
    <cellStyle name="60% - Accent4" xfId="3" builtinId="44"/>
    <cellStyle name="60% - Accent6" xfId="4" builtinId="5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1'!$B$14:$B$23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'Sprint 1'!$G$14:$G$23</c:f>
              <c:numCache>
                <c:formatCode>General</c:formatCode>
                <c:ptCount val="10"/>
                <c:pt idx="0">
                  <c:v>108</c:v>
                </c:pt>
                <c:pt idx="1">
                  <c:v>99</c:v>
                </c:pt>
                <c:pt idx="2">
                  <c:v>89</c:v>
                </c:pt>
                <c:pt idx="3">
                  <c:v>79</c:v>
                </c:pt>
                <c:pt idx="4">
                  <c:v>69.5</c:v>
                </c:pt>
                <c:pt idx="5">
                  <c:v>65.5</c:v>
                </c:pt>
                <c:pt idx="6">
                  <c:v>58</c:v>
                </c:pt>
                <c:pt idx="7">
                  <c:v>51</c:v>
                </c:pt>
                <c:pt idx="8">
                  <c:v>39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991-90D6-2FC85B479001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1'!$I$30:$I$31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'Sprint 1'!$J$30:$J$31</c:f>
              <c:numCache>
                <c:formatCode>General</c:formatCode>
                <c:ptCount val="2"/>
                <c:pt idx="0">
                  <c:v>108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4991-90D6-2FC85B47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2'!$B$13:$B$23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2'!$G$13:$G$23</c:f>
              <c:numCache>
                <c:formatCode>General</c:formatCode>
                <c:ptCount val="11"/>
                <c:pt idx="0">
                  <c:v>120</c:v>
                </c:pt>
                <c:pt idx="1">
                  <c:v>111</c:v>
                </c:pt>
                <c:pt idx="2">
                  <c:v>101</c:v>
                </c:pt>
                <c:pt idx="3">
                  <c:v>97</c:v>
                </c:pt>
                <c:pt idx="4">
                  <c:v>94</c:v>
                </c:pt>
                <c:pt idx="5">
                  <c:v>86</c:v>
                </c:pt>
                <c:pt idx="6">
                  <c:v>79</c:v>
                </c:pt>
                <c:pt idx="7">
                  <c:v>71</c:v>
                </c:pt>
                <c:pt idx="8">
                  <c:v>59</c:v>
                </c:pt>
                <c:pt idx="9">
                  <c:v>52</c:v>
                </c:pt>
                <c:pt idx="1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3-4AF2-97A3-1BD019286FDC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2'!$I$28:$I$29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'Sprint 2'!$J$28:$J$29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3-4AF2-97A3-1BD0192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3'!$B$13:$B$23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3'!$G$13:$G$23</c:f>
              <c:numCache>
                <c:formatCode>General</c:formatCode>
                <c:ptCount val="11"/>
                <c:pt idx="0">
                  <c:v>115</c:v>
                </c:pt>
                <c:pt idx="1">
                  <c:v>104</c:v>
                </c:pt>
                <c:pt idx="2">
                  <c:v>96</c:v>
                </c:pt>
                <c:pt idx="3">
                  <c:v>88</c:v>
                </c:pt>
                <c:pt idx="4">
                  <c:v>86</c:v>
                </c:pt>
                <c:pt idx="5">
                  <c:v>81</c:v>
                </c:pt>
                <c:pt idx="6">
                  <c:v>77</c:v>
                </c:pt>
                <c:pt idx="7">
                  <c:v>75</c:v>
                </c:pt>
                <c:pt idx="8">
                  <c:v>65</c:v>
                </c:pt>
                <c:pt idx="9">
                  <c:v>59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9-4D1D-9DC1-B3A35F7908C6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3'!$I$28:$I$29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'Sprint 3'!$J$28:$J$29</c:f>
              <c:numCache>
                <c:formatCode>General</c:formatCode>
                <c:ptCount val="2"/>
                <c:pt idx="0">
                  <c:v>115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9-4D1D-9DC1-B3A35F79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4'!$B$14:$B$22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'Sprint 4'!$G$14:$G$22</c:f>
              <c:numCache>
                <c:formatCode>General</c:formatCode>
                <c:ptCount val="9"/>
                <c:pt idx="0">
                  <c:v>106</c:v>
                </c:pt>
                <c:pt idx="1">
                  <c:v>93</c:v>
                </c:pt>
                <c:pt idx="2">
                  <c:v>80</c:v>
                </c:pt>
                <c:pt idx="3">
                  <c:v>68</c:v>
                </c:pt>
                <c:pt idx="4">
                  <c:v>58</c:v>
                </c:pt>
                <c:pt idx="5">
                  <c:v>44</c:v>
                </c:pt>
                <c:pt idx="6">
                  <c:v>34</c:v>
                </c:pt>
                <c:pt idx="7">
                  <c:v>19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2-4399-B2BB-1BE13717DCA7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4'!$I$27:$I$28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'Sprint 4'!$J$27:$J$28</c:f>
              <c:numCache>
                <c:formatCode>General</c:formatCode>
                <c:ptCount val="2"/>
                <c:pt idx="0">
                  <c:v>106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2-4399-B2BB-1BE13717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358816</xdr:colOff>
      <xdr:row>9</xdr:row>
      <xdr:rowOff>128896</xdr:rowOff>
    </xdr:from>
    <xdr:to>
      <xdr:col>16</xdr:col>
      <xdr:colOff>203200</xdr:colOff>
      <xdr:row>25</xdr:row>
      <xdr:rowOff>6515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DF547-58A6-4D2F-9876-F87A228B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1005328</xdr:colOff>
      <xdr:row>1</xdr:row>
      <xdr:rowOff>82175</xdr:rowOff>
    </xdr:from>
    <xdr:ext cx="2513319" cy="105335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3803ED-C589-41EC-812D-3DC3AE42B88B}"/>
            </a:ext>
          </a:extLst>
        </xdr:cNvPr>
        <xdr:cNvSpPr/>
      </xdr:nvSpPr>
      <xdr:spPr>
        <a:xfrm>
          <a:off x="2581622" y="261469"/>
          <a:ext cx="2513319" cy="1053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1</a:t>
          </a:r>
        </a:p>
      </xdr:txBody>
    </xdr:sp>
    <xdr:clientData/>
  </xdr:oneCellAnchor>
  <xdr:oneCellAnchor>
    <xdr:from>
      <xdr:col>7</xdr:col>
      <xdr:colOff>37353</xdr:colOff>
      <xdr:row>1</xdr:row>
      <xdr:rowOff>22412</xdr:rowOff>
    </xdr:from>
    <xdr:ext cx="5251290" cy="125730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B0EFC9-D275-4B10-931A-2061D37F1D0F}"/>
            </a:ext>
          </a:extLst>
        </xdr:cNvPr>
        <xdr:cNvSpPr/>
      </xdr:nvSpPr>
      <xdr:spPr>
        <a:xfrm>
          <a:off x="5226210" y="203841"/>
          <a:ext cx="5251290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2021-05-01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2022-05-02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2022-05-12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Analysis &amp; Estimation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393259</xdr:colOff>
      <xdr:row>9</xdr:row>
      <xdr:rowOff>78169</xdr:rowOff>
    </xdr:from>
    <xdr:to>
      <xdr:col>16</xdr:col>
      <xdr:colOff>214066</xdr:colOff>
      <xdr:row>23</xdr:row>
      <xdr:rowOff>32225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A091-52A8-4A44-9192-7E33A7EA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1049429</xdr:colOff>
      <xdr:row>1</xdr:row>
      <xdr:rowOff>104586</xdr:rowOff>
    </xdr:from>
    <xdr:ext cx="2771775" cy="114299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5C1AE34-25F0-411F-AAEF-ACC40983B79B}"/>
            </a:ext>
          </a:extLst>
        </xdr:cNvPr>
        <xdr:cNvSpPr/>
      </xdr:nvSpPr>
      <xdr:spPr>
        <a:xfrm>
          <a:off x="2775135" y="283880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2</a:t>
          </a:r>
        </a:p>
      </xdr:txBody>
    </xdr:sp>
    <xdr:clientData/>
  </xdr:oneCellAnchor>
  <xdr:oneCellAnchor>
    <xdr:from>
      <xdr:col>7</xdr:col>
      <xdr:colOff>454535</xdr:colOff>
      <xdr:row>0</xdr:row>
      <xdr:rowOff>61122</xdr:rowOff>
    </xdr:from>
    <xdr:ext cx="7904374" cy="141418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B2D8A1-4910-4ACC-9EBA-81E49EABA395}"/>
            </a:ext>
          </a:extLst>
        </xdr:cNvPr>
        <xdr:cNvSpPr/>
      </xdr:nvSpPr>
      <xdr:spPr>
        <a:xfrm>
          <a:off x="5788535" y="61122"/>
          <a:ext cx="7904374" cy="14141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2022-05-15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2022-05-16-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2022-05-27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UI&amp;UX , Start app development for user logins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281880</xdr:colOff>
      <xdr:row>10</xdr:row>
      <xdr:rowOff>34704</xdr:rowOff>
    </xdr:from>
    <xdr:to>
      <xdr:col>15</xdr:col>
      <xdr:colOff>431394</xdr:colOff>
      <xdr:row>23</xdr:row>
      <xdr:rowOff>163300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CF293-3490-4E53-A7D5-EFAF5B9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571811</xdr:colOff>
      <xdr:row>1</xdr:row>
      <xdr:rowOff>130984</xdr:rowOff>
    </xdr:from>
    <xdr:ext cx="2771775" cy="11429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21D2DD-5B7E-47BD-A716-537564F30CBB}"/>
            </a:ext>
          </a:extLst>
        </xdr:cNvPr>
        <xdr:cNvSpPr/>
      </xdr:nvSpPr>
      <xdr:spPr>
        <a:xfrm>
          <a:off x="2307478" y="308784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3</a:t>
          </a:r>
        </a:p>
      </xdr:txBody>
    </xdr:sp>
    <xdr:clientData/>
  </xdr:oneCellAnchor>
  <xdr:oneCellAnchor>
    <xdr:from>
      <xdr:col>7</xdr:col>
      <xdr:colOff>115454</xdr:colOff>
      <xdr:row>0</xdr:row>
      <xdr:rowOff>140109</xdr:rowOff>
    </xdr:from>
    <xdr:ext cx="4641273" cy="12573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66AD89-ABFE-4C8A-82F3-5B372E762900}"/>
            </a:ext>
          </a:extLst>
        </xdr:cNvPr>
        <xdr:cNvSpPr/>
      </xdr:nvSpPr>
      <xdr:spPr>
        <a:xfrm>
          <a:off x="5564909" y="140109"/>
          <a:ext cx="4641273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2022-05-29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2022-05-30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2022-06-10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app for Normal User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588173</xdr:colOff>
      <xdr:row>10</xdr:row>
      <xdr:rowOff>105336</xdr:rowOff>
    </xdr:from>
    <xdr:to>
      <xdr:col>16</xdr:col>
      <xdr:colOff>125778</xdr:colOff>
      <xdr:row>22</xdr:row>
      <xdr:rowOff>59392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4BCE7-4D4E-4F4F-B18A-4C926D78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660961</xdr:colOff>
      <xdr:row>2</xdr:row>
      <xdr:rowOff>1681</xdr:rowOff>
    </xdr:from>
    <xdr:ext cx="2771775" cy="11429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82F35F-2069-4938-8825-75ACE3343971}"/>
            </a:ext>
          </a:extLst>
        </xdr:cNvPr>
        <xdr:cNvSpPr/>
      </xdr:nvSpPr>
      <xdr:spPr>
        <a:xfrm>
          <a:off x="2304490" y="375210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4</a:t>
          </a:r>
        </a:p>
      </xdr:txBody>
    </xdr:sp>
    <xdr:clientData/>
  </xdr:oneCellAnchor>
  <xdr:oneCellAnchor>
    <xdr:from>
      <xdr:col>6</xdr:col>
      <xdr:colOff>889000</xdr:colOff>
      <xdr:row>1</xdr:row>
      <xdr:rowOff>123128</xdr:rowOff>
    </xdr:from>
    <xdr:ext cx="8001000" cy="12573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D7AAB7-769D-46BD-A23D-82056CD1AC7F}"/>
            </a:ext>
          </a:extLst>
        </xdr:cNvPr>
        <xdr:cNvSpPr/>
      </xdr:nvSpPr>
      <xdr:spPr>
        <a:xfrm>
          <a:off x="5160818" y="296310"/>
          <a:ext cx="8001000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2022-06-12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2022-06-13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2022-06-22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business view-complete app-complete documentation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2"/>
  <sheetViews>
    <sheetView topLeftCell="A16" zoomScale="70" zoomScaleNormal="70" workbookViewId="0">
      <selection activeCell="D40" sqref="D40"/>
    </sheetView>
  </sheetViews>
  <sheetFormatPr defaultRowHeight="14" x14ac:dyDescent="0.3"/>
  <cols>
    <col min="1" max="1" width="8.7265625" style="1"/>
    <col min="2" max="2" width="4.453125" style="1" customWidth="1"/>
    <col min="3" max="3" width="8.6328125" style="1" customWidth="1"/>
    <col min="4" max="4" width="22.81640625" style="1" bestFit="1" customWidth="1"/>
    <col min="5" max="5" width="8.08984375" style="1" customWidth="1"/>
    <col min="6" max="6" width="8.7265625" style="1" customWidth="1"/>
    <col min="7" max="7" width="12.90625" style="1" bestFit="1" customWidth="1"/>
    <col min="8" max="8" width="15.7265625" style="1" bestFit="1" customWidth="1"/>
    <col min="9" max="9" width="11.6328125" style="1" customWidth="1"/>
    <col min="10" max="10" width="12.90625" style="1" bestFit="1" customWidth="1"/>
    <col min="11" max="11" width="8.7265625" style="1"/>
    <col min="12" max="12" width="14.453125" style="1" customWidth="1"/>
    <col min="13" max="13" width="12.7265625" style="1" bestFit="1" customWidth="1"/>
    <col min="14" max="14" width="9" style="1" customWidth="1"/>
    <col min="15" max="15" width="8.36328125" style="1" customWidth="1"/>
    <col min="16" max="16384" width="8.7265625" style="1"/>
  </cols>
  <sheetData>
    <row r="1" spans="2:22" x14ac:dyDescent="0.3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2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2" x14ac:dyDescent="0.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2" x14ac:dyDescent="0.3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2" x14ac:dyDescent="0.3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2" x14ac:dyDescent="0.3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22" x14ac:dyDescent="0.3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2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2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2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2" x14ac:dyDescent="0.3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2" ht="14.5" x14ac:dyDescent="0.35">
      <c r="B12" s="42"/>
      <c r="C12" s="43"/>
      <c r="D12" s="18" t="s">
        <v>7</v>
      </c>
      <c r="E12" s="18">
        <v>1</v>
      </c>
      <c r="F12" s="18">
        <v>1</v>
      </c>
      <c r="G12" s="19"/>
      <c r="H12" s="19" t="s">
        <v>24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2:22" ht="22" customHeight="1" x14ac:dyDescent="0.35">
      <c r="B13" s="44"/>
      <c r="C13" s="45"/>
      <c r="D13" s="18" t="s">
        <v>8</v>
      </c>
      <c r="E13" s="18" t="s">
        <v>21</v>
      </c>
      <c r="F13" s="18" t="s">
        <v>22</v>
      </c>
      <c r="G13" s="20" t="s">
        <v>12</v>
      </c>
      <c r="H13" s="18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ht="22" customHeight="1" x14ac:dyDescent="0.35">
      <c r="B14" s="18">
        <v>0</v>
      </c>
      <c r="C14" s="18" t="s">
        <v>1</v>
      </c>
      <c r="D14" s="18">
        <v>0</v>
      </c>
      <c r="E14" s="18">
        <v>54</v>
      </c>
      <c r="F14" s="18">
        <v>54</v>
      </c>
      <c r="G14" s="18">
        <f t="shared" ref="G14:G23" si="0">SUM(E14:F14)</f>
        <v>108</v>
      </c>
      <c r="H14" s="21">
        <f>G14</f>
        <v>108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2" customHeight="1" x14ac:dyDescent="0.35">
      <c r="B15" s="18">
        <v>1</v>
      </c>
      <c r="C15" s="18" t="s">
        <v>2</v>
      </c>
      <c r="D15" s="22">
        <v>44683</v>
      </c>
      <c r="E15" s="18">
        <v>49.5</v>
      </c>
      <c r="F15" s="18">
        <v>49.5</v>
      </c>
      <c r="G15" s="18">
        <f t="shared" si="0"/>
        <v>99</v>
      </c>
      <c r="H15" s="21">
        <f t="shared" ref="H15:H23" si="1">H14-($H$14/$I$31)</f>
        <v>96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22" customHeight="1" x14ac:dyDescent="0.35">
      <c r="B16" s="18">
        <v>2</v>
      </c>
      <c r="C16" s="18" t="s">
        <v>27</v>
      </c>
      <c r="D16" s="22">
        <v>44684</v>
      </c>
      <c r="E16" s="18">
        <v>44.5</v>
      </c>
      <c r="F16" s="18">
        <v>44.5</v>
      </c>
      <c r="G16" s="18">
        <f t="shared" si="0"/>
        <v>89</v>
      </c>
      <c r="H16" s="21">
        <f t="shared" si="1"/>
        <v>84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ht="22" customHeight="1" x14ac:dyDescent="0.35">
      <c r="B17" s="18">
        <v>3</v>
      </c>
      <c r="C17" s="18" t="s">
        <v>9</v>
      </c>
      <c r="D17" s="22">
        <v>44685</v>
      </c>
      <c r="E17" s="18">
        <v>39.5</v>
      </c>
      <c r="F17" s="18">
        <v>39.5</v>
      </c>
      <c r="G17" s="18">
        <f t="shared" si="0"/>
        <v>79</v>
      </c>
      <c r="H17" s="21">
        <f t="shared" si="1"/>
        <v>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ht="22" customHeight="1" x14ac:dyDescent="0.35">
      <c r="B18" s="18">
        <v>4</v>
      </c>
      <c r="C18" s="18" t="s">
        <v>28</v>
      </c>
      <c r="D18" s="22">
        <v>44686</v>
      </c>
      <c r="E18" s="18">
        <v>34</v>
      </c>
      <c r="F18" s="18">
        <v>35.5</v>
      </c>
      <c r="G18" s="18">
        <f t="shared" si="0"/>
        <v>69.5</v>
      </c>
      <c r="H18" s="21">
        <f t="shared" si="1"/>
        <v>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ht="22" customHeight="1" x14ac:dyDescent="0.35">
      <c r="B19" s="18">
        <v>5</v>
      </c>
      <c r="C19" s="18" t="s">
        <v>6</v>
      </c>
      <c r="D19" s="22">
        <v>44687</v>
      </c>
      <c r="E19" s="18">
        <v>30</v>
      </c>
      <c r="F19" s="18">
        <v>35.5</v>
      </c>
      <c r="G19" s="18">
        <f t="shared" si="0"/>
        <v>65.5</v>
      </c>
      <c r="H19" s="21">
        <f t="shared" si="1"/>
        <v>48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ht="22" customHeight="1" x14ac:dyDescent="0.35">
      <c r="B20" s="18">
        <v>6</v>
      </c>
      <c r="C20" s="18" t="s">
        <v>2</v>
      </c>
      <c r="D20" s="22">
        <v>44690</v>
      </c>
      <c r="E20" s="18">
        <v>26</v>
      </c>
      <c r="F20" s="18">
        <v>32</v>
      </c>
      <c r="G20" s="18">
        <f t="shared" si="0"/>
        <v>58</v>
      </c>
      <c r="H20" s="21">
        <f t="shared" si="1"/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ht="22" customHeight="1" x14ac:dyDescent="0.35">
      <c r="B21" s="18">
        <v>7</v>
      </c>
      <c r="C21" s="18" t="s">
        <v>5</v>
      </c>
      <c r="D21" s="22">
        <v>44691</v>
      </c>
      <c r="E21" s="18">
        <v>21</v>
      </c>
      <c r="F21" s="18">
        <v>30</v>
      </c>
      <c r="G21" s="18">
        <f t="shared" si="0"/>
        <v>51</v>
      </c>
      <c r="H21" s="21">
        <f t="shared" si="1"/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ht="22" customHeight="1" x14ac:dyDescent="0.35">
      <c r="B22" s="18">
        <v>8</v>
      </c>
      <c r="C22" s="18" t="s">
        <v>9</v>
      </c>
      <c r="D22" s="22">
        <v>44692</v>
      </c>
      <c r="E22" s="18">
        <v>15</v>
      </c>
      <c r="F22" s="18">
        <v>24</v>
      </c>
      <c r="G22" s="18">
        <f t="shared" si="0"/>
        <v>39</v>
      </c>
      <c r="H22" s="21">
        <f t="shared" si="1"/>
        <v>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ht="22" customHeight="1" x14ac:dyDescent="0.35">
      <c r="B23" s="18">
        <v>9</v>
      </c>
      <c r="C23" s="18" t="s">
        <v>29</v>
      </c>
      <c r="D23" s="22">
        <v>44693</v>
      </c>
      <c r="E23" s="18">
        <v>9</v>
      </c>
      <c r="F23" s="18">
        <v>18</v>
      </c>
      <c r="G23" s="18">
        <f t="shared" si="0"/>
        <v>27</v>
      </c>
      <c r="H23" s="21">
        <f t="shared" si="1"/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3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3">
      <c r="B25" s="2"/>
      <c r="C25" s="2"/>
      <c r="D25" s="2"/>
      <c r="E25" s="2"/>
      <c r="F25" s="2"/>
    </row>
    <row r="26" spans="2:22" x14ac:dyDescent="0.3">
      <c r="G26" s="2"/>
      <c r="H26" s="2"/>
    </row>
    <row r="27" spans="2:22" ht="14.5" x14ac:dyDescent="0.35">
      <c r="B27" s="42"/>
      <c r="C27" s="43"/>
      <c r="D27" s="18" t="s">
        <v>7</v>
      </c>
      <c r="E27" s="18">
        <v>1</v>
      </c>
      <c r="F27" s="18">
        <v>1</v>
      </c>
      <c r="G27" s="19"/>
      <c r="H27" s="2"/>
      <c r="L27" s="23"/>
      <c r="M27" s="23"/>
      <c r="N27" s="48" t="s">
        <v>14</v>
      </c>
      <c r="O27" s="49"/>
    </row>
    <row r="28" spans="2:22" ht="14.5" x14ac:dyDescent="0.35">
      <c r="B28" s="44"/>
      <c r="C28" s="45"/>
      <c r="D28" s="18" t="s">
        <v>8</v>
      </c>
      <c r="E28" s="18" t="s">
        <v>21</v>
      </c>
      <c r="F28" s="18" t="s">
        <v>22</v>
      </c>
      <c r="G28" s="20" t="s">
        <v>12</v>
      </c>
      <c r="H28" s="2"/>
      <c r="L28" s="50" t="s">
        <v>13</v>
      </c>
      <c r="M28" s="51"/>
      <c r="N28" s="18" t="s">
        <v>21</v>
      </c>
      <c r="O28" s="18" t="s">
        <v>22</v>
      </c>
    </row>
    <row r="29" spans="2:22" ht="14.5" x14ac:dyDescent="0.35">
      <c r="B29" s="18">
        <v>1</v>
      </c>
      <c r="C29" s="18" t="s">
        <v>2</v>
      </c>
      <c r="D29" s="22">
        <v>44683</v>
      </c>
      <c r="E29" s="18">
        <v>4.5</v>
      </c>
      <c r="F29" s="18">
        <v>4.5</v>
      </c>
      <c r="G29" s="18">
        <f t="shared" ref="G29:G37" si="2">SUM(E29:F29)</f>
        <v>9</v>
      </c>
      <c r="H29" s="2"/>
      <c r="I29" s="18" t="s">
        <v>1</v>
      </c>
      <c r="J29" s="20" t="s">
        <v>12</v>
      </c>
      <c r="L29" s="46" t="s">
        <v>15</v>
      </c>
      <c r="M29" s="47"/>
      <c r="N29" s="24">
        <v>1</v>
      </c>
      <c r="O29" s="24"/>
    </row>
    <row r="30" spans="2:22" ht="14.5" x14ac:dyDescent="0.35">
      <c r="B30" s="18">
        <v>2</v>
      </c>
      <c r="C30" s="18" t="s">
        <v>5</v>
      </c>
      <c r="D30" s="22">
        <v>44684</v>
      </c>
      <c r="E30" s="18">
        <v>5</v>
      </c>
      <c r="F30" s="18">
        <v>5</v>
      </c>
      <c r="G30" s="18">
        <f t="shared" si="2"/>
        <v>10</v>
      </c>
      <c r="H30" s="2"/>
      <c r="I30" s="18">
        <v>0</v>
      </c>
      <c r="J30" s="18">
        <f>G14</f>
        <v>108</v>
      </c>
      <c r="L30" s="46" t="s">
        <v>16</v>
      </c>
      <c r="M30" s="47"/>
      <c r="N30" s="18">
        <v>1</v>
      </c>
      <c r="O30" s="18"/>
    </row>
    <row r="31" spans="2:22" ht="14.5" x14ac:dyDescent="0.35">
      <c r="B31" s="18">
        <v>3</v>
      </c>
      <c r="C31" s="18" t="s">
        <v>9</v>
      </c>
      <c r="D31" s="22">
        <v>44685</v>
      </c>
      <c r="E31" s="18">
        <v>5</v>
      </c>
      <c r="F31" s="18">
        <v>5</v>
      </c>
      <c r="G31" s="18">
        <f t="shared" si="2"/>
        <v>10</v>
      </c>
      <c r="H31" s="2"/>
      <c r="I31" s="18">
        <v>9</v>
      </c>
      <c r="J31" s="18">
        <v>0</v>
      </c>
      <c r="L31" s="46" t="s">
        <v>17</v>
      </c>
      <c r="M31" s="47"/>
      <c r="N31" s="18"/>
      <c r="O31" s="18">
        <v>1</v>
      </c>
    </row>
    <row r="32" spans="2:22" ht="14.5" x14ac:dyDescent="0.35">
      <c r="B32" s="18">
        <v>4</v>
      </c>
      <c r="C32" s="18" t="s">
        <v>29</v>
      </c>
      <c r="D32" s="22">
        <v>44686</v>
      </c>
      <c r="E32" s="18">
        <f>E17-E18</f>
        <v>5.5</v>
      </c>
      <c r="F32" s="18">
        <v>4</v>
      </c>
      <c r="G32" s="18">
        <f t="shared" si="2"/>
        <v>9.5</v>
      </c>
      <c r="H32" s="2"/>
      <c r="L32" s="46" t="s">
        <v>18</v>
      </c>
      <c r="M32" s="47"/>
      <c r="N32" s="18"/>
      <c r="O32" s="18">
        <v>1</v>
      </c>
    </row>
    <row r="33" spans="2:21" ht="14.5" x14ac:dyDescent="0.35">
      <c r="B33" s="18">
        <v>5</v>
      </c>
      <c r="C33" s="18" t="s">
        <v>6</v>
      </c>
      <c r="D33" s="22">
        <v>44687</v>
      </c>
      <c r="E33" s="18">
        <v>4</v>
      </c>
      <c r="F33" s="18">
        <v>0</v>
      </c>
      <c r="G33" s="18">
        <f t="shared" si="2"/>
        <v>4</v>
      </c>
      <c r="H33" s="2"/>
      <c r="L33" s="46" t="s">
        <v>23</v>
      </c>
      <c r="M33" s="47"/>
      <c r="N33" s="18"/>
      <c r="O33" s="18">
        <v>1</v>
      </c>
    </row>
    <row r="34" spans="2:21" ht="14.5" x14ac:dyDescent="0.35">
      <c r="B34" s="18">
        <v>6</v>
      </c>
      <c r="C34" s="18" t="s">
        <v>2</v>
      </c>
      <c r="D34" s="22">
        <v>44690</v>
      </c>
      <c r="E34" s="18">
        <v>4</v>
      </c>
      <c r="F34" s="18">
        <v>3.5</v>
      </c>
      <c r="G34" s="18">
        <f t="shared" si="2"/>
        <v>7.5</v>
      </c>
      <c r="H34" s="2"/>
      <c r="L34" s="46" t="s">
        <v>19</v>
      </c>
      <c r="M34" s="47"/>
      <c r="N34" s="18">
        <v>1</v>
      </c>
      <c r="O34" s="18"/>
    </row>
    <row r="35" spans="2:21" ht="14.5" x14ac:dyDescent="0.35">
      <c r="B35" s="18">
        <v>7</v>
      </c>
      <c r="C35" s="18" t="s">
        <v>5</v>
      </c>
      <c r="D35" s="22">
        <v>44691</v>
      </c>
      <c r="E35" s="18">
        <v>5</v>
      </c>
      <c r="F35" s="18">
        <v>2</v>
      </c>
      <c r="G35" s="18">
        <f t="shared" si="2"/>
        <v>7</v>
      </c>
      <c r="H35" s="2"/>
      <c r="L35" s="46" t="s">
        <v>25</v>
      </c>
      <c r="M35" s="47"/>
      <c r="N35" s="18"/>
      <c r="O35" s="18">
        <v>1</v>
      </c>
    </row>
    <row r="36" spans="2:21" ht="14.5" x14ac:dyDescent="0.35">
      <c r="B36" s="18">
        <v>8</v>
      </c>
      <c r="C36" s="18" t="s">
        <v>9</v>
      </c>
      <c r="D36" s="22">
        <v>44692</v>
      </c>
      <c r="E36" s="18">
        <v>6</v>
      </c>
      <c r="F36" s="18">
        <v>6</v>
      </c>
      <c r="G36" s="18">
        <f t="shared" si="2"/>
        <v>12</v>
      </c>
      <c r="H36" s="2"/>
      <c r="L36" s="46" t="s">
        <v>26</v>
      </c>
      <c r="M36" s="47"/>
      <c r="N36" s="18">
        <v>1</v>
      </c>
      <c r="O36" s="18"/>
    </row>
    <row r="37" spans="2:21" ht="16.5" customHeight="1" x14ac:dyDescent="0.35">
      <c r="B37" s="18">
        <v>9</v>
      </c>
      <c r="C37" s="18" t="s">
        <v>29</v>
      </c>
      <c r="D37" s="22">
        <v>44693</v>
      </c>
      <c r="E37" s="18">
        <v>6</v>
      </c>
      <c r="F37" s="18">
        <f>F22-F23</f>
        <v>6</v>
      </c>
      <c r="G37" s="18">
        <f t="shared" si="2"/>
        <v>12</v>
      </c>
      <c r="H37" s="2"/>
      <c r="L37" s="46"/>
      <c r="M37" s="47"/>
      <c r="N37" s="18"/>
      <c r="O37" s="18"/>
    </row>
    <row r="38" spans="2:21" x14ac:dyDescent="0.3">
      <c r="G38" s="2"/>
      <c r="H38" s="2"/>
    </row>
    <row r="39" spans="2:21" x14ac:dyDescent="0.3">
      <c r="G39" s="2"/>
      <c r="H39" s="2"/>
    </row>
    <row r="40" spans="2:21" x14ac:dyDescent="0.3">
      <c r="B40" s="2"/>
      <c r="C40" s="2"/>
      <c r="D40" s="2"/>
      <c r="E40" s="2"/>
      <c r="F40" s="2"/>
    </row>
    <row r="41" spans="2:21" x14ac:dyDescent="0.3">
      <c r="B41" s="2"/>
      <c r="C41" s="2"/>
      <c r="D41" s="2"/>
      <c r="E41" s="2"/>
      <c r="F41" s="2"/>
    </row>
    <row r="42" spans="2:21" x14ac:dyDescent="0.3">
      <c r="G42" s="2"/>
      <c r="H42" s="2"/>
      <c r="I42" s="2"/>
      <c r="J42" s="2"/>
      <c r="K42" s="2"/>
      <c r="L42" s="2"/>
      <c r="M42" s="2"/>
      <c r="N42" s="2"/>
    </row>
    <row r="43" spans="2:21" x14ac:dyDescent="0.3">
      <c r="G43" s="2"/>
      <c r="H43" s="2"/>
      <c r="I43" s="2"/>
      <c r="J43" s="2"/>
      <c r="K43" s="2"/>
      <c r="L43" s="2"/>
      <c r="M43" s="2"/>
      <c r="N43" s="2"/>
    </row>
    <row r="44" spans="2:21" x14ac:dyDescent="0.3">
      <c r="G44" s="2"/>
      <c r="H44" s="2"/>
      <c r="I44" s="2"/>
      <c r="J44" s="2"/>
      <c r="K44" s="2"/>
      <c r="L44" s="2"/>
      <c r="M44" s="2"/>
      <c r="N44" s="2"/>
    </row>
    <row r="45" spans="2:21" x14ac:dyDescent="0.3">
      <c r="G45" s="2"/>
      <c r="H45" s="2"/>
      <c r="I45" s="2"/>
      <c r="J45" s="2"/>
      <c r="K45" s="2"/>
      <c r="L45" s="2"/>
      <c r="M45" s="2"/>
      <c r="N45" s="2"/>
    </row>
    <row r="46" spans="2:21" x14ac:dyDescent="0.3">
      <c r="G46" s="2"/>
      <c r="H46" s="2"/>
      <c r="I46" s="2"/>
      <c r="J46" s="2"/>
      <c r="K46" s="3"/>
      <c r="L46" s="3"/>
      <c r="M46" s="3"/>
      <c r="N46" s="3"/>
      <c r="O46" s="3"/>
      <c r="P46" s="2"/>
      <c r="Q46" s="2"/>
      <c r="R46" s="2"/>
      <c r="S46" s="2"/>
      <c r="T46" s="2"/>
      <c r="U46" s="2"/>
    </row>
    <row r="47" spans="2:21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9:21" x14ac:dyDescent="0.3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9:21" x14ac:dyDescent="0.3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9:21" x14ac:dyDescent="0.3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9:21" x14ac:dyDescent="0.3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</sheetData>
  <mergeCells count="13">
    <mergeCell ref="B12:C13"/>
    <mergeCell ref="B27:C28"/>
    <mergeCell ref="L37:M37"/>
    <mergeCell ref="N27:O27"/>
    <mergeCell ref="L32:M32"/>
    <mergeCell ref="L33:M33"/>
    <mergeCell ref="L34:M34"/>
    <mergeCell ref="L35:M35"/>
    <mergeCell ref="L36:M36"/>
    <mergeCell ref="L28:M28"/>
    <mergeCell ref="L29:M29"/>
    <mergeCell ref="L30:M30"/>
    <mergeCell ref="L31:M31"/>
  </mergeCells>
  <phoneticPr fontId="5" type="noConversion"/>
  <pageMargins left="0.7" right="0.7" top="0.75" bottom="0.75" header="0.3" footer="0.3"/>
  <pageSetup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1"/>
  <sheetViews>
    <sheetView topLeftCell="A16" zoomScale="70" zoomScaleNormal="70" workbookViewId="0">
      <selection activeCell="M36" sqref="M36:N36"/>
    </sheetView>
  </sheetViews>
  <sheetFormatPr defaultRowHeight="14" x14ac:dyDescent="0.3"/>
  <cols>
    <col min="1" max="1" width="8.7265625" style="1"/>
    <col min="2" max="2" width="4.7265625" style="1" customWidth="1"/>
    <col min="3" max="3" width="11.1796875" style="1" customWidth="1"/>
    <col min="4" max="4" width="22.7265625" style="1" bestFit="1" customWidth="1"/>
    <col min="5" max="5" width="7.1796875" style="1" bestFit="1" customWidth="1"/>
    <col min="6" max="6" width="8.81640625" style="1" customWidth="1"/>
    <col min="7" max="7" width="12.81640625" style="1" bestFit="1" customWidth="1"/>
    <col min="8" max="8" width="15.6328125" style="1" bestFit="1" customWidth="1"/>
    <col min="9" max="9" width="8.81640625" style="1" customWidth="1"/>
    <col min="10" max="10" width="12.81640625" style="1" bestFit="1" customWidth="1"/>
    <col min="11" max="11" width="10.453125" style="1" customWidth="1"/>
    <col min="12" max="12" width="9" style="1" customWidth="1"/>
    <col min="13" max="13" width="12.453125" style="1" customWidth="1"/>
    <col min="14" max="14" width="13.6328125" style="1" customWidth="1"/>
    <col min="15" max="15" width="7.1796875" style="1" bestFit="1" customWidth="1"/>
    <col min="16" max="16" width="8.1796875" style="1" customWidth="1"/>
    <col min="17" max="16384" width="8.7265625" style="1"/>
  </cols>
  <sheetData>
    <row r="1" spans="2:23" x14ac:dyDescent="0.3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3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3" x14ac:dyDescent="0.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3" x14ac:dyDescent="0.3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3" x14ac:dyDescent="0.3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3" x14ac:dyDescent="0.3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3" x14ac:dyDescent="0.3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3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3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3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3" ht="14.5" x14ac:dyDescent="0.3">
      <c r="B11" s="58"/>
      <c r="C11" s="59"/>
      <c r="D11" s="25" t="s">
        <v>7</v>
      </c>
      <c r="E11" s="25">
        <v>1</v>
      </c>
      <c r="F11" s="25">
        <v>1</v>
      </c>
      <c r="G11" s="26"/>
      <c r="H11" s="2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3" ht="22" customHeight="1" x14ac:dyDescent="0.3">
      <c r="B12" s="60"/>
      <c r="C12" s="61"/>
      <c r="D12" s="25" t="s">
        <v>8</v>
      </c>
      <c r="E12" s="25" t="s">
        <v>21</v>
      </c>
      <c r="F12" s="25" t="s">
        <v>22</v>
      </c>
      <c r="G12" s="25" t="s">
        <v>10</v>
      </c>
      <c r="H12" s="25" t="s">
        <v>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22" customHeight="1" x14ac:dyDescent="0.3">
      <c r="B13" s="25">
        <v>0</v>
      </c>
      <c r="C13" s="25" t="s">
        <v>1</v>
      </c>
      <c r="D13" s="25">
        <v>0</v>
      </c>
      <c r="E13" s="25">
        <v>60</v>
      </c>
      <c r="F13" s="25">
        <v>60</v>
      </c>
      <c r="G13" s="25">
        <f t="shared" ref="G13:G23" si="0">SUM(E13:F13)</f>
        <v>120</v>
      </c>
      <c r="H13" s="27">
        <f>G13</f>
        <v>120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22" customHeight="1" x14ac:dyDescent="0.3">
      <c r="B14" s="25">
        <v>1</v>
      </c>
      <c r="C14" s="25" t="s">
        <v>2</v>
      </c>
      <c r="D14" s="28">
        <v>44697</v>
      </c>
      <c r="E14" s="25">
        <f>E13-E28</f>
        <v>55</v>
      </c>
      <c r="F14" s="25">
        <f>F13-F28</f>
        <v>56</v>
      </c>
      <c r="G14" s="25">
        <f t="shared" si="0"/>
        <v>111</v>
      </c>
      <c r="H14" s="27">
        <f t="shared" ref="H14:H23" si="1">H13-($H$13/$I$29)</f>
        <v>108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22" customHeight="1" x14ac:dyDescent="0.3">
      <c r="B15" s="25">
        <v>2</v>
      </c>
      <c r="C15" s="25" t="s">
        <v>5</v>
      </c>
      <c r="D15" s="28">
        <v>44698</v>
      </c>
      <c r="E15" s="25">
        <f>E14-E29</f>
        <v>51</v>
      </c>
      <c r="F15" s="25">
        <f t="shared" ref="F15:F23" si="2">F14-F29</f>
        <v>50</v>
      </c>
      <c r="G15" s="25">
        <f t="shared" si="0"/>
        <v>101</v>
      </c>
      <c r="H15" s="27">
        <f t="shared" si="1"/>
        <v>96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22" customHeight="1" x14ac:dyDescent="0.3">
      <c r="B16" s="25">
        <v>3</v>
      </c>
      <c r="C16" s="25" t="s">
        <v>9</v>
      </c>
      <c r="D16" s="28">
        <v>44699</v>
      </c>
      <c r="E16" s="25">
        <f t="shared" ref="E16:E23" si="3">E15-E30</f>
        <v>51</v>
      </c>
      <c r="F16" s="25">
        <f t="shared" si="2"/>
        <v>46</v>
      </c>
      <c r="G16" s="25">
        <f t="shared" si="0"/>
        <v>97</v>
      </c>
      <c r="H16" s="27">
        <f t="shared" si="1"/>
        <v>84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22" customHeight="1" x14ac:dyDescent="0.3">
      <c r="B17" s="25">
        <v>4</v>
      </c>
      <c r="C17" s="25" t="s">
        <v>29</v>
      </c>
      <c r="D17" s="28">
        <v>44700</v>
      </c>
      <c r="E17" s="25">
        <f t="shared" si="3"/>
        <v>51</v>
      </c>
      <c r="F17" s="25">
        <f t="shared" si="2"/>
        <v>43</v>
      </c>
      <c r="G17" s="25">
        <f t="shared" si="0"/>
        <v>94</v>
      </c>
      <c r="H17" s="27">
        <f t="shared" si="1"/>
        <v>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22" customHeight="1" x14ac:dyDescent="0.3">
      <c r="B18" s="25">
        <v>5</v>
      </c>
      <c r="C18" s="25" t="s">
        <v>6</v>
      </c>
      <c r="D18" s="28">
        <v>44701</v>
      </c>
      <c r="E18" s="25">
        <f t="shared" si="3"/>
        <v>45</v>
      </c>
      <c r="F18" s="25">
        <f t="shared" si="2"/>
        <v>41</v>
      </c>
      <c r="G18" s="25">
        <f t="shared" si="0"/>
        <v>86</v>
      </c>
      <c r="H18" s="27">
        <f t="shared" si="1"/>
        <v>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2" customHeight="1" x14ac:dyDescent="0.3">
      <c r="B19" s="25">
        <v>6</v>
      </c>
      <c r="C19" s="25" t="s">
        <v>2</v>
      </c>
      <c r="D19" s="28">
        <v>44704</v>
      </c>
      <c r="E19" s="25">
        <f t="shared" si="3"/>
        <v>42</v>
      </c>
      <c r="F19" s="25">
        <f t="shared" si="2"/>
        <v>37</v>
      </c>
      <c r="G19" s="25">
        <f t="shared" si="0"/>
        <v>79</v>
      </c>
      <c r="H19" s="27">
        <f t="shared" si="1"/>
        <v>48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2" customHeight="1" x14ac:dyDescent="0.3">
      <c r="B20" s="25">
        <v>7</v>
      </c>
      <c r="C20" s="25" t="s">
        <v>5</v>
      </c>
      <c r="D20" s="28">
        <v>44705</v>
      </c>
      <c r="E20" s="25">
        <f t="shared" si="3"/>
        <v>38</v>
      </c>
      <c r="F20" s="25">
        <f t="shared" si="2"/>
        <v>33</v>
      </c>
      <c r="G20" s="25">
        <f t="shared" si="0"/>
        <v>71</v>
      </c>
      <c r="H20" s="27">
        <f t="shared" si="1"/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22" customHeight="1" x14ac:dyDescent="0.3">
      <c r="B21" s="25">
        <v>8</v>
      </c>
      <c r="C21" s="25" t="s">
        <v>9</v>
      </c>
      <c r="D21" s="28">
        <v>44706</v>
      </c>
      <c r="E21" s="25">
        <f t="shared" si="3"/>
        <v>32</v>
      </c>
      <c r="F21" s="25">
        <f t="shared" si="2"/>
        <v>27</v>
      </c>
      <c r="G21" s="25">
        <f t="shared" si="0"/>
        <v>59</v>
      </c>
      <c r="H21" s="27">
        <f t="shared" si="1"/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22" customHeight="1" x14ac:dyDescent="0.3">
      <c r="B22" s="25">
        <v>9</v>
      </c>
      <c r="C22" s="25" t="s">
        <v>29</v>
      </c>
      <c r="D22" s="28">
        <v>44707</v>
      </c>
      <c r="E22" s="25">
        <f t="shared" si="3"/>
        <v>30</v>
      </c>
      <c r="F22" s="25">
        <f t="shared" si="2"/>
        <v>22</v>
      </c>
      <c r="G22" s="25">
        <f t="shared" si="0"/>
        <v>52</v>
      </c>
      <c r="H22" s="27">
        <f t="shared" si="1"/>
        <v>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4.5" x14ac:dyDescent="0.3">
      <c r="B23" s="25">
        <v>10</v>
      </c>
      <c r="C23" s="25" t="s">
        <v>6</v>
      </c>
      <c r="D23" s="28">
        <v>44708</v>
      </c>
      <c r="E23" s="25">
        <f t="shared" si="3"/>
        <v>24</v>
      </c>
      <c r="F23" s="25">
        <f t="shared" si="2"/>
        <v>17</v>
      </c>
      <c r="G23" s="25">
        <f t="shared" si="0"/>
        <v>41</v>
      </c>
      <c r="H23" s="27">
        <f t="shared" si="1"/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3">
      <c r="B24" s="4"/>
      <c r="C24" s="4"/>
      <c r="D24" s="4"/>
      <c r="E24" s="4"/>
      <c r="F24" s="4"/>
      <c r="G24" s="4"/>
      <c r="H24" s="4"/>
    </row>
    <row r="25" spans="2:23" x14ac:dyDescent="0.3">
      <c r="B25" s="4"/>
      <c r="C25" s="4"/>
      <c r="D25" s="4"/>
      <c r="E25" s="4"/>
      <c r="F25" s="4"/>
      <c r="G25" s="4"/>
      <c r="H25" s="4"/>
      <c r="I25" s="2"/>
    </row>
    <row r="26" spans="2:23" ht="14.5" x14ac:dyDescent="0.3">
      <c r="B26" s="58"/>
      <c r="C26" s="59"/>
      <c r="D26" s="25" t="s">
        <v>7</v>
      </c>
      <c r="E26" s="25">
        <v>1</v>
      </c>
      <c r="F26" s="25">
        <v>1</v>
      </c>
      <c r="G26" s="26"/>
      <c r="H26" s="4"/>
      <c r="I26" s="2" t="s">
        <v>30</v>
      </c>
    </row>
    <row r="27" spans="2:23" ht="14.5" x14ac:dyDescent="0.35">
      <c r="B27" s="60"/>
      <c r="C27" s="61"/>
      <c r="D27" s="25" t="s">
        <v>8</v>
      </c>
      <c r="E27" s="25" t="s">
        <v>21</v>
      </c>
      <c r="F27" s="25" t="s">
        <v>22</v>
      </c>
      <c r="G27" s="25" t="s">
        <v>12</v>
      </c>
      <c r="H27" s="4"/>
      <c r="I27" s="29" t="s">
        <v>1</v>
      </c>
      <c r="J27" s="25" t="s">
        <v>12</v>
      </c>
      <c r="M27" s="30"/>
      <c r="N27" s="30"/>
      <c r="O27" s="54" t="s">
        <v>14</v>
      </c>
      <c r="P27" s="55"/>
    </row>
    <row r="28" spans="2:23" ht="14.5" x14ac:dyDescent="0.35">
      <c r="B28" s="25">
        <v>1</v>
      </c>
      <c r="C28" s="25" t="s">
        <v>2</v>
      </c>
      <c r="D28" s="28">
        <v>44697</v>
      </c>
      <c r="E28" s="25">
        <v>5</v>
      </c>
      <c r="F28" s="25">
        <v>4</v>
      </c>
      <c r="G28" s="25">
        <f>E28+F28</f>
        <v>9</v>
      </c>
      <c r="H28" s="4"/>
      <c r="I28" s="29">
        <v>0</v>
      </c>
      <c r="J28" s="29">
        <f>G13</f>
        <v>120</v>
      </c>
      <c r="M28" s="56" t="s">
        <v>13</v>
      </c>
      <c r="N28" s="57"/>
      <c r="O28" s="29" t="s">
        <v>21</v>
      </c>
      <c r="P28" s="29" t="s">
        <v>22</v>
      </c>
    </row>
    <row r="29" spans="2:23" ht="14.5" x14ac:dyDescent="0.35">
      <c r="B29" s="25">
        <v>2</v>
      </c>
      <c r="C29" s="25" t="s">
        <v>5</v>
      </c>
      <c r="D29" s="28">
        <v>44698</v>
      </c>
      <c r="E29" s="25">
        <v>4</v>
      </c>
      <c r="F29" s="25">
        <v>6</v>
      </c>
      <c r="G29" s="25">
        <f t="shared" ref="G29:G37" si="4">E29+F29</f>
        <v>10</v>
      </c>
      <c r="H29" s="4"/>
      <c r="I29" s="29">
        <v>10</v>
      </c>
      <c r="J29" s="29">
        <v>0</v>
      </c>
      <c r="M29" s="52" t="s">
        <v>31</v>
      </c>
      <c r="N29" s="53"/>
      <c r="O29" s="31">
        <v>1</v>
      </c>
      <c r="P29" s="31"/>
    </row>
    <row r="30" spans="2:23" ht="14.5" x14ac:dyDescent="0.35">
      <c r="B30" s="25">
        <v>3</v>
      </c>
      <c r="C30" s="25" t="s">
        <v>9</v>
      </c>
      <c r="D30" s="28">
        <v>44699</v>
      </c>
      <c r="E30" s="25">
        <v>0</v>
      </c>
      <c r="F30" s="25">
        <v>4</v>
      </c>
      <c r="G30" s="25">
        <f t="shared" si="4"/>
        <v>4</v>
      </c>
      <c r="H30" s="4"/>
      <c r="I30" s="2"/>
      <c r="M30" s="52" t="s">
        <v>20</v>
      </c>
      <c r="N30" s="53"/>
      <c r="O30" s="29">
        <v>1</v>
      </c>
      <c r="P30" s="29"/>
    </row>
    <row r="31" spans="2:23" ht="14.5" x14ac:dyDescent="0.35">
      <c r="B31" s="25">
        <v>4</v>
      </c>
      <c r="C31" s="25" t="s">
        <v>29</v>
      </c>
      <c r="D31" s="28">
        <v>44700</v>
      </c>
      <c r="E31" s="25">
        <v>0</v>
      </c>
      <c r="F31" s="25">
        <v>3</v>
      </c>
      <c r="G31" s="25">
        <f t="shared" si="4"/>
        <v>3</v>
      </c>
      <c r="H31" s="4"/>
      <c r="I31" s="2"/>
      <c r="M31" s="52"/>
      <c r="N31" s="53"/>
      <c r="O31" s="29"/>
      <c r="P31" s="29"/>
    </row>
    <row r="32" spans="2:23" ht="14.5" x14ac:dyDescent="0.35">
      <c r="B32" s="25">
        <v>5</v>
      </c>
      <c r="C32" s="25" t="s">
        <v>6</v>
      </c>
      <c r="D32" s="28">
        <v>44701</v>
      </c>
      <c r="E32" s="25">
        <v>6</v>
      </c>
      <c r="F32" s="25">
        <v>2</v>
      </c>
      <c r="G32" s="25">
        <f t="shared" si="4"/>
        <v>8</v>
      </c>
      <c r="H32" s="4"/>
      <c r="I32" s="2"/>
      <c r="M32" s="52" t="s">
        <v>32</v>
      </c>
      <c r="N32" s="53"/>
      <c r="O32" s="29"/>
      <c r="P32" s="29">
        <v>1</v>
      </c>
    </row>
    <row r="33" spans="2:22" ht="14.5" x14ac:dyDescent="0.35">
      <c r="B33" s="25">
        <v>6</v>
      </c>
      <c r="C33" s="25" t="s">
        <v>2</v>
      </c>
      <c r="D33" s="28">
        <v>44704</v>
      </c>
      <c r="E33" s="25">
        <v>3</v>
      </c>
      <c r="F33" s="25">
        <v>4</v>
      </c>
      <c r="G33" s="25">
        <f t="shared" si="4"/>
        <v>7</v>
      </c>
      <c r="H33" s="4"/>
      <c r="I33" s="2"/>
      <c r="M33" s="52" t="s">
        <v>33</v>
      </c>
      <c r="N33" s="53"/>
      <c r="O33" s="29"/>
      <c r="P33" s="29">
        <v>1</v>
      </c>
    </row>
    <row r="34" spans="2:22" ht="14.5" x14ac:dyDescent="0.35">
      <c r="B34" s="25">
        <v>7</v>
      </c>
      <c r="C34" s="25" t="s">
        <v>5</v>
      </c>
      <c r="D34" s="28">
        <v>44705</v>
      </c>
      <c r="E34" s="25">
        <v>4</v>
      </c>
      <c r="F34" s="25">
        <v>4</v>
      </c>
      <c r="G34" s="25">
        <f t="shared" si="4"/>
        <v>8</v>
      </c>
      <c r="H34" s="4"/>
      <c r="I34" s="2"/>
      <c r="M34" s="52" t="s">
        <v>57</v>
      </c>
      <c r="N34" s="53"/>
      <c r="O34" s="29">
        <v>1</v>
      </c>
      <c r="P34" s="29"/>
    </row>
    <row r="35" spans="2:22" ht="14.5" x14ac:dyDescent="0.35">
      <c r="B35" s="25">
        <v>8</v>
      </c>
      <c r="C35" s="25" t="s">
        <v>9</v>
      </c>
      <c r="D35" s="28">
        <v>44706</v>
      </c>
      <c r="E35" s="25">
        <v>6</v>
      </c>
      <c r="F35" s="25">
        <v>6</v>
      </c>
      <c r="G35" s="25">
        <f t="shared" si="4"/>
        <v>12</v>
      </c>
      <c r="H35" s="4"/>
      <c r="I35" s="2"/>
      <c r="M35" s="52" t="s">
        <v>34</v>
      </c>
      <c r="N35" s="53"/>
      <c r="O35" s="29">
        <v>1</v>
      </c>
      <c r="P35" s="29"/>
    </row>
    <row r="36" spans="2:22" ht="14.5" x14ac:dyDescent="0.35">
      <c r="B36" s="25">
        <v>9</v>
      </c>
      <c r="C36" s="25" t="s">
        <v>29</v>
      </c>
      <c r="D36" s="28">
        <v>44707</v>
      </c>
      <c r="E36" s="25">
        <v>2</v>
      </c>
      <c r="F36" s="25">
        <v>5</v>
      </c>
      <c r="G36" s="25">
        <f t="shared" si="4"/>
        <v>7</v>
      </c>
      <c r="H36" s="4"/>
      <c r="I36" s="2"/>
      <c r="M36" s="52" t="s">
        <v>35</v>
      </c>
      <c r="N36" s="53"/>
      <c r="O36" s="29">
        <v>1</v>
      </c>
      <c r="P36" s="29"/>
    </row>
    <row r="37" spans="2:22" ht="14.5" x14ac:dyDescent="0.35">
      <c r="B37" s="25">
        <v>10</v>
      </c>
      <c r="C37" s="25" t="s">
        <v>6</v>
      </c>
      <c r="D37" s="28">
        <v>44708</v>
      </c>
      <c r="E37" s="25">
        <v>6</v>
      </c>
      <c r="F37" s="25">
        <v>5</v>
      </c>
      <c r="G37" s="25">
        <f t="shared" si="4"/>
        <v>11</v>
      </c>
      <c r="H37" s="4"/>
      <c r="I37" s="2"/>
      <c r="M37" s="52"/>
      <c r="N37" s="53"/>
      <c r="O37" s="29"/>
      <c r="P37" s="29"/>
    </row>
    <row r="38" spans="2:22" x14ac:dyDescent="0.3">
      <c r="B38" s="4"/>
      <c r="C38" s="4"/>
      <c r="D38" s="4"/>
      <c r="E38" s="4"/>
      <c r="F38" s="4"/>
      <c r="G38" s="4"/>
      <c r="H38" s="4"/>
      <c r="I38" s="2"/>
    </row>
    <row r="39" spans="2:22" x14ac:dyDescent="0.3">
      <c r="B39" s="2"/>
      <c r="C39" s="2"/>
      <c r="D39" s="2"/>
      <c r="E39" s="2"/>
      <c r="F39" s="2"/>
    </row>
    <row r="40" spans="2:22" x14ac:dyDescent="0.3">
      <c r="B40" s="2"/>
      <c r="C40" s="2"/>
      <c r="D40" s="2"/>
      <c r="E40" s="2"/>
      <c r="F40" s="2"/>
    </row>
    <row r="41" spans="2:22" x14ac:dyDescent="0.3">
      <c r="G41" s="2"/>
      <c r="H41" s="2"/>
      <c r="I41" s="2"/>
      <c r="J41" s="2"/>
      <c r="K41" s="2"/>
      <c r="L41" s="2"/>
      <c r="M41" s="2"/>
    </row>
    <row r="42" spans="2:22" x14ac:dyDescent="0.3">
      <c r="G42" s="2"/>
      <c r="H42" s="2"/>
      <c r="I42" s="2"/>
      <c r="J42" s="2"/>
      <c r="K42" s="2"/>
      <c r="L42" s="2"/>
      <c r="M42" s="2"/>
      <c r="N42" s="2"/>
      <c r="O42" s="2"/>
    </row>
    <row r="43" spans="2:22" x14ac:dyDescent="0.3">
      <c r="G43" s="2"/>
      <c r="H43" s="2"/>
      <c r="I43" s="2"/>
      <c r="J43" s="2"/>
      <c r="K43" s="2"/>
      <c r="L43" s="2"/>
      <c r="M43" s="2"/>
      <c r="N43" s="2"/>
      <c r="O43" s="2"/>
    </row>
    <row r="44" spans="2:22" x14ac:dyDescent="0.3">
      <c r="G44" s="2"/>
      <c r="H44" s="2"/>
      <c r="I44" s="2"/>
      <c r="J44" s="2"/>
      <c r="K44" s="2"/>
      <c r="L44" s="2"/>
      <c r="M44" s="2"/>
      <c r="N44" s="2"/>
      <c r="O44" s="2"/>
    </row>
    <row r="45" spans="2:22" x14ac:dyDescent="0.3">
      <c r="G45" s="2"/>
      <c r="H45" s="2"/>
      <c r="I45" s="2"/>
      <c r="J45" s="2"/>
      <c r="K45" s="2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2:22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2:22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2:22" x14ac:dyDescent="0.3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0:22" x14ac:dyDescent="0.3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0:22" x14ac:dyDescent="0.3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0:22" x14ac:dyDescent="0.3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</sheetData>
  <mergeCells count="13">
    <mergeCell ref="B26:C27"/>
    <mergeCell ref="B11:C12"/>
    <mergeCell ref="M33:N33"/>
    <mergeCell ref="M34:N34"/>
    <mergeCell ref="M35:N35"/>
    <mergeCell ref="M36:N36"/>
    <mergeCell ref="M37:N37"/>
    <mergeCell ref="O27:P27"/>
    <mergeCell ref="M28:N28"/>
    <mergeCell ref="M30:N30"/>
    <mergeCell ref="M31:N31"/>
    <mergeCell ref="M32:N32"/>
    <mergeCell ref="M29:N29"/>
  </mergeCells>
  <phoneticPr fontId="5" type="noConversion"/>
  <pageMargins left="0.7" right="0.7" top="0.75" bottom="0.75" header="0.3" footer="0.3"/>
  <pageSetup orientation="portrait" horizontalDpi="300" r:id="rId1"/>
  <ignoredErrors>
    <ignoredError sqref="G13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P49"/>
  <sheetViews>
    <sheetView topLeftCell="E21" zoomScale="85" zoomScaleNormal="85" workbookViewId="0">
      <selection activeCell="O35" sqref="O35"/>
    </sheetView>
  </sheetViews>
  <sheetFormatPr defaultRowHeight="14" x14ac:dyDescent="0.35"/>
  <cols>
    <col min="1" max="1" width="8.7265625" style="5"/>
    <col min="2" max="2" width="5.36328125" style="5" customWidth="1"/>
    <col min="3" max="3" width="10.7265625" style="5" customWidth="1"/>
    <col min="4" max="4" width="22.7265625" style="5" bestFit="1" customWidth="1"/>
    <col min="5" max="5" width="7.1796875" style="5" bestFit="1" customWidth="1"/>
    <col min="6" max="6" width="10.36328125" style="5" customWidth="1"/>
    <col min="7" max="7" width="12.81640625" style="5" bestFit="1" customWidth="1"/>
    <col min="8" max="8" width="15.6328125" style="5" bestFit="1" customWidth="1"/>
    <col min="9" max="9" width="8.7265625" style="5"/>
    <col min="10" max="10" width="12.81640625" style="5" bestFit="1" customWidth="1"/>
    <col min="11" max="11" width="8.7265625" style="5"/>
    <col min="12" max="12" width="17.6328125" style="5" customWidth="1"/>
    <col min="13" max="13" width="17.36328125" style="5" customWidth="1"/>
    <col min="14" max="14" width="7.1796875" style="5" bestFit="1" customWidth="1"/>
    <col min="15" max="15" width="10.453125" style="5" customWidth="1"/>
    <col min="16" max="16384" width="8.7265625" style="5"/>
  </cols>
  <sheetData>
    <row r="11" spans="2:8" ht="14.5" x14ac:dyDescent="0.35">
      <c r="B11" s="68"/>
      <c r="C11" s="69"/>
      <c r="D11" s="8" t="s">
        <v>7</v>
      </c>
      <c r="E11" s="8">
        <v>1</v>
      </c>
      <c r="F11" s="8">
        <v>1</v>
      </c>
      <c r="G11" s="9"/>
      <c r="H11" s="9"/>
    </row>
    <row r="12" spans="2:8" ht="22" customHeight="1" x14ac:dyDescent="0.35">
      <c r="B12" s="70"/>
      <c r="C12" s="71"/>
      <c r="D12" s="8" t="s">
        <v>8</v>
      </c>
      <c r="E12" s="8" t="s">
        <v>21</v>
      </c>
      <c r="F12" s="8" t="s">
        <v>22</v>
      </c>
      <c r="G12" s="8" t="s">
        <v>10</v>
      </c>
      <c r="H12" s="8" t="s">
        <v>11</v>
      </c>
    </row>
    <row r="13" spans="2:8" ht="22" customHeight="1" x14ac:dyDescent="0.35">
      <c r="B13" s="8">
        <v>0</v>
      </c>
      <c r="C13" s="8" t="s">
        <v>1</v>
      </c>
      <c r="D13" s="8">
        <v>0</v>
      </c>
      <c r="E13" s="8">
        <v>50</v>
      </c>
      <c r="F13" s="8">
        <v>65</v>
      </c>
      <c r="G13" s="8">
        <f t="shared" ref="G13:G23" si="0">SUM(E13:F13)</f>
        <v>115</v>
      </c>
      <c r="H13" s="10">
        <f>G13</f>
        <v>115</v>
      </c>
    </row>
    <row r="14" spans="2:8" ht="22" customHeight="1" x14ac:dyDescent="0.35">
      <c r="B14" s="8">
        <v>1</v>
      </c>
      <c r="C14" s="8" t="s">
        <v>2</v>
      </c>
      <c r="D14" s="11">
        <v>44711</v>
      </c>
      <c r="E14" s="8">
        <f>E13-E28</f>
        <v>45</v>
      </c>
      <c r="F14" s="8">
        <f>F13-F28</f>
        <v>59</v>
      </c>
      <c r="G14" s="8">
        <f t="shared" si="0"/>
        <v>104</v>
      </c>
      <c r="H14" s="10">
        <f t="shared" ref="H14:H23" si="1">H13-($H$13/$I$29)</f>
        <v>103.5</v>
      </c>
    </row>
    <row r="15" spans="2:8" ht="22" customHeight="1" x14ac:dyDescent="0.35">
      <c r="B15" s="8">
        <v>2</v>
      </c>
      <c r="C15" s="8" t="s">
        <v>5</v>
      </c>
      <c r="D15" s="11">
        <v>44712</v>
      </c>
      <c r="E15" s="8">
        <f t="shared" ref="E15:E23" si="2">E14-E29</f>
        <v>41</v>
      </c>
      <c r="F15" s="8">
        <f t="shared" ref="F15:F23" si="3">F14-F29</f>
        <v>55</v>
      </c>
      <c r="G15" s="8">
        <f t="shared" si="0"/>
        <v>96</v>
      </c>
      <c r="H15" s="10">
        <f t="shared" si="1"/>
        <v>92</v>
      </c>
    </row>
    <row r="16" spans="2:8" ht="22" customHeight="1" x14ac:dyDescent="0.35">
      <c r="B16" s="8">
        <v>3</v>
      </c>
      <c r="C16" s="8" t="s">
        <v>9</v>
      </c>
      <c r="D16" s="11">
        <v>44713</v>
      </c>
      <c r="E16" s="8">
        <f t="shared" si="2"/>
        <v>37</v>
      </c>
      <c r="F16" s="8">
        <f t="shared" si="3"/>
        <v>51</v>
      </c>
      <c r="G16" s="8">
        <f t="shared" si="0"/>
        <v>88</v>
      </c>
      <c r="H16" s="10">
        <f t="shared" si="1"/>
        <v>80.5</v>
      </c>
    </row>
    <row r="17" spans="2:16" ht="22" customHeight="1" x14ac:dyDescent="0.35">
      <c r="B17" s="8">
        <v>4</v>
      </c>
      <c r="C17" s="8" t="s">
        <v>29</v>
      </c>
      <c r="D17" s="11">
        <v>44714</v>
      </c>
      <c r="E17" s="8">
        <f t="shared" si="2"/>
        <v>35</v>
      </c>
      <c r="F17" s="8">
        <f t="shared" si="3"/>
        <v>51</v>
      </c>
      <c r="G17" s="8">
        <f t="shared" si="0"/>
        <v>86</v>
      </c>
      <c r="H17" s="10">
        <f t="shared" si="1"/>
        <v>69</v>
      </c>
    </row>
    <row r="18" spans="2:16" ht="22" customHeight="1" x14ac:dyDescent="0.35">
      <c r="B18" s="8">
        <v>5</v>
      </c>
      <c r="C18" s="8" t="s">
        <v>6</v>
      </c>
      <c r="D18" s="11">
        <v>44715</v>
      </c>
      <c r="E18" s="8">
        <f t="shared" si="2"/>
        <v>31</v>
      </c>
      <c r="F18" s="8">
        <f t="shared" si="3"/>
        <v>50</v>
      </c>
      <c r="G18" s="8">
        <f t="shared" si="0"/>
        <v>81</v>
      </c>
      <c r="H18" s="10">
        <f t="shared" si="1"/>
        <v>57.5</v>
      </c>
    </row>
    <row r="19" spans="2:16" ht="22" customHeight="1" x14ac:dyDescent="0.35">
      <c r="B19" s="8">
        <v>6</v>
      </c>
      <c r="C19" s="8" t="s">
        <v>2</v>
      </c>
      <c r="D19" s="11">
        <v>44718</v>
      </c>
      <c r="E19" s="8">
        <f t="shared" si="2"/>
        <v>30</v>
      </c>
      <c r="F19" s="8">
        <f t="shared" si="3"/>
        <v>47</v>
      </c>
      <c r="G19" s="8">
        <f t="shared" si="0"/>
        <v>77</v>
      </c>
      <c r="H19" s="10">
        <f t="shared" si="1"/>
        <v>46</v>
      </c>
    </row>
    <row r="20" spans="2:16" ht="22" customHeight="1" x14ac:dyDescent="0.35">
      <c r="B20" s="8">
        <v>7</v>
      </c>
      <c r="C20" s="8" t="s">
        <v>5</v>
      </c>
      <c r="D20" s="11">
        <v>44719</v>
      </c>
      <c r="E20" s="8">
        <f t="shared" si="2"/>
        <v>30</v>
      </c>
      <c r="F20" s="8">
        <f t="shared" si="3"/>
        <v>45</v>
      </c>
      <c r="G20" s="8">
        <f t="shared" si="0"/>
        <v>75</v>
      </c>
      <c r="H20" s="10">
        <f t="shared" si="1"/>
        <v>34.5</v>
      </c>
    </row>
    <row r="21" spans="2:16" ht="22" customHeight="1" x14ac:dyDescent="0.35">
      <c r="B21" s="8">
        <v>8</v>
      </c>
      <c r="C21" s="8" t="s">
        <v>9</v>
      </c>
      <c r="D21" s="11">
        <v>44720</v>
      </c>
      <c r="E21" s="8">
        <f t="shared" si="2"/>
        <v>24</v>
      </c>
      <c r="F21" s="8">
        <f t="shared" si="3"/>
        <v>41</v>
      </c>
      <c r="G21" s="8">
        <f t="shared" si="0"/>
        <v>65</v>
      </c>
      <c r="H21" s="10">
        <f t="shared" si="1"/>
        <v>23</v>
      </c>
    </row>
    <row r="22" spans="2:16" ht="22" customHeight="1" x14ac:dyDescent="0.35">
      <c r="B22" s="8">
        <v>9</v>
      </c>
      <c r="C22" s="8" t="s">
        <v>29</v>
      </c>
      <c r="D22" s="11">
        <v>44721</v>
      </c>
      <c r="E22" s="8">
        <f t="shared" si="2"/>
        <v>22</v>
      </c>
      <c r="F22" s="8">
        <f t="shared" si="3"/>
        <v>37</v>
      </c>
      <c r="G22" s="8">
        <f t="shared" si="0"/>
        <v>59</v>
      </c>
      <c r="H22" s="10">
        <f t="shared" si="1"/>
        <v>11.5</v>
      </c>
    </row>
    <row r="23" spans="2:16" ht="14.5" x14ac:dyDescent="0.35">
      <c r="B23" s="8">
        <v>10</v>
      </c>
      <c r="C23" s="8" t="s">
        <v>6</v>
      </c>
      <c r="D23" s="11">
        <v>44722</v>
      </c>
      <c r="E23" s="8">
        <f t="shared" si="2"/>
        <v>16</v>
      </c>
      <c r="F23" s="8">
        <f t="shared" si="3"/>
        <v>31</v>
      </c>
      <c r="G23" s="8">
        <f t="shared" si="0"/>
        <v>47</v>
      </c>
      <c r="H23" s="10">
        <f t="shared" si="1"/>
        <v>0</v>
      </c>
    </row>
    <row r="26" spans="2:16" ht="14.5" x14ac:dyDescent="0.3">
      <c r="B26" s="68"/>
      <c r="C26" s="69"/>
      <c r="D26" s="8" t="s">
        <v>7</v>
      </c>
      <c r="E26" s="8">
        <v>1</v>
      </c>
      <c r="F26" s="8">
        <v>1</v>
      </c>
      <c r="G26" s="9"/>
      <c r="K26" s="1"/>
      <c r="L26" s="1"/>
      <c r="M26" s="1"/>
      <c r="N26" s="1"/>
      <c r="O26" s="1"/>
      <c r="P26" s="1"/>
    </row>
    <row r="27" spans="2:16" ht="14.5" x14ac:dyDescent="0.35">
      <c r="B27" s="70"/>
      <c r="C27" s="71"/>
      <c r="D27" s="8" t="s">
        <v>8</v>
      </c>
      <c r="E27" s="8" t="s">
        <v>21</v>
      </c>
      <c r="F27" s="8" t="s">
        <v>22</v>
      </c>
      <c r="G27" s="8" t="s">
        <v>12</v>
      </c>
      <c r="I27" s="8" t="s">
        <v>1</v>
      </c>
      <c r="J27" s="8" t="s">
        <v>12</v>
      </c>
      <c r="K27" s="1"/>
      <c r="L27" s="15"/>
      <c r="M27" s="15"/>
      <c r="N27" s="62" t="s">
        <v>14</v>
      </c>
      <c r="O27" s="63"/>
      <c r="P27" s="1"/>
    </row>
    <row r="28" spans="2:16" ht="14.5" x14ac:dyDescent="0.35">
      <c r="B28" s="8">
        <v>1</v>
      </c>
      <c r="C28" s="8" t="s">
        <v>2</v>
      </c>
      <c r="D28" s="11">
        <v>44711</v>
      </c>
      <c r="E28" s="8">
        <v>5</v>
      </c>
      <c r="F28" s="8">
        <v>6</v>
      </c>
      <c r="G28" s="8">
        <f t="shared" ref="G28:G41" si="4">SUM(E28:F28)</f>
        <v>11</v>
      </c>
      <c r="I28" s="8">
        <v>0</v>
      </c>
      <c r="J28" s="8">
        <f>G13</f>
        <v>115</v>
      </c>
      <c r="K28" s="1"/>
      <c r="L28" s="64" t="s">
        <v>13</v>
      </c>
      <c r="M28" s="65"/>
      <c r="N28" s="16" t="s">
        <v>21</v>
      </c>
      <c r="O28" s="16" t="s">
        <v>22</v>
      </c>
      <c r="P28" s="1"/>
    </row>
    <row r="29" spans="2:16" ht="14.5" x14ac:dyDescent="0.35">
      <c r="B29" s="8">
        <v>2</v>
      </c>
      <c r="C29" s="8" t="s">
        <v>5</v>
      </c>
      <c r="D29" s="11">
        <v>44712</v>
      </c>
      <c r="E29" s="8">
        <v>4</v>
      </c>
      <c r="F29" s="8">
        <v>4</v>
      </c>
      <c r="G29" s="8">
        <f t="shared" si="4"/>
        <v>8</v>
      </c>
      <c r="I29" s="8">
        <v>10</v>
      </c>
      <c r="J29" s="8">
        <v>0</v>
      </c>
      <c r="K29" s="1"/>
      <c r="L29" s="66" t="s">
        <v>37</v>
      </c>
      <c r="M29" s="67"/>
      <c r="N29" s="17">
        <v>1</v>
      </c>
      <c r="O29" s="17"/>
      <c r="P29" s="1"/>
    </row>
    <row r="30" spans="2:16" ht="14.5" x14ac:dyDescent="0.35">
      <c r="B30" s="8">
        <v>3</v>
      </c>
      <c r="C30" s="8" t="s">
        <v>9</v>
      </c>
      <c r="D30" s="11">
        <v>44713</v>
      </c>
      <c r="E30" s="8">
        <v>4</v>
      </c>
      <c r="F30" s="8">
        <v>4</v>
      </c>
      <c r="G30" s="8">
        <f t="shared" si="4"/>
        <v>8</v>
      </c>
      <c r="K30" s="1"/>
      <c r="L30" s="66" t="s">
        <v>38</v>
      </c>
      <c r="M30" s="67"/>
      <c r="N30" s="16">
        <v>1</v>
      </c>
      <c r="O30" s="16"/>
      <c r="P30" s="1"/>
    </row>
    <row r="31" spans="2:16" ht="14.5" x14ac:dyDescent="0.35">
      <c r="B31" s="8">
        <v>4</v>
      </c>
      <c r="C31" s="8" t="s">
        <v>29</v>
      </c>
      <c r="D31" s="11">
        <v>44714</v>
      </c>
      <c r="E31" s="8">
        <v>2</v>
      </c>
      <c r="F31" s="8">
        <v>0</v>
      </c>
      <c r="G31" s="8">
        <f t="shared" si="4"/>
        <v>2</v>
      </c>
      <c r="K31" s="1"/>
      <c r="L31" s="66" t="s">
        <v>39</v>
      </c>
      <c r="M31" s="67"/>
      <c r="N31" s="16">
        <v>1</v>
      </c>
      <c r="O31" s="16"/>
      <c r="P31" s="1"/>
    </row>
    <row r="32" spans="2:16" ht="14.5" x14ac:dyDescent="0.35">
      <c r="B32" s="8">
        <v>5</v>
      </c>
      <c r="C32" s="8" t="s">
        <v>6</v>
      </c>
      <c r="D32" s="11">
        <v>44715</v>
      </c>
      <c r="E32" s="8">
        <v>4</v>
      </c>
      <c r="F32" s="8">
        <v>1</v>
      </c>
      <c r="G32" s="8">
        <f t="shared" si="4"/>
        <v>5</v>
      </c>
      <c r="K32" s="1"/>
      <c r="L32" s="66" t="s">
        <v>40</v>
      </c>
      <c r="M32" s="67"/>
      <c r="N32" s="16">
        <v>1</v>
      </c>
      <c r="O32" s="16"/>
      <c r="P32" s="1"/>
    </row>
    <row r="33" spans="2:16" ht="14.5" x14ac:dyDescent="0.35">
      <c r="B33" s="8">
        <v>6</v>
      </c>
      <c r="C33" s="8" t="s">
        <v>2</v>
      </c>
      <c r="D33" s="11">
        <v>44718</v>
      </c>
      <c r="E33" s="8">
        <v>1</v>
      </c>
      <c r="F33" s="8">
        <v>3</v>
      </c>
      <c r="G33" s="8">
        <f t="shared" si="4"/>
        <v>4</v>
      </c>
      <c r="K33" s="1"/>
      <c r="L33" s="66" t="s">
        <v>41</v>
      </c>
      <c r="M33" s="67"/>
      <c r="N33" s="16"/>
      <c r="O33" s="16">
        <v>1</v>
      </c>
      <c r="P33" s="1"/>
    </row>
    <row r="34" spans="2:16" ht="14.5" x14ac:dyDescent="0.35">
      <c r="B34" s="8">
        <v>7</v>
      </c>
      <c r="C34" s="8" t="s">
        <v>5</v>
      </c>
      <c r="D34" s="11">
        <v>44719</v>
      </c>
      <c r="E34" s="8">
        <v>0</v>
      </c>
      <c r="F34" s="8">
        <v>2</v>
      </c>
      <c r="G34" s="8">
        <f t="shared" si="4"/>
        <v>2</v>
      </c>
      <c r="K34" s="1"/>
      <c r="L34" s="66" t="s">
        <v>42</v>
      </c>
      <c r="M34" s="67"/>
      <c r="N34" s="16"/>
      <c r="O34" s="16">
        <v>1</v>
      </c>
      <c r="P34" s="1"/>
    </row>
    <row r="35" spans="2:16" ht="14.5" x14ac:dyDescent="0.35">
      <c r="B35" s="8">
        <v>8</v>
      </c>
      <c r="C35" s="8" t="s">
        <v>9</v>
      </c>
      <c r="D35" s="11">
        <v>44720</v>
      </c>
      <c r="E35" s="8">
        <v>6</v>
      </c>
      <c r="F35" s="8">
        <v>4</v>
      </c>
      <c r="G35" s="8">
        <f t="shared" si="4"/>
        <v>10</v>
      </c>
      <c r="K35" s="1"/>
      <c r="L35" s="66" t="s">
        <v>43</v>
      </c>
      <c r="M35" s="67"/>
      <c r="N35" s="16"/>
      <c r="O35" s="16">
        <v>1</v>
      </c>
      <c r="P35" s="1"/>
    </row>
    <row r="36" spans="2:16" ht="14.5" x14ac:dyDescent="0.35">
      <c r="B36" s="8">
        <v>9</v>
      </c>
      <c r="C36" s="8" t="s">
        <v>29</v>
      </c>
      <c r="D36" s="11">
        <v>44721</v>
      </c>
      <c r="E36" s="8">
        <v>2</v>
      </c>
      <c r="F36" s="8">
        <v>4</v>
      </c>
      <c r="G36" s="8">
        <f t="shared" si="4"/>
        <v>6</v>
      </c>
      <c r="K36" s="1"/>
      <c r="L36" s="66" t="s">
        <v>44</v>
      </c>
      <c r="M36" s="67"/>
      <c r="N36" s="16">
        <v>1</v>
      </c>
      <c r="O36" s="16"/>
      <c r="P36" s="1"/>
    </row>
    <row r="37" spans="2:16" ht="14.5" x14ac:dyDescent="0.35">
      <c r="B37" s="8">
        <v>10</v>
      </c>
      <c r="C37" s="8" t="s">
        <v>6</v>
      </c>
      <c r="D37" s="11">
        <v>44722</v>
      </c>
      <c r="E37" s="8">
        <v>6</v>
      </c>
      <c r="F37" s="8">
        <v>6</v>
      </c>
      <c r="G37" s="8">
        <f t="shared" si="4"/>
        <v>12</v>
      </c>
      <c r="K37" s="1"/>
      <c r="L37" s="66" t="s">
        <v>45</v>
      </c>
      <c r="M37" s="67"/>
      <c r="N37" s="16">
        <v>1</v>
      </c>
      <c r="O37" s="16"/>
      <c r="P37" s="1"/>
    </row>
    <row r="38" spans="2:16" ht="14.5" x14ac:dyDescent="0.35">
      <c r="B38" s="12"/>
      <c r="C38" s="13"/>
      <c r="D38" s="14"/>
      <c r="E38" s="8"/>
      <c r="F38" s="8"/>
      <c r="G38" s="8"/>
      <c r="K38" s="1"/>
      <c r="L38" s="66" t="s">
        <v>46</v>
      </c>
      <c r="M38" s="67"/>
      <c r="N38" s="16">
        <v>1</v>
      </c>
      <c r="O38" s="16"/>
      <c r="P38" s="1"/>
    </row>
    <row r="39" spans="2:16" ht="14.5" x14ac:dyDescent="0.35">
      <c r="B39" s="12"/>
      <c r="C39" s="13"/>
      <c r="D39" s="14"/>
      <c r="E39" s="8"/>
      <c r="F39" s="8"/>
      <c r="G39" s="8"/>
      <c r="K39" s="1"/>
      <c r="L39" s="66" t="s">
        <v>47</v>
      </c>
      <c r="M39" s="67"/>
      <c r="N39" s="16"/>
      <c r="O39" s="16">
        <v>1</v>
      </c>
      <c r="P39" s="1"/>
    </row>
    <row r="40" spans="2:16" ht="14.5" x14ac:dyDescent="0.35">
      <c r="B40" s="12"/>
      <c r="C40" s="13"/>
      <c r="D40" s="14"/>
      <c r="E40" s="8"/>
      <c r="F40" s="8"/>
      <c r="G40" s="8"/>
      <c r="K40" s="1"/>
      <c r="L40" s="66" t="s">
        <v>48</v>
      </c>
      <c r="M40" s="67"/>
      <c r="N40" s="16"/>
      <c r="O40" s="16">
        <v>1</v>
      </c>
      <c r="P40" s="1"/>
    </row>
    <row r="41" spans="2:16" ht="14.5" x14ac:dyDescent="0.35">
      <c r="B41" s="72" t="s">
        <v>36</v>
      </c>
      <c r="C41" s="73"/>
      <c r="D41" s="74"/>
      <c r="E41" s="8">
        <f>E23</f>
        <v>16</v>
      </c>
      <c r="F41" s="8">
        <f>F23-F24</f>
        <v>31</v>
      </c>
      <c r="G41" s="8">
        <f t="shared" si="4"/>
        <v>47</v>
      </c>
      <c r="K41" s="1"/>
      <c r="L41" s="15"/>
      <c r="M41" s="15"/>
      <c r="N41" s="15"/>
      <c r="O41" s="15"/>
      <c r="P41" s="1"/>
    </row>
    <row r="42" spans="2:16" x14ac:dyDescent="0.3">
      <c r="K42" s="1"/>
      <c r="L42" s="1"/>
      <c r="M42" s="1"/>
      <c r="N42" s="1"/>
      <c r="O42" s="1"/>
      <c r="P42" s="1"/>
    </row>
    <row r="49" spans="12:15" x14ac:dyDescent="0.35">
      <c r="L49" s="6"/>
      <c r="M49" s="6"/>
      <c r="N49" s="6"/>
      <c r="O49" s="6"/>
    </row>
  </sheetData>
  <mergeCells count="17">
    <mergeCell ref="L39:M39"/>
    <mergeCell ref="L40:M40"/>
    <mergeCell ref="B11:C12"/>
    <mergeCell ref="B26:C27"/>
    <mergeCell ref="B41:D41"/>
    <mergeCell ref="L32:M32"/>
    <mergeCell ref="L33:M33"/>
    <mergeCell ref="L34:M34"/>
    <mergeCell ref="L35:M35"/>
    <mergeCell ref="L36:M36"/>
    <mergeCell ref="L37:M37"/>
    <mergeCell ref="L38:M38"/>
    <mergeCell ref="N27:O27"/>
    <mergeCell ref="L28:M28"/>
    <mergeCell ref="L29:M29"/>
    <mergeCell ref="L30:M30"/>
    <mergeCell ref="L31:M31"/>
  </mergeCells>
  <phoneticPr fontId="5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P43"/>
  <sheetViews>
    <sheetView tabSelected="1" topLeftCell="D16" zoomScale="85" zoomScaleNormal="85" workbookViewId="0">
      <selection activeCell="O30" sqref="O30"/>
    </sheetView>
  </sheetViews>
  <sheetFormatPr defaultRowHeight="14" x14ac:dyDescent="0.35"/>
  <cols>
    <col min="1" max="1" width="8.7265625" style="4"/>
    <col min="2" max="2" width="5.54296875" style="4" customWidth="1"/>
    <col min="3" max="3" width="8.1796875" style="4" customWidth="1"/>
    <col min="4" max="4" width="22.7265625" style="4" customWidth="1"/>
    <col min="5" max="5" width="7.1796875" style="4" bestFit="1" customWidth="1"/>
    <col min="6" max="6" width="8.6328125" style="4" customWidth="1"/>
    <col min="7" max="7" width="12.81640625" style="4" bestFit="1" customWidth="1"/>
    <col min="8" max="8" width="15.6328125" style="4" bestFit="1" customWidth="1"/>
    <col min="9" max="9" width="8.7265625" style="4"/>
    <col min="10" max="10" width="12.81640625" style="4" bestFit="1" customWidth="1"/>
    <col min="11" max="11" width="8.7265625" style="4"/>
    <col min="12" max="12" width="12.81640625" style="4" customWidth="1"/>
    <col min="13" max="13" width="11.90625" style="4" customWidth="1"/>
    <col min="14" max="14" width="7.1796875" style="4" bestFit="1" customWidth="1"/>
    <col min="15" max="15" width="10.81640625" style="4" customWidth="1"/>
    <col min="16" max="16384" width="8.7265625" style="4"/>
  </cols>
  <sheetData>
    <row r="12" spans="2:8" ht="14.5" x14ac:dyDescent="0.35">
      <c r="B12" s="76"/>
      <c r="C12" s="77"/>
      <c r="D12" s="32" t="s">
        <v>7</v>
      </c>
      <c r="E12" s="32">
        <v>1</v>
      </c>
      <c r="F12" s="32">
        <v>1</v>
      </c>
      <c r="G12" s="33"/>
      <c r="H12" s="33"/>
    </row>
    <row r="13" spans="2:8" ht="22" customHeight="1" x14ac:dyDescent="0.35">
      <c r="B13" s="78"/>
      <c r="C13" s="79"/>
      <c r="D13" s="32" t="s">
        <v>8</v>
      </c>
      <c r="E13" s="32" t="s">
        <v>21</v>
      </c>
      <c r="F13" s="32" t="s">
        <v>22</v>
      </c>
      <c r="G13" s="32" t="s">
        <v>10</v>
      </c>
      <c r="H13" s="32" t="s">
        <v>11</v>
      </c>
    </row>
    <row r="14" spans="2:8" ht="22" customHeight="1" x14ac:dyDescent="0.35">
      <c r="B14" s="32">
        <v>0</v>
      </c>
      <c r="C14" s="32" t="s">
        <v>1</v>
      </c>
      <c r="D14" s="32">
        <v>0</v>
      </c>
      <c r="E14" s="32">
        <v>56</v>
      </c>
      <c r="F14" s="32">
        <v>50</v>
      </c>
      <c r="G14" s="32">
        <f t="shared" ref="G14:G22" si="0">SUM(E14:F14)</f>
        <v>106</v>
      </c>
      <c r="H14" s="34">
        <f>G14</f>
        <v>106</v>
      </c>
    </row>
    <row r="15" spans="2:8" ht="22" customHeight="1" x14ac:dyDescent="0.35">
      <c r="B15" s="32">
        <v>1</v>
      </c>
      <c r="C15" s="32" t="s">
        <v>2</v>
      </c>
      <c r="D15" s="35">
        <v>44725</v>
      </c>
      <c r="E15" s="32">
        <f>E14-E27</f>
        <v>50</v>
      </c>
      <c r="F15" s="32">
        <f>F14-F27</f>
        <v>43</v>
      </c>
      <c r="G15" s="32">
        <f t="shared" si="0"/>
        <v>93</v>
      </c>
      <c r="H15" s="34">
        <f t="shared" ref="H15:H22" si="1">H14-($H$14/$I$28)</f>
        <v>92.75</v>
      </c>
    </row>
    <row r="16" spans="2:8" ht="22" customHeight="1" x14ac:dyDescent="0.35">
      <c r="B16" s="32">
        <v>2</v>
      </c>
      <c r="C16" s="32" t="s">
        <v>3</v>
      </c>
      <c r="D16" s="35">
        <v>44726</v>
      </c>
      <c r="E16" s="32">
        <f t="shared" ref="E16:E22" si="2">E15-E28</f>
        <v>43</v>
      </c>
      <c r="F16" s="32">
        <f t="shared" ref="F16:F22" si="3">F15-F28</f>
        <v>37</v>
      </c>
      <c r="G16" s="32">
        <f t="shared" si="0"/>
        <v>80</v>
      </c>
      <c r="H16" s="34">
        <f t="shared" si="1"/>
        <v>79.5</v>
      </c>
    </row>
    <row r="17" spans="2:16" ht="22" customHeight="1" x14ac:dyDescent="0.35">
      <c r="B17" s="32">
        <v>3</v>
      </c>
      <c r="C17" s="32" t="s">
        <v>9</v>
      </c>
      <c r="D17" s="35">
        <v>44727</v>
      </c>
      <c r="E17" s="32">
        <f t="shared" si="2"/>
        <v>38</v>
      </c>
      <c r="F17" s="32">
        <f t="shared" si="3"/>
        <v>30</v>
      </c>
      <c r="G17" s="32">
        <f t="shared" si="0"/>
        <v>68</v>
      </c>
      <c r="H17" s="34">
        <f t="shared" si="1"/>
        <v>66.25</v>
      </c>
    </row>
    <row r="18" spans="2:16" ht="22" customHeight="1" x14ac:dyDescent="0.35">
      <c r="B18" s="32">
        <v>4</v>
      </c>
      <c r="C18" s="32" t="s">
        <v>5</v>
      </c>
      <c r="D18" s="35">
        <v>44728</v>
      </c>
      <c r="E18" s="32">
        <f t="shared" si="2"/>
        <v>32</v>
      </c>
      <c r="F18" s="32">
        <f t="shared" si="3"/>
        <v>26</v>
      </c>
      <c r="G18" s="32">
        <f t="shared" si="0"/>
        <v>58</v>
      </c>
      <c r="H18" s="34">
        <f t="shared" si="1"/>
        <v>53</v>
      </c>
    </row>
    <row r="19" spans="2:16" ht="22" customHeight="1" x14ac:dyDescent="0.35">
      <c r="B19" s="32">
        <v>5</v>
      </c>
      <c r="C19" s="32" t="s">
        <v>6</v>
      </c>
      <c r="D19" s="35">
        <v>44729</v>
      </c>
      <c r="E19" s="32">
        <f t="shared" si="2"/>
        <v>26</v>
      </c>
      <c r="F19" s="32">
        <f t="shared" si="3"/>
        <v>18</v>
      </c>
      <c r="G19" s="32">
        <f t="shared" si="0"/>
        <v>44</v>
      </c>
      <c r="H19" s="34">
        <f t="shared" si="1"/>
        <v>39.75</v>
      </c>
    </row>
    <row r="20" spans="2:16" ht="22" customHeight="1" x14ac:dyDescent="0.35">
      <c r="B20" s="32">
        <v>6</v>
      </c>
      <c r="C20" s="32" t="s">
        <v>2</v>
      </c>
      <c r="D20" s="35">
        <v>44732</v>
      </c>
      <c r="E20" s="32">
        <f t="shared" si="2"/>
        <v>20</v>
      </c>
      <c r="F20" s="32">
        <f t="shared" si="3"/>
        <v>14</v>
      </c>
      <c r="G20" s="32">
        <f t="shared" si="0"/>
        <v>34</v>
      </c>
      <c r="H20" s="34">
        <f t="shared" si="1"/>
        <v>26.5</v>
      </c>
    </row>
    <row r="21" spans="2:16" ht="22" customHeight="1" x14ac:dyDescent="0.35">
      <c r="B21" s="32">
        <v>7</v>
      </c>
      <c r="C21" s="32" t="s">
        <v>3</v>
      </c>
      <c r="D21" s="35">
        <v>44733</v>
      </c>
      <c r="E21" s="32">
        <f t="shared" si="2"/>
        <v>11</v>
      </c>
      <c r="F21" s="32">
        <f t="shared" si="3"/>
        <v>8</v>
      </c>
      <c r="G21" s="32">
        <f t="shared" si="0"/>
        <v>19</v>
      </c>
      <c r="H21" s="34">
        <f t="shared" si="1"/>
        <v>13.25</v>
      </c>
    </row>
    <row r="22" spans="2:16" ht="22" customHeight="1" x14ac:dyDescent="0.35">
      <c r="B22" s="32">
        <v>8</v>
      </c>
      <c r="C22" s="32" t="s">
        <v>9</v>
      </c>
      <c r="D22" s="35">
        <v>44734</v>
      </c>
      <c r="E22" s="32">
        <f t="shared" si="2"/>
        <v>3</v>
      </c>
      <c r="F22" s="32">
        <f t="shared" si="3"/>
        <v>0</v>
      </c>
      <c r="G22" s="32">
        <f t="shared" si="0"/>
        <v>3</v>
      </c>
      <c r="H22" s="34">
        <f t="shared" si="1"/>
        <v>0</v>
      </c>
    </row>
    <row r="24" spans="2:16" x14ac:dyDescent="0.35">
      <c r="K24" s="5"/>
      <c r="L24" s="5"/>
      <c r="M24" s="5"/>
      <c r="N24" s="5"/>
      <c r="O24" s="5"/>
      <c r="P24" s="5"/>
    </row>
    <row r="25" spans="2:16" ht="14.5" x14ac:dyDescent="0.3">
      <c r="B25" s="76" t="s">
        <v>0</v>
      </c>
      <c r="C25" s="77"/>
      <c r="D25" s="32" t="s">
        <v>7</v>
      </c>
      <c r="E25" s="32">
        <v>1</v>
      </c>
      <c r="F25" s="32">
        <v>1</v>
      </c>
      <c r="G25" s="33"/>
      <c r="K25" s="1"/>
      <c r="L25" s="1"/>
      <c r="M25" s="1"/>
      <c r="N25" s="1"/>
      <c r="O25" s="1"/>
      <c r="P25" s="1"/>
    </row>
    <row r="26" spans="2:16" ht="14.5" x14ac:dyDescent="0.35">
      <c r="B26" s="78"/>
      <c r="C26" s="79"/>
      <c r="D26" s="32" t="s">
        <v>8</v>
      </c>
      <c r="E26" s="32" t="s">
        <v>21</v>
      </c>
      <c r="F26" s="32" t="s">
        <v>22</v>
      </c>
      <c r="G26" s="32" t="s">
        <v>12</v>
      </c>
      <c r="I26" s="32" t="s">
        <v>1</v>
      </c>
      <c r="J26" s="32" t="s">
        <v>12</v>
      </c>
      <c r="K26" s="1"/>
      <c r="L26" s="38"/>
      <c r="M26" s="38"/>
      <c r="N26" s="80" t="s">
        <v>14</v>
      </c>
      <c r="O26" s="81"/>
      <c r="P26" s="1"/>
    </row>
    <row r="27" spans="2:16" ht="14.5" x14ac:dyDescent="0.35">
      <c r="B27" s="32">
        <v>1</v>
      </c>
      <c r="C27" s="32" t="s">
        <v>2</v>
      </c>
      <c r="D27" s="35">
        <v>44725</v>
      </c>
      <c r="E27" s="32">
        <v>6</v>
      </c>
      <c r="F27" s="32">
        <v>7</v>
      </c>
      <c r="G27" s="32">
        <f t="shared" ref="G27:G34" si="4">SUM(E27:F27)</f>
        <v>13</v>
      </c>
      <c r="I27" s="32">
        <v>0</v>
      </c>
      <c r="J27" s="32">
        <f>G14</f>
        <v>106</v>
      </c>
      <c r="K27" s="1"/>
      <c r="L27" s="82" t="s">
        <v>13</v>
      </c>
      <c r="M27" s="83"/>
      <c r="N27" s="39" t="s">
        <v>21</v>
      </c>
      <c r="O27" s="39" t="s">
        <v>22</v>
      </c>
      <c r="P27" s="1"/>
    </row>
    <row r="28" spans="2:16" ht="14.5" x14ac:dyDescent="0.35">
      <c r="B28" s="32">
        <v>2</v>
      </c>
      <c r="C28" s="32" t="s">
        <v>3</v>
      </c>
      <c r="D28" s="35">
        <v>44726</v>
      </c>
      <c r="E28" s="32">
        <v>7</v>
      </c>
      <c r="F28" s="32">
        <v>6</v>
      </c>
      <c r="G28" s="32">
        <f t="shared" si="4"/>
        <v>13</v>
      </c>
      <c r="I28" s="32">
        <v>8</v>
      </c>
      <c r="J28" s="32">
        <v>0</v>
      </c>
      <c r="K28" s="1"/>
      <c r="L28" s="84" t="s">
        <v>49</v>
      </c>
      <c r="M28" s="85"/>
      <c r="N28" s="40">
        <v>1</v>
      </c>
      <c r="O28" s="40"/>
      <c r="P28" s="1"/>
    </row>
    <row r="29" spans="2:16" ht="14.5" x14ac:dyDescent="0.35">
      <c r="B29" s="32">
        <v>3</v>
      </c>
      <c r="C29" s="32" t="s">
        <v>4</v>
      </c>
      <c r="D29" s="35">
        <v>44727</v>
      </c>
      <c r="E29" s="32">
        <v>5</v>
      </c>
      <c r="F29" s="32">
        <v>7</v>
      </c>
      <c r="G29" s="32">
        <f t="shared" si="4"/>
        <v>12</v>
      </c>
      <c r="K29" s="1"/>
      <c r="L29" s="84" t="s">
        <v>50</v>
      </c>
      <c r="M29" s="85"/>
      <c r="N29" s="39">
        <v>1</v>
      </c>
      <c r="O29" s="39"/>
      <c r="P29" s="1"/>
    </row>
    <row r="30" spans="2:16" ht="14.5" x14ac:dyDescent="0.35">
      <c r="B30" s="32">
        <v>4</v>
      </c>
      <c r="C30" s="32" t="s">
        <v>5</v>
      </c>
      <c r="D30" s="35">
        <v>44728</v>
      </c>
      <c r="E30" s="32">
        <v>6</v>
      </c>
      <c r="F30" s="32">
        <v>4</v>
      </c>
      <c r="G30" s="32">
        <f t="shared" si="4"/>
        <v>10</v>
      </c>
      <c r="K30" s="1"/>
      <c r="L30" s="84" t="s">
        <v>51</v>
      </c>
      <c r="M30" s="85"/>
      <c r="N30" s="39">
        <v>1</v>
      </c>
      <c r="O30" s="39">
        <v>1</v>
      </c>
      <c r="P30" s="1"/>
    </row>
    <row r="31" spans="2:16" ht="14.5" x14ac:dyDescent="0.35">
      <c r="B31" s="32">
        <v>5</v>
      </c>
      <c r="C31" s="32" t="s">
        <v>6</v>
      </c>
      <c r="D31" s="35">
        <v>44729</v>
      </c>
      <c r="E31" s="32">
        <v>6</v>
      </c>
      <c r="F31" s="32">
        <v>8</v>
      </c>
      <c r="G31" s="32">
        <f t="shared" si="4"/>
        <v>14</v>
      </c>
      <c r="K31" s="1"/>
      <c r="L31" s="84" t="s">
        <v>52</v>
      </c>
      <c r="M31" s="85"/>
      <c r="N31" s="39">
        <v>1</v>
      </c>
      <c r="O31" s="39"/>
      <c r="P31" s="1"/>
    </row>
    <row r="32" spans="2:16" ht="14.5" x14ac:dyDescent="0.35">
      <c r="B32" s="32">
        <v>6</v>
      </c>
      <c r="C32" s="32" t="s">
        <v>2</v>
      </c>
      <c r="D32" s="35">
        <v>44611</v>
      </c>
      <c r="E32" s="32">
        <v>6</v>
      </c>
      <c r="F32" s="32">
        <v>4</v>
      </c>
      <c r="G32" s="32">
        <f t="shared" si="4"/>
        <v>10</v>
      </c>
      <c r="K32" s="1"/>
      <c r="L32" s="84" t="s">
        <v>53</v>
      </c>
      <c r="M32" s="85"/>
      <c r="N32" s="39"/>
      <c r="O32" s="39">
        <v>1</v>
      </c>
      <c r="P32" s="1"/>
    </row>
    <row r="33" spans="2:16" ht="14.5" x14ac:dyDescent="0.35">
      <c r="B33" s="32">
        <v>7</v>
      </c>
      <c r="C33" s="32" t="s">
        <v>3</v>
      </c>
      <c r="D33" s="35">
        <v>44612</v>
      </c>
      <c r="E33" s="32">
        <v>9</v>
      </c>
      <c r="F33" s="32">
        <v>6</v>
      </c>
      <c r="G33" s="32">
        <f t="shared" si="4"/>
        <v>15</v>
      </c>
      <c r="K33" s="1"/>
      <c r="L33" s="84" t="s">
        <v>54</v>
      </c>
      <c r="M33" s="85"/>
      <c r="N33" s="39"/>
      <c r="O33" s="39">
        <v>1</v>
      </c>
      <c r="P33" s="1"/>
    </row>
    <row r="34" spans="2:16" ht="14.5" x14ac:dyDescent="0.35">
      <c r="B34" s="32">
        <v>8</v>
      </c>
      <c r="C34" s="32" t="s">
        <v>4</v>
      </c>
      <c r="D34" s="35">
        <v>44613</v>
      </c>
      <c r="E34" s="32">
        <v>8</v>
      </c>
      <c r="F34" s="32">
        <v>8</v>
      </c>
      <c r="G34" s="32">
        <f t="shared" si="4"/>
        <v>16</v>
      </c>
      <c r="K34" s="1"/>
      <c r="L34" s="84" t="s">
        <v>55</v>
      </c>
      <c r="M34" s="85"/>
      <c r="N34" s="39">
        <v>1</v>
      </c>
      <c r="O34" s="39"/>
      <c r="P34" s="1"/>
    </row>
    <row r="35" spans="2:16" ht="14.5" x14ac:dyDescent="0.35">
      <c r="B35" s="36"/>
      <c r="C35" s="36"/>
      <c r="D35" s="37"/>
      <c r="E35" s="36"/>
      <c r="F35" s="36"/>
      <c r="G35" s="36"/>
      <c r="K35" s="1"/>
      <c r="L35" s="75" t="s">
        <v>56</v>
      </c>
      <c r="M35" s="75"/>
      <c r="N35" s="41"/>
      <c r="O35" s="41">
        <v>1</v>
      </c>
      <c r="P35" s="1"/>
    </row>
    <row r="36" spans="2:16" x14ac:dyDescent="0.3">
      <c r="K36" s="1"/>
      <c r="L36" s="1"/>
      <c r="M36" s="1"/>
      <c r="N36" s="1"/>
      <c r="O36" s="1"/>
      <c r="P36" s="1"/>
    </row>
    <row r="43" spans="2:16" x14ac:dyDescent="0.35">
      <c r="L43" s="7"/>
      <c r="M43" s="7"/>
      <c r="N43" s="7"/>
      <c r="O43" s="7"/>
    </row>
  </sheetData>
  <mergeCells count="12">
    <mergeCell ref="L35:M35"/>
    <mergeCell ref="B12:C13"/>
    <mergeCell ref="B25:C26"/>
    <mergeCell ref="N26:O26"/>
    <mergeCell ref="L27:M27"/>
    <mergeCell ref="L28:M28"/>
    <mergeCell ref="L29:M29"/>
    <mergeCell ref="L30:M30"/>
    <mergeCell ref="L31:M31"/>
    <mergeCell ref="L32:M32"/>
    <mergeCell ref="L33:M33"/>
    <mergeCell ref="L34:M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Noori</dc:creator>
  <cp:lastModifiedBy>Ravis</cp:lastModifiedBy>
  <dcterms:created xsi:type="dcterms:W3CDTF">2016-12-22T10:52:13Z</dcterms:created>
  <dcterms:modified xsi:type="dcterms:W3CDTF">2022-06-22T09:57:33Z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c1bd7dca-ed44-42f5-a998-923bd8157ee4</vt:lpwstr>
  </property>
</Properties>
</file>