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slicers/slicer4.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slicers/slicer5.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lirm\Downloads\_Ibex Submission\"/>
    </mc:Choice>
  </mc:AlternateContent>
  <xr:revisionPtr revIDLastSave="0" documentId="8_{2961E011-6FED-4D10-84A2-23F529087EBB}" xr6:coauthVersionLast="47" xr6:coauthVersionMax="47" xr10:uidLastSave="{00000000-0000-0000-0000-000000000000}"/>
  <bookViews>
    <workbookView xWindow="-120" yWindow="-120" windowWidth="29040" windowHeight="15840" xr2:uid="{00000000-000D-0000-FFFF-FFFF00000000}"/>
  </bookViews>
  <sheets>
    <sheet name="Refresh" sheetId="4" r:id="rId1"/>
    <sheet name="Breakdown" sheetId="20" r:id="rId2"/>
    <sheet name="TECH A" sheetId="7" r:id="rId3"/>
    <sheet name="TECH B" sheetId="11" r:id="rId4"/>
    <sheet name="TECH C" sheetId="13" r:id="rId5"/>
    <sheet name="TECH D" sheetId="18" r:id="rId6"/>
    <sheet name="TECH A-PIVOT" sheetId="9" state="hidden" r:id="rId7"/>
    <sheet name="TECH B-PIVOT" sheetId="12" state="hidden" r:id="rId8"/>
    <sheet name="TECH C-PIVOT" sheetId="16" state="hidden" r:id="rId9"/>
    <sheet name="TECH D-PIVOT" sheetId="17" state="hidden" r:id="rId10"/>
    <sheet name="Target" sheetId="1" r:id="rId11"/>
  </sheets>
  <definedNames>
    <definedName name="_xlcn.WorksheetConnection_ExcelDashboard_01.xlsxRefresh1" hidden="1">Refresh[]</definedName>
    <definedName name="ExternalData_1" localSheetId="0" hidden="1">'Refresh'!$A$1:$L$31</definedName>
    <definedName name="Slicer_Business_Unit1">#N/A</definedName>
    <definedName name="Slicer_CLOSE_RATE_NOTE">#N/A</definedName>
    <definedName name="Slicer_Date1">#N/A</definedName>
    <definedName name="Slicer_Date2">#N/A</definedName>
    <definedName name="Slicer_Date3">#N/A</definedName>
    <definedName name="Slicer_Date4">#N/A</definedName>
    <definedName name="Slicer_Date5">#N/A</definedName>
    <definedName name="Slicer_Technician1">#N/A</definedName>
    <definedName name="Slicer_Week_Beginning1">#N/A</definedName>
    <definedName name="Slicer_Week_Beginning2">#N/A</definedName>
    <definedName name="Slicer_Week_Beginning3">#N/A</definedName>
    <definedName name="Slicer_Week_Beginning4">#N/A</definedName>
    <definedName name="Slicer_Week_Beginning5">#N/A</definedName>
  </definedNames>
  <calcPr calcId="191028"/>
  <pivotCaches>
    <pivotCache cacheId="66" r:id="rId12"/>
    <pivotCache cacheId="271" r:id="rId13"/>
  </pivotCaches>
  <extLst>
    <ext xmlns:x14="http://schemas.microsoft.com/office/spreadsheetml/2009/9/main" uri="{876F7934-8845-4945-9796-88D515C7AA90}">
      <x14:pivotCaches>
        <pivotCache cacheId="258" r:id="rId14"/>
      </x14:pivotCaches>
    </ex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fresh" name="Refresh" connection="WorksheetConnection_Excel Dashboard_01.xlsx!Refresh"/>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I18" i="18"/>
  <c r="H18" i="18"/>
  <c r="G18" i="18"/>
  <c r="F18" i="18"/>
  <c r="E18" i="18"/>
  <c r="D18" i="18"/>
  <c r="I17" i="18"/>
  <c r="H17" i="18"/>
  <c r="G17" i="18"/>
  <c r="F17" i="18"/>
  <c r="E17" i="18"/>
  <c r="D17" i="18"/>
  <c r="I16" i="18"/>
  <c r="H16" i="18"/>
  <c r="G16" i="18"/>
  <c r="F16" i="18"/>
  <c r="E16" i="18"/>
  <c r="D16" i="18"/>
  <c r="I15" i="18"/>
  <c r="H15" i="18"/>
  <c r="G15" i="18"/>
  <c r="F15" i="18"/>
  <c r="E15" i="18"/>
  <c r="D15" i="18"/>
  <c r="I18" i="13"/>
  <c r="H18" i="13"/>
  <c r="G18" i="13"/>
  <c r="F18" i="13"/>
  <c r="E18" i="13"/>
  <c r="D18" i="13"/>
  <c r="I17" i="13"/>
  <c r="H17" i="13"/>
  <c r="G17" i="13"/>
  <c r="F17" i="13"/>
  <c r="E17" i="13"/>
  <c r="D17" i="13"/>
  <c r="I16" i="13"/>
  <c r="H16" i="13"/>
  <c r="G16" i="13"/>
  <c r="F16" i="13"/>
  <c r="E16" i="13"/>
  <c r="D16" i="13"/>
  <c r="I15" i="13"/>
  <c r="H15" i="13"/>
  <c r="G15" i="13"/>
  <c r="F15" i="13"/>
  <c r="E15" i="13"/>
  <c r="D15" i="13"/>
  <c r="I18" i="11"/>
  <c r="H18" i="11"/>
  <c r="G18" i="11"/>
  <c r="F18" i="11"/>
  <c r="E18" i="11"/>
  <c r="D18" i="11"/>
  <c r="I17" i="11"/>
  <c r="H17" i="11"/>
  <c r="G17" i="11"/>
  <c r="F17" i="11"/>
  <c r="E17" i="11"/>
  <c r="D17" i="11"/>
  <c r="I16" i="11"/>
  <c r="H16" i="11"/>
  <c r="G16" i="11"/>
  <c r="F16" i="11"/>
  <c r="E16" i="11"/>
  <c r="D16" i="11"/>
  <c r="I15" i="11"/>
  <c r="H15" i="11"/>
  <c r="G15" i="11"/>
  <c r="F15" i="11"/>
  <c r="E15" i="11"/>
  <c r="D15" i="11"/>
  <c r="I18" i="7"/>
  <c r="H18" i="7"/>
  <c r="G18" i="7"/>
  <c r="F18" i="7"/>
  <c r="E18" i="7"/>
  <c r="D18" i="7"/>
  <c r="I17" i="7"/>
  <c r="H17" i="7"/>
  <c r="G17" i="7"/>
  <c r="F17" i="7"/>
  <c r="E17" i="7"/>
  <c r="D17" i="7"/>
  <c r="I16" i="7"/>
  <c r="H16" i="7"/>
  <c r="G16" i="7"/>
  <c r="F16" i="7"/>
  <c r="E16" i="7"/>
  <c r="D16" i="7"/>
  <c r="I15" i="7"/>
  <c r="H15" i="7"/>
  <c r="G15" i="7"/>
  <c r="F15" i="7"/>
  <c r="E15" i="7"/>
  <c r="D15"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C79EB4-F8C3-41E9-8FF7-8BF94AE918FA}"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230D99BE-1F74-47BA-A1D5-EA4104DE27BA}" keepAlive="1" name="Query - Refresh1" description="Connection to the 'Refresh' query in the workbook." type="5" refreshedVersion="8" background="1" saveData="1">
    <dbPr connection="Provider=Microsoft.Mashup.OleDb.1;Data Source=$Workbook$;Location=Refresh;Extended Properties=&quot;&quot;" command="SELECT * FROM [Refresh]"/>
  </connection>
  <connection id="3" xr16:uid="{535F149A-7A8D-421B-927D-3BD9D3C0801E}"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ABD2A142-EB4A-468D-9E45-9E01E049DEFA}" keepAlive="1" name="Query - Sharepoint Folder" description="Connection to the 'Sharepoint Folder' query in the workbook." type="5" refreshedVersion="0" background="1">
    <dbPr connection="Provider=Microsoft.Mashup.OleDb.1;Data Source=$Workbook$;Location=&quot;Sharepoint Folder&quot;;Extended Properties=&quot;&quot;" command="SELECT * FROM [Sharepoint Folder]"/>
  </connection>
  <connection id="5" xr16:uid="{E4E24424-8DA4-4277-AB1E-B3862A57A452}"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0611931B-6D94-4DA0-8CE8-A1D13CFDC3C4}"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7" xr16:uid="{FADBFDC2-3BB9-4821-ABF2-DF9017D6408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8E84B4A7-5A29-491B-A6BF-A246B280AE24}" name="WorksheetConnection_Excel Dashboard_01.xlsx!Refresh" type="102" refreshedVersion="8" minRefreshableVersion="5">
    <extLst>
      <ext xmlns:x15="http://schemas.microsoft.com/office/spreadsheetml/2010/11/main" uri="{DE250136-89BD-433C-8126-D09CA5730AF9}">
        <x15:connection id="Refresh" autoDelete="1">
          <x15:rangePr sourceName="_xlcn.WorksheetConnection_ExcelDashboard_01.xlsxRefresh1"/>
        </x15:connection>
      </ext>
    </extLst>
  </connection>
</connections>
</file>

<file path=xl/sharedStrings.xml><?xml version="1.0" encoding="utf-8"?>
<sst xmlns="http://schemas.openxmlformats.org/spreadsheetml/2006/main" count="318" uniqueCount="93">
  <si>
    <t>Row Labels</t>
  </si>
  <si>
    <t>Grand Total</t>
  </si>
  <si>
    <t>Technician</t>
  </si>
  <si>
    <t>Business Unit</t>
  </si>
  <si>
    <t>Sum of Jobs Completed</t>
  </si>
  <si>
    <t>Average of Close Rate (%)</t>
  </si>
  <si>
    <t>Date</t>
  </si>
  <si>
    <t>Jobs Completed</t>
  </si>
  <si>
    <t>Gross Profit ($)</t>
  </si>
  <si>
    <t>Close Rate (%)</t>
  </si>
  <si>
    <t>Booking Rate (%)</t>
  </si>
  <si>
    <t>Players Card Score</t>
  </si>
  <si>
    <t>Sales Run Rate ($)</t>
  </si>
  <si>
    <t>Huddle Note</t>
  </si>
  <si>
    <t>Job URL</t>
  </si>
  <si>
    <t>https://servicetitan.mock/job/1</t>
  </si>
  <si>
    <t>https://servicetitan.mock/job/2</t>
  </si>
  <si>
    <t>https://servicetitan.mock/job/3</t>
  </si>
  <si>
    <t>https://servicetitan.mock/job/4</t>
  </si>
  <si>
    <t>https://servicetitan.mock/job/5</t>
  </si>
  <si>
    <t>https://servicetitan.mock/job/6</t>
  </si>
  <si>
    <t>https://servicetitan.mock/job/7</t>
  </si>
  <si>
    <t>https://servicetitan.mock/job/8</t>
  </si>
  <si>
    <t>https://servicetitan.mock/job/9</t>
  </si>
  <si>
    <t>https://servicetitan.mock/job/10</t>
  </si>
  <si>
    <t>https://servicetitan.mock/job/11</t>
  </si>
  <si>
    <t>https://servicetitan.mock/job/12</t>
  </si>
  <si>
    <t>https://servicetitan.mock/job/13</t>
  </si>
  <si>
    <t>https://servicetitan.mock/job/14</t>
  </si>
  <si>
    <t>https://servicetitan.mock/job/15</t>
  </si>
  <si>
    <t>https://servicetitan.mock/job/16</t>
  </si>
  <si>
    <t>https://servicetitan.mock/job/17</t>
  </si>
  <si>
    <t>https://servicetitan.mock/job/18</t>
  </si>
  <si>
    <t>https://servicetitan.mock/job/19</t>
  </si>
  <si>
    <t>https://servicetitan.mock/job/20</t>
  </si>
  <si>
    <t>https://servicetitan.mock/job/21</t>
  </si>
  <si>
    <t>https://servicetitan.mock/job/22</t>
  </si>
  <si>
    <t>https://servicetitan.mock/job/23</t>
  </si>
  <si>
    <t>https://servicetitan.mock/job/24</t>
  </si>
  <si>
    <t>https://servicetitan.mock/job/25</t>
  </si>
  <si>
    <t>https://servicetitan.mock/job/26</t>
  </si>
  <si>
    <t>https://servicetitan.mock/job/27</t>
  </si>
  <si>
    <t>https://servicetitan.mock/job/28</t>
  </si>
  <si>
    <t>https://servicetitan.mock/job/29</t>
  </si>
  <si>
    <t>https://servicetitan.mock/job/30</t>
  </si>
  <si>
    <t>Week Beginning</t>
  </si>
  <si>
    <t>HVAC INSTALL</t>
  </si>
  <si>
    <t>TECH D</t>
  </si>
  <si>
    <t>WATCH PRODUCTIVITY</t>
  </si>
  <si>
    <t>NEEDS FOLLOW-UP</t>
  </si>
  <si>
    <t>PLUMBING</t>
  </si>
  <si>
    <t>TECH B</t>
  </si>
  <si>
    <t>TECH C</t>
  </si>
  <si>
    <t>HVAC SERVICE</t>
  </si>
  <si>
    <t>ELECTRICAL</t>
  </si>
  <si>
    <t>GREAT PERFORMANCE</t>
  </si>
  <si>
    <t>ON TRACK</t>
  </si>
  <si>
    <t>TECH A</t>
  </si>
  <si>
    <t>RATING</t>
  </si>
  <si>
    <t>Sum of Gross Profit ($)</t>
  </si>
  <si>
    <t>Average of Booking Rate (%)</t>
  </si>
  <si>
    <t>Average of Players Card Score</t>
  </si>
  <si>
    <t>Sum of Revenue Per Job</t>
  </si>
  <si>
    <t>EXCELLENT</t>
  </si>
  <si>
    <t>ON TARGET</t>
  </si>
  <si>
    <t>NEEDS COACHING</t>
  </si>
  <si>
    <t>JOBS COMPLETED</t>
  </si>
  <si>
    <t>GROSS PROFIT ($)</t>
  </si>
  <si>
    <t>CLOSE RATE (%)</t>
  </si>
  <si>
    <t>BOOKING RATE (%)</t>
  </si>
  <si>
    <t>PLAYER CARD SCORE</t>
  </si>
  <si>
    <t>REVENUE PER JOB</t>
  </si>
  <si>
    <t>Column Labels</t>
  </si>
  <si>
    <t>DAILY CLOSE RATE TREND</t>
  </si>
  <si>
    <t>BUSINESS UNIT</t>
  </si>
  <si>
    <t xml:space="preserve">JOBS COMPLETED </t>
  </si>
  <si>
    <t xml:space="preserve">GROSS PROFIT ($) </t>
  </si>
  <si>
    <t xml:space="preserve">CLOSE RATE (%) </t>
  </si>
  <si>
    <t xml:space="preserve">BOOKING RATE (%) </t>
  </si>
  <si>
    <t xml:space="preserve">REVENUE PER JOB </t>
  </si>
  <si>
    <t>LEGEND</t>
  </si>
  <si>
    <t>Adjustable</t>
  </si>
  <si>
    <t xml:space="preserve">SCORE PER JOB </t>
  </si>
  <si>
    <t>HIGH PERFORMER</t>
  </si>
  <si>
    <t>AVERAGE</t>
  </si>
  <si>
    <t>NEEDS IMPROVEMENT</t>
  </si>
  <si>
    <t>TARGET - CLOSING RATE</t>
  </si>
  <si>
    <t>TARGET - SCORE PER JOB</t>
  </si>
  <si>
    <t>MINIMUM</t>
  </si>
  <si>
    <t>CLOSE RATE NOTE</t>
  </si>
  <si>
    <t>HIGH REVENUE</t>
  </si>
  <si>
    <t>AVERAGE REVENUE</t>
  </si>
  <si>
    <t>LOW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</si>
</sst>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0.0%"/>
    <numFmt numFmtId="166" formatCode="[$$-3C09]#,##0"/>
    <numFmt numFmtId="167" formatCode="0.0"/>
    <numFmt numFmtId="171" formatCode="[$$-3C09]#,##0.0"/>
  </numFmts>
  <fonts count="10" x14ac:knownFonts="1">
    <font>
      <sz val="11"/>
      <color theme="1"/>
      <name val="Aptos Narrow"/>
      <family val="2"/>
      <scheme val="minor"/>
    </font>
    <font>
      <sz val="11"/>
      <color theme="1"/>
      <name val="Aptos Narrow"/>
      <family val="2"/>
      <scheme val="minor"/>
    </font>
    <font>
      <b/>
      <sz val="11"/>
      <color theme="1"/>
      <name val="Aptos Narrow"/>
      <family val="2"/>
      <scheme val="minor"/>
    </font>
    <font>
      <sz val="10"/>
      <color theme="1"/>
      <name val="Roboto"/>
    </font>
    <font>
      <sz val="11"/>
      <color theme="0"/>
      <name val="Aptos Narrow"/>
      <family val="2"/>
      <scheme val="minor"/>
    </font>
    <font>
      <b/>
      <sz val="10"/>
      <color theme="0"/>
      <name val="Roboto"/>
    </font>
    <font>
      <b/>
      <sz val="10"/>
      <color theme="1"/>
      <name val="Roboto"/>
    </font>
    <font>
      <b/>
      <sz val="16"/>
      <color theme="1"/>
      <name val="Aptos Narrow"/>
      <family val="2"/>
      <scheme val="minor"/>
    </font>
    <font>
      <sz val="16"/>
      <name val="Roboto"/>
    </font>
    <font>
      <sz val="11"/>
      <name val="Aptos Narrow"/>
      <family val="2"/>
      <scheme val="minor"/>
    </font>
  </fonts>
  <fills count="8">
    <fill>
      <patternFill patternType="none"/>
    </fill>
    <fill>
      <patternFill patternType="gray125"/>
    </fill>
    <fill>
      <patternFill patternType="solid">
        <fgColor theme="8"/>
        <bgColor indexed="64"/>
      </patternFill>
    </fill>
    <fill>
      <patternFill patternType="solid">
        <fgColor theme="0" tint="-4.9989318521683403E-2"/>
        <bgColor indexed="64"/>
      </patternFill>
    </fill>
    <fill>
      <patternFill patternType="solid">
        <fgColor theme="3" tint="9.9978637043366805E-2"/>
        <bgColor indexed="64"/>
      </patternFill>
    </fill>
    <fill>
      <patternFill patternType="solid">
        <fgColor rgb="FFFFFF00"/>
        <bgColor indexed="64"/>
      </patternFill>
    </fill>
    <fill>
      <patternFill patternType="solid">
        <fgColor rgb="FF193559"/>
        <bgColor indexed="64"/>
      </patternFill>
    </fill>
    <fill>
      <patternFill patternType="solid">
        <fgColor rgb="FF82B0D9"/>
        <bgColor indexed="64"/>
      </patternFill>
    </fill>
  </fills>
  <borders count="8">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5">
    <xf numFmtId="0" fontId="0" fillId="0" borderId="0" xfId="0"/>
    <xf numFmtId="0" fontId="0" fillId="0" borderId="0" xfId="0" pivotButton="1"/>
    <xf numFmtId="0" fontId="0" fillId="0" borderId="0" xfId="0" applyAlignment="1">
      <alignment horizontal="left"/>
    </xf>
    <xf numFmtId="14" fontId="0" fillId="0" borderId="0" xfId="0" applyNumberFormat="1"/>
    <xf numFmtId="0" fontId="0" fillId="0" borderId="0" xfId="0" applyAlignment="1">
      <alignment horizontal="center" vertical="center"/>
    </xf>
    <xf numFmtId="14" fontId="0" fillId="2" borderId="0" xfId="0" applyNumberFormat="1" applyFill="1"/>
    <xf numFmtId="43" fontId="0" fillId="0" borderId="0" xfId="1" applyFont="1"/>
    <xf numFmtId="0" fontId="0" fillId="2" borderId="0" xfId="0" applyFill="1" applyAlignment="1">
      <alignment horizontal="center" vertical="center"/>
    </xf>
    <xf numFmtId="10" fontId="0" fillId="0" borderId="0" xfId="2" applyNumberFormat="1" applyFont="1"/>
    <xf numFmtId="43" fontId="0" fillId="0" borderId="0" xfId="1" applyFont="1" applyAlignment="1">
      <alignment horizontal="center" vertical="center"/>
    </xf>
    <xf numFmtId="10" fontId="0" fillId="0" borderId="0" xfId="2" applyNumberFormat="1" applyFont="1" applyAlignment="1">
      <alignment horizontal="center" vertical="center"/>
    </xf>
    <xf numFmtId="10" fontId="0" fillId="0" borderId="0" xfId="0" applyNumberFormat="1"/>
    <xf numFmtId="43" fontId="0" fillId="0" borderId="0" xfId="0" applyNumberFormat="1"/>
    <xf numFmtId="14" fontId="0" fillId="0" borderId="0" xfId="0" applyNumberFormat="1" applyAlignment="1">
      <alignment horizontal="left"/>
    </xf>
    <xf numFmtId="0" fontId="0" fillId="3" borderId="0" xfId="0" applyFill="1"/>
    <xf numFmtId="0" fontId="0" fillId="3" borderId="0" xfId="0" applyFill="1" applyAlignment="1">
      <alignment horizontal="center" vertical="center"/>
    </xf>
    <xf numFmtId="0" fontId="3" fillId="0" borderId="1" xfId="0" applyFont="1" applyBorder="1" applyAlignment="1">
      <alignment horizontal="center" vertical="center"/>
    </xf>
    <xf numFmtId="164" fontId="3" fillId="0" borderId="1" xfId="2" applyNumberFormat="1" applyFont="1" applyBorder="1" applyAlignment="1">
      <alignment horizontal="center" vertical="center"/>
    </xf>
    <xf numFmtId="1" fontId="3" fillId="0" borderId="1" xfId="0" applyNumberFormat="1" applyFont="1" applyBorder="1" applyAlignment="1">
      <alignment horizontal="center" vertical="center"/>
    </xf>
    <xf numFmtId="0" fontId="5" fillId="4" borderId="1" xfId="0" applyFont="1" applyFill="1" applyBorder="1" applyAlignment="1">
      <alignment horizontal="center" vertical="center"/>
    </xf>
    <xf numFmtId="0" fontId="2" fillId="0" borderId="0" xfId="0" applyFont="1" applyAlignment="1">
      <alignment horizontal="center" vertical="center"/>
    </xf>
    <xf numFmtId="164" fontId="0" fillId="0" borderId="0" xfId="0" applyNumberFormat="1" applyAlignment="1">
      <alignment horizontal="center" vertical="center"/>
    </xf>
    <xf numFmtId="166" fontId="3" fillId="0" borderId="1" xfId="0" applyNumberFormat="1" applyFont="1" applyBorder="1" applyAlignment="1">
      <alignment horizontal="center" vertical="center"/>
    </xf>
    <xf numFmtId="0" fontId="5" fillId="4" borderId="1" xfId="0" applyFont="1" applyFill="1" applyBorder="1" applyAlignment="1">
      <alignment horizontal="center" vertical="center"/>
    </xf>
    <xf numFmtId="0" fontId="7" fillId="0" borderId="0" xfId="0" applyFont="1"/>
    <xf numFmtId="9" fontId="0" fillId="5" borderId="0" xfId="0" applyNumberFormat="1" applyFill="1" applyAlignment="1">
      <alignment horizontal="center" vertical="center"/>
    </xf>
    <xf numFmtId="0" fontId="0" fillId="5" borderId="0" xfId="0" applyFill="1" applyAlignment="1">
      <alignment horizontal="center"/>
    </xf>
    <xf numFmtId="0" fontId="5"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6" fillId="7" borderId="1" xfId="0" applyFont="1" applyFill="1" applyBorder="1" applyAlignment="1">
      <alignment horizontal="center" vertical="center"/>
    </xf>
    <xf numFmtId="0" fontId="8" fillId="7" borderId="2" xfId="0" applyFont="1" applyFill="1" applyBorder="1" applyAlignment="1">
      <alignment horizontal="center" vertical="center"/>
    </xf>
    <xf numFmtId="0" fontId="8" fillId="7" borderId="3" xfId="0" applyFont="1" applyFill="1" applyBorder="1" applyAlignment="1">
      <alignment horizontal="center" vertical="center"/>
    </xf>
    <xf numFmtId="0" fontId="8"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8" fillId="7" borderId="6" xfId="0" applyFont="1" applyFill="1" applyBorder="1" applyAlignment="1">
      <alignment horizontal="center" vertical="center"/>
    </xf>
    <xf numFmtId="0" fontId="8" fillId="7" borderId="7" xfId="0" applyFont="1" applyFill="1" applyBorder="1" applyAlignment="1">
      <alignment horizontal="center" vertical="center"/>
    </xf>
    <xf numFmtId="0" fontId="0" fillId="6" borderId="0" xfId="0" applyFill="1"/>
    <xf numFmtId="0" fontId="4" fillId="6" borderId="0" xfId="0" applyFont="1" applyFill="1" applyAlignment="1">
      <alignment horizontal="center" vertical="center"/>
    </xf>
    <xf numFmtId="0" fontId="0" fillId="0" borderId="0" xfId="0" applyNumberFormat="1" applyAlignment="1">
      <alignment horizontal="center" vertical="center"/>
    </xf>
    <xf numFmtId="167" fontId="0" fillId="0" borderId="0" xfId="0" applyNumberFormat="1" applyAlignment="1">
      <alignment horizontal="center" vertical="center"/>
    </xf>
    <xf numFmtId="2" fontId="0" fillId="5" borderId="0" xfId="0" applyNumberFormat="1" applyFill="1" applyAlignment="1">
      <alignment horizontal="center" vertical="center"/>
    </xf>
    <xf numFmtId="171" fontId="0" fillId="0" borderId="0" xfId="0" applyNumberFormat="1" applyAlignment="1">
      <alignment horizontal="center" vertical="center"/>
    </xf>
    <xf numFmtId="0" fontId="0" fillId="6" borderId="0" xfId="0" applyFill="1" applyAlignment="1">
      <alignment horizontal="center" vertical="center"/>
    </xf>
    <xf numFmtId="0" fontId="9" fillId="7" borderId="0" xfId="0" applyFont="1" applyFill="1" applyAlignment="1">
      <alignment horizontal="center" vertical="center"/>
    </xf>
    <xf numFmtId="0" fontId="0" fillId="0" borderId="0" xfId="0" applyFill="1" applyAlignment="1">
      <alignment horizontal="center" vertical="center"/>
    </xf>
  </cellXfs>
  <cellStyles count="3">
    <cellStyle name="Comma" xfId="1" builtinId="3"/>
    <cellStyle name="Normal" xfId="0" builtinId="0"/>
    <cellStyle name="Percent" xfId="2" builtinId="5"/>
  </cellStyles>
  <dxfs count="72">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theme="0"/>
      </font>
    </dxf>
    <dxf>
      <fill>
        <patternFill>
          <bgColor rgb="FF193559"/>
        </patternFill>
      </fill>
    </dxf>
    <dxf>
      <font>
        <color auto="1"/>
      </font>
    </dxf>
    <dxf>
      <font>
        <color auto="1"/>
      </font>
    </dxf>
    <dxf>
      <fill>
        <patternFill patternType="solid">
          <bgColor rgb="FF193559"/>
        </patternFill>
      </fill>
    </dxf>
    <dxf>
      <fill>
        <patternFill patternType="solid">
          <bgColor rgb="FF82B0D9"/>
        </patternFill>
      </fill>
    </dxf>
    <dxf>
      <fill>
        <patternFill patternType="solid">
          <bgColor rgb="FF82B0D9"/>
        </patternFill>
      </fill>
    </dxf>
    <dxf>
      <fill>
        <patternFill patternType="solid">
          <bgColor rgb="FF82B0D9"/>
        </patternFill>
      </fill>
    </dxf>
    <dxf>
      <fill>
        <patternFill patternType="solid">
          <fgColor indexed="64"/>
          <bgColor rgb="FFFFFF00"/>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alignment horizontal="center"/>
    </dxf>
    <dxf>
      <numFmt numFmtId="0" formatCode="Genera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numFmt numFmtId="14" formatCode="0.00%"/>
    </dxf>
    <dxf>
      <font>
        <b val="0"/>
        <i val="0"/>
        <strike val="0"/>
        <condense val="0"/>
        <extend val="0"/>
        <outline val="0"/>
        <shadow val="0"/>
        <u val="none"/>
        <vertAlign val="baseline"/>
        <sz val="11"/>
        <color theme="1"/>
        <name val="Aptos Narrow"/>
        <family val="2"/>
        <scheme val="minor"/>
      </font>
    </dxf>
    <dxf>
      <numFmt numFmtId="0" formatCode="General"/>
    </dxf>
    <dxf>
      <font>
        <b val="0"/>
        <i val="0"/>
        <strike val="0"/>
        <condense val="0"/>
        <extend val="0"/>
        <outline val="0"/>
        <shadow val="0"/>
        <u val="none"/>
        <vertAlign val="baseline"/>
        <sz val="11"/>
        <color theme="1"/>
        <name val="Aptos Narrow"/>
        <family val="2"/>
        <scheme val="minor"/>
      </font>
    </dxf>
    <dxf>
      <numFmt numFmtId="0" formatCode="General"/>
    </dxf>
    <dxf>
      <fill>
        <patternFill patternType="solid">
          <fgColor indexed="64"/>
          <bgColor rgb="FFFFFF00"/>
        </patternFill>
      </fil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solid">
          <fgColor indexed="64"/>
          <bgColor rgb="FFFFFF00"/>
        </patternFill>
      </fill>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dd/mm/yyyy"/>
    </dxf>
    <dxf>
      <numFmt numFmtId="19" formatCode="dd/mm/yyyy"/>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dxf>
    <dxf>
      <numFmt numFmtId="0" formatCode="General"/>
    </dxf>
    <dxf>
      <alignment horizontal="center" vertical="center" textRotation="0" wrapText="0" indent="0" justifyLastLine="0" shrinkToFit="0" readingOrder="0"/>
    </dxf>
    <dxf>
      <border>
        <top style="thin">
          <color theme="0" tint="-0.14999847407452621"/>
        </top>
        <bottom style="thin">
          <color theme="0" tint="-0.14999847407452621"/>
        </bottom>
      </border>
    </dxf>
    <dxf>
      <font>
        <b/>
        <i val="0"/>
      </font>
      <border>
        <top style="thin">
          <color theme="0" tint="-0.14999847407452621"/>
        </top>
        <bottom style="thin">
          <color theme="0" tint="-0.14999847407452621"/>
        </bottom>
      </border>
    </dxf>
    <dxf>
      <fill>
        <patternFill patternType="solid">
          <fgColor theme="0" tint="-0.14999847407452621"/>
          <bgColor theme="0" tint="-0.14999847407452621"/>
        </patternFill>
      </fill>
      <border>
        <bottom style="thin">
          <color theme="0" tint="-0.14999847407452621"/>
        </bottom>
      </border>
    </dxf>
    <dxf>
      <font>
        <color theme="0"/>
      </font>
      <fill>
        <patternFill patternType="solid">
          <fgColor theme="0" tint="-0.34998626667073579"/>
          <bgColor theme="0" tint="-0.34998626667073579"/>
        </patternFill>
      </fill>
      <border>
        <bottom style="thin">
          <color theme="0" tint="-0.14999847407452621"/>
        </bottom>
        <horizontal style="thin">
          <color theme="0" tint="-0.14999847407452621"/>
        </horizontal>
      </border>
    </dxf>
    <dxf>
      <border>
        <bottom style="thin">
          <color theme="0" tint="-0.14999847407452621"/>
        </bottom>
      </border>
    </dxf>
    <dxf>
      <font>
        <b/>
        <color theme="1"/>
      </font>
      <fill>
        <patternFill patternType="solid">
          <fgColor theme="0" tint="-0.14999847407452621"/>
          <bgColor theme="0" tint="-0.14999847407452621"/>
        </patternFill>
      </fill>
    </dxf>
    <dxf>
      <font>
        <b/>
        <color theme="0"/>
      </font>
      <fill>
        <patternFill patternType="solid">
          <fgColor theme="0" tint="-0.34998626667073579"/>
          <bgColor theme="0" tint="-0.34998626667073579"/>
        </patternFill>
      </fill>
    </dxf>
    <dxf>
      <font>
        <b/>
        <color theme="0"/>
      </font>
    </dxf>
    <dxf>
      <border>
        <left style="thin">
          <color theme="1" tint="0.499984740745262"/>
        </left>
        <right style="thin">
          <color theme="1" tint="0.499984740745262"/>
        </right>
      </border>
    </dxf>
    <dxf>
      <border>
        <top style="thin">
          <color theme="1" tint="0.499984740745262"/>
        </top>
        <bottom style="thin">
          <color theme="1" tint="0.499984740745262"/>
        </bottom>
        <horizontal style="thin">
          <color theme="1" tint="0.499984740745262"/>
        </horizontal>
      </border>
    </dxf>
    <dxf>
      <font>
        <b/>
        <color theme="1"/>
      </font>
      <border>
        <top style="double">
          <color theme="1" tint="0.499984740745262"/>
        </top>
      </border>
    </dxf>
    <dxf>
      <font>
        <b/>
        <i val="0"/>
        <color theme="0"/>
      </font>
      <fill>
        <patternFill patternType="solid">
          <fgColor theme="1" tint="0.499984740745262"/>
          <bgColor theme="1" tint="0.499984740745262"/>
        </patternFill>
      </fill>
      <border>
        <horizontal style="thin">
          <color theme="1" tint="0.499984740745262"/>
        </horizontal>
      </border>
    </dxf>
    <dxf>
      <font>
        <color theme="1"/>
      </font>
      <border>
        <left style="dotted">
          <color theme="1"/>
        </left>
        <right style="dotted">
          <color theme="1"/>
        </right>
        <top style="dotted">
          <color theme="1"/>
        </top>
        <bottom style="dotted">
          <color theme="1"/>
        </bottom>
        <vertical style="dotted">
          <color theme="1"/>
        </vertical>
        <horizontal style="dotted">
          <color theme="1"/>
        </horizontal>
      </border>
    </dxf>
  </dxfs>
  <tableStyles count="2" defaultTableStyle="TableStyleMedium2" defaultPivotStyle="PivotStyleLight16">
    <tableStyle name="Ibex Style" table="0" count="13" xr9:uid="{8734ABB7-1838-4CA5-A9F6-34CAE7DDA65A}">
      <tableStyleElement type="wholeTable" dxfId="71"/>
      <tableStyleElement type="headerRow" dxfId="70"/>
      <tableStyleElement type="totalRow" dxfId="69"/>
      <tableStyleElement type="firstRowStripe" dxfId="68"/>
      <tableStyleElement type="firstColumnStripe" dxfId="67"/>
      <tableStyleElement type="firstHeaderCell" dxfId="66"/>
      <tableStyleElement type="firstSubtotalRow" dxfId="65"/>
      <tableStyleElement type="secondSubtotalRow" dxfId="64"/>
      <tableStyleElement type="firstColumnSubheading" dxfId="63"/>
      <tableStyleElement type="firstRowSubheading" dxfId="62"/>
      <tableStyleElement type="secondRowSubheading" dxfId="61"/>
      <tableStyleElement type="pageFieldLabels" dxfId="60"/>
      <tableStyleElement type="pageFieldValues" dxfId="59"/>
    </tableStyle>
    <tableStyle name="Invisible" pivot="0" table="0" count="0" xr9:uid="{51B2018A-6DAB-4ED5-A44B-875738D8F28F}"/>
  </tableStyles>
  <colors>
    <mruColors>
      <color rgb="FF193559"/>
      <color rgb="FF82B0D9"/>
      <color rgb="FFD9A38F"/>
      <color rgb="FF224029"/>
      <color rgb="FF80ADBF"/>
      <color rgb="FF1A1126"/>
      <color rgb="FF071A26"/>
      <color rgb="FF8C030E"/>
      <color rgb="FFF2D5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2.xml"/><Relationship Id="rId18" Type="http://schemas.microsoft.com/office/2007/relationships/slicerCache" Target="slicerCaches/slicerCache4.xml"/><Relationship Id="rId26" Type="http://schemas.microsoft.com/office/2007/relationships/slicerCache" Target="slicerCaches/slicerCache12.xml"/><Relationship Id="rId21" Type="http://schemas.microsoft.com/office/2007/relationships/slicerCache" Target="slicerCaches/slicerCache7.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5" Type="http://schemas.microsoft.com/office/2007/relationships/slicerCache" Target="slicerCaches/slicerCache11.xml"/><Relationship Id="rId33" Type="http://schemas.microsoft.com/office/2017/10/relationships/person" Target="persons/person.xml"/><Relationship Id="rId38" Type="http://schemas.openxmlformats.org/officeDocument/2006/relationships/customXml" Target="../customXml/item4.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0.xml"/><Relationship Id="rId32" Type="http://schemas.openxmlformats.org/officeDocument/2006/relationships/powerPivotData" Target="model/item.data"/><Relationship Id="rId37" Type="http://schemas.openxmlformats.org/officeDocument/2006/relationships/customXml" Target="../customXml/item3.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theme" Target="theme/theme1.xml"/><Relationship Id="rId36" Type="http://schemas.openxmlformats.org/officeDocument/2006/relationships/customXml" Target="../customXml/item2.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8.xml"/><Relationship Id="rId27" Type="http://schemas.microsoft.com/office/2007/relationships/slicerCache" Target="slicerCaches/slicerCache13.xml"/><Relationship Id="rId30" Type="http://schemas.openxmlformats.org/officeDocument/2006/relationships/styles" Target="styles.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Dashboard_01.xlsx]TECH A-PIVOT!TechA2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D9A38F"/>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82B0D9"/>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71A26"/>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a:glow rad="12700">
                <a:schemeClr val="accent1">
                  <a:alpha val="49000"/>
                </a:schemeClr>
              </a:glo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'TECH A-PIVOT'!$K$3:$K$4</c:f>
              <c:strCache>
                <c:ptCount val="1"/>
                <c:pt idx="0">
                  <c:v>ELECTRICAL</c:v>
                </c:pt>
              </c:strCache>
            </c:strRef>
          </c:tx>
          <c:spPr>
            <a:solidFill>
              <a:srgbClr val="D9A38F"/>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'TECH A-PIVOT'!$J$5:$J$14</c:f>
              <c:strCache>
                <c:ptCount val="9"/>
                <c:pt idx="0">
                  <c:v>11/04/2025</c:v>
                </c:pt>
                <c:pt idx="1">
                  <c:v>19/04/2025</c:v>
                </c:pt>
                <c:pt idx="2">
                  <c:v>20/04/2025</c:v>
                </c:pt>
                <c:pt idx="3">
                  <c:v>21/04/2025</c:v>
                </c:pt>
                <c:pt idx="4">
                  <c:v>23/04/2025</c:v>
                </c:pt>
                <c:pt idx="5">
                  <c:v>24/04/2025</c:v>
                </c:pt>
                <c:pt idx="6">
                  <c:v>27/04/2025</c:v>
                </c:pt>
                <c:pt idx="7">
                  <c:v>28/04/2025</c:v>
                </c:pt>
                <c:pt idx="8">
                  <c:v>30/04/2025</c:v>
                </c:pt>
              </c:strCache>
            </c:strRef>
          </c:cat>
          <c:val>
            <c:numRef>
              <c:f>'TECH A-PIVOT'!$K$5:$K$14</c:f>
              <c:numCache>
                <c:formatCode>0.00%</c:formatCode>
                <c:ptCount val="9"/>
                <c:pt idx="0">
                  <c:v>0.76</c:v>
                </c:pt>
                <c:pt idx="1">
                  <c:v>0.89</c:v>
                </c:pt>
                <c:pt idx="2">
                  <c:v>0.65</c:v>
                </c:pt>
                <c:pt idx="3">
                  <c:v>0.74</c:v>
                </c:pt>
                <c:pt idx="5">
                  <c:v>0.91</c:v>
                </c:pt>
                <c:pt idx="6">
                  <c:v>0.87</c:v>
                </c:pt>
              </c:numCache>
            </c:numRef>
          </c:val>
          <c:extLst>
            <c:ext xmlns:c16="http://schemas.microsoft.com/office/drawing/2014/chart" uri="{C3380CC4-5D6E-409C-BE32-E72D297353CC}">
              <c16:uniqueId val="{0000003D-B3EF-49BF-A45B-9E760EAB78A2}"/>
            </c:ext>
          </c:extLst>
        </c:ser>
        <c:ser>
          <c:idx val="1"/>
          <c:order val="1"/>
          <c:tx>
            <c:strRef>
              <c:f>'TECH A-PIVOT'!$L$3:$L$4</c:f>
              <c:strCache>
                <c:ptCount val="1"/>
                <c:pt idx="0">
                  <c:v>HVAC INSTALL</c:v>
                </c:pt>
              </c:strCache>
            </c:strRef>
          </c:tx>
          <c:spPr>
            <a:solidFill>
              <a:srgbClr val="82B0D9"/>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'TECH A-PIVOT'!$J$5:$J$14</c:f>
              <c:strCache>
                <c:ptCount val="9"/>
                <c:pt idx="0">
                  <c:v>11/04/2025</c:v>
                </c:pt>
                <c:pt idx="1">
                  <c:v>19/04/2025</c:v>
                </c:pt>
                <c:pt idx="2">
                  <c:v>20/04/2025</c:v>
                </c:pt>
                <c:pt idx="3">
                  <c:v>21/04/2025</c:v>
                </c:pt>
                <c:pt idx="4">
                  <c:v>23/04/2025</c:v>
                </c:pt>
                <c:pt idx="5">
                  <c:v>24/04/2025</c:v>
                </c:pt>
                <c:pt idx="6">
                  <c:v>27/04/2025</c:v>
                </c:pt>
                <c:pt idx="7">
                  <c:v>28/04/2025</c:v>
                </c:pt>
                <c:pt idx="8">
                  <c:v>30/04/2025</c:v>
                </c:pt>
              </c:strCache>
            </c:strRef>
          </c:cat>
          <c:val>
            <c:numRef>
              <c:f>'TECH A-PIVOT'!$L$5:$L$14</c:f>
              <c:numCache>
                <c:formatCode>0.00%</c:formatCode>
                <c:ptCount val="9"/>
                <c:pt idx="7">
                  <c:v>0.85</c:v>
                </c:pt>
                <c:pt idx="8">
                  <c:v>0.91</c:v>
                </c:pt>
              </c:numCache>
            </c:numRef>
          </c:val>
          <c:extLst>
            <c:ext xmlns:c16="http://schemas.microsoft.com/office/drawing/2014/chart" uri="{C3380CC4-5D6E-409C-BE32-E72D297353CC}">
              <c16:uniqueId val="{00000003-D5D8-4EFB-B39D-D54D82DC90B7}"/>
            </c:ext>
          </c:extLst>
        </c:ser>
        <c:ser>
          <c:idx val="2"/>
          <c:order val="2"/>
          <c:tx>
            <c:strRef>
              <c:f>'TECH A-PIVOT'!$M$3:$M$4</c:f>
              <c:strCache>
                <c:ptCount val="1"/>
                <c:pt idx="0">
                  <c:v>PLUMBING</c:v>
                </c:pt>
              </c:strCache>
            </c:strRef>
          </c:tx>
          <c:spPr>
            <a:solidFill>
              <a:srgbClr val="071A26"/>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'TECH A-PIVOT'!$J$5:$J$14</c:f>
              <c:strCache>
                <c:ptCount val="9"/>
                <c:pt idx="0">
                  <c:v>11/04/2025</c:v>
                </c:pt>
                <c:pt idx="1">
                  <c:v>19/04/2025</c:v>
                </c:pt>
                <c:pt idx="2">
                  <c:v>20/04/2025</c:v>
                </c:pt>
                <c:pt idx="3">
                  <c:v>21/04/2025</c:v>
                </c:pt>
                <c:pt idx="4">
                  <c:v>23/04/2025</c:v>
                </c:pt>
                <c:pt idx="5">
                  <c:v>24/04/2025</c:v>
                </c:pt>
                <c:pt idx="6">
                  <c:v>27/04/2025</c:v>
                </c:pt>
                <c:pt idx="7">
                  <c:v>28/04/2025</c:v>
                </c:pt>
                <c:pt idx="8">
                  <c:v>30/04/2025</c:v>
                </c:pt>
              </c:strCache>
            </c:strRef>
          </c:cat>
          <c:val>
            <c:numRef>
              <c:f>'TECH A-PIVOT'!$M$5:$M$14</c:f>
              <c:numCache>
                <c:formatCode>0.00%</c:formatCode>
                <c:ptCount val="9"/>
                <c:pt idx="4">
                  <c:v>0.64</c:v>
                </c:pt>
              </c:numCache>
            </c:numRef>
          </c:val>
          <c:extLst>
            <c:ext xmlns:c16="http://schemas.microsoft.com/office/drawing/2014/chart" uri="{C3380CC4-5D6E-409C-BE32-E72D297353CC}">
              <c16:uniqueId val="{00000004-D5D8-4EFB-B39D-D54D82DC90B7}"/>
            </c:ext>
          </c:extLst>
        </c:ser>
        <c:dLbls>
          <c:dLblPos val="ctr"/>
          <c:showLegendKey val="0"/>
          <c:showVal val="1"/>
          <c:showCatName val="0"/>
          <c:showSerName val="0"/>
          <c:showPercent val="0"/>
          <c:showBubbleSize val="0"/>
        </c:dLbls>
        <c:gapWidth val="150"/>
        <c:overlap val="100"/>
        <c:axId val="1921898048"/>
        <c:axId val="1921885568"/>
      </c:barChart>
      <c:catAx>
        <c:axId val="19218980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Avenir Next LT Pro" panose="020B0504020202020204" pitchFamily="34" charset="0"/>
                    <a:ea typeface="+mn-ea"/>
                    <a:cs typeface="+mn-cs"/>
                  </a:defRPr>
                </a:pPr>
                <a:r>
                  <a:rPr lang="en-PH" b="0">
                    <a:solidFill>
                      <a:schemeClr val="tx1"/>
                    </a:solidFill>
                    <a:latin typeface="Avenir Next LT Pro" panose="020B0504020202020204" pitchFamily="34" charset="0"/>
                  </a:rPr>
                  <a:t>Daily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Avenir Next LT Pro" panose="020B0504020202020204" pitchFamily="34" charset="0"/>
                  <a:ea typeface="+mn-ea"/>
                  <a:cs typeface="+mn-cs"/>
                </a:defRPr>
              </a:pPr>
              <a:endParaRPr lang="en-US"/>
            </a:p>
          </c:txPr>
        </c:title>
        <c:numFmt formatCode="General" sourceLinked="1"/>
        <c:majorTickMark val="out"/>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venir Next LT Pro" panose="020B0504020202020204" pitchFamily="34" charset="0"/>
                <a:ea typeface="+mn-ea"/>
                <a:cs typeface="+mn-cs"/>
              </a:defRPr>
            </a:pPr>
            <a:endParaRPr lang="en-US"/>
          </a:p>
        </c:txPr>
        <c:crossAx val="1921885568"/>
        <c:crosses val="autoZero"/>
        <c:auto val="1"/>
        <c:lblAlgn val="ctr"/>
        <c:lblOffset val="100"/>
        <c:noMultiLvlLbl val="0"/>
      </c:catAx>
      <c:valAx>
        <c:axId val="19218855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Avenir Next LT Pro" panose="020B0504020202020204" pitchFamily="34" charset="0"/>
                    <a:ea typeface="+mn-ea"/>
                    <a:cs typeface="+mn-cs"/>
                  </a:defRPr>
                </a:pPr>
                <a:r>
                  <a:rPr lang="en-PH">
                    <a:solidFill>
                      <a:schemeClr val="tx1"/>
                    </a:solidFill>
                    <a:latin typeface="Avenir Next LT Pro" panose="020B0504020202020204" pitchFamily="34" charset="0"/>
                  </a:rPr>
                  <a:t>Close Rate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Avenir Next LT Pro" panose="020B0504020202020204" pitchFamily="34" charset="0"/>
                  <a:ea typeface="+mn-ea"/>
                  <a:cs typeface="+mn-cs"/>
                </a:defRPr>
              </a:pPr>
              <a:endParaRPr lang="en-US"/>
            </a:p>
          </c:txPr>
        </c:title>
        <c:numFmt formatCode="0.00%" sourceLinked="1"/>
        <c:majorTickMark val="out"/>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venir Next LT Pro" panose="020B0504020202020204" pitchFamily="34" charset="0"/>
                <a:ea typeface="+mn-ea"/>
                <a:cs typeface="+mn-cs"/>
              </a:defRPr>
            </a:pPr>
            <a:endParaRPr lang="en-US"/>
          </a:p>
        </c:txPr>
        <c:crossAx val="1921898048"/>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Avenir Next L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Dashboard_01.xlsx]TECH B-PIVOT!TechB2</c:name>
    <c:fmtId val="2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D9A38F"/>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82B0D9"/>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8C030E"/>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71A26"/>
          </a:solidFill>
          <a:ln>
            <a:solidFill>
              <a:schemeClr val="tx1"/>
            </a:solidFill>
          </a:ln>
          <a:effectLst/>
        </c:spPr>
        <c:marker>
          <c:symbol val="none"/>
        </c:marker>
        <c:dLbl>
          <c:idx val="0"/>
          <c:spPr>
            <a:noFill/>
            <a:ln>
              <a:noFill/>
            </a:ln>
            <a:effectLst/>
          </c:spPr>
          <c:txPr>
            <a:bodyPr rot="0" spcFirstLastPara="1" vertOverflow="ellipsis" vert="horz" wrap="square" anchor="ctr" anchorCtr="0"/>
            <a:lstStyle/>
            <a:p>
              <a:pPr algn="ct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'TECH B-PIVOT'!$K$3:$K$4</c:f>
              <c:strCache>
                <c:ptCount val="1"/>
                <c:pt idx="0">
                  <c:v>ELECTRICAL</c:v>
                </c:pt>
              </c:strCache>
            </c:strRef>
          </c:tx>
          <c:spPr>
            <a:solidFill>
              <a:srgbClr val="D9A38F"/>
            </a:solidFill>
            <a:ln>
              <a:solidFill>
                <a:schemeClr val="tx1"/>
              </a:solid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'TECH B-PIVOT'!$J$5:$J$12</c:f>
              <c:strCache>
                <c:ptCount val="7"/>
                <c:pt idx="0">
                  <c:v>03/04/2025</c:v>
                </c:pt>
                <c:pt idx="1">
                  <c:v>06/04/2025</c:v>
                </c:pt>
                <c:pt idx="2">
                  <c:v>07/04/2025</c:v>
                </c:pt>
                <c:pt idx="3">
                  <c:v>08/04/2025</c:v>
                </c:pt>
                <c:pt idx="4">
                  <c:v>12/04/2025</c:v>
                </c:pt>
                <c:pt idx="5">
                  <c:v>22/04/2025</c:v>
                </c:pt>
                <c:pt idx="6">
                  <c:v>25/04/2025</c:v>
                </c:pt>
              </c:strCache>
            </c:strRef>
          </c:cat>
          <c:val>
            <c:numRef>
              <c:f>'TECH B-PIVOT'!$K$5:$K$12</c:f>
              <c:numCache>
                <c:formatCode>0.00%</c:formatCode>
                <c:ptCount val="7"/>
                <c:pt idx="2">
                  <c:v>0.62</c:v>
                </c:pt>
              </c:numCache>
            </c:numRef>
          </c:val>
          <c:extLst>
            <c:ext xmlns:c16="http://schemas.microsoft.com/office/drawing/2014/chart" uri="{C3380CC4-5D6E-409C-BE32-E72D297353CC}">
              <c16:uniqueId val="{00000000-4210-428C-B9C2-2C8125566836}"/>
            </c:ext>
          </c:extLst>
        </c:ser>
        <c:ser>
          <c:idx val="1"/>
          <c:order val="1"/>
          <c:tx>
            <c:strRef>
              <c:f>'TECH B-PIVOT'!$L$3:$L$4</c:f>
              <c:strCache>
                <c:ptCount val="1"/>
                <c:pt idx="0">
                  <c:v>HVAC INSTALL</c:v>
                </c:pt>
              </c:strCache>
            </c:strRef>
          </c:tx>
          <c:spPr>
            <a:solidFill>
              <a:srgbClr val="82B0D9"/>
            </a:solidFill>
            <a:ln>
              <a:solidFill>
                <a:schemeClr val="tx1"/>
              </a:solid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'TECH B-PIVOT'!$J$5:$J$12</c:f>
              <c:strCache>
                <c:ptCount val="7"/>
                <c:pt idx="0">
                  <c:v>03/04/2025</c:v>
                </c:pt>
                <c:pt idx="1">
                  <c:v>06/04/2025</c:v>
                </c:pt>
                <c:pt idx="2">
                  <c:v>07/04/2025</c:v>
                </c:pt>
                <c:pt idx="3">
                  <c:v>08/04/2025</c:v>
                </c:pt>
                <c:pt idx="4">
                  <c:v>12/04/2025</c:v>
                </c:pt>
                <c:pt idx="5">
                  <c:v>22/04/2025</c:v>
                </c:pt>
                <c:pt idx="6">
                  <c:v>25/04/2025</c:v>
                </c:pt>
              </c:strCache>
            </c:strRef>
          </c:cat>
          <c:val>
            <c:numRef>
              <c:f>'TECH B-PIVOT'!$L$5:$L$12</c:f>
              <c:numCache>
                <c:formatCode>0.00%</c:formatCode>
                <c:ptCount val="7"/>
                <c:pt idx="1">
                  <c:v>0.61</c:v>
                </c:pt>
                <c:pt idx="4">
                  <c:v>0.74</c:v>
                </c:pt>
              </c:numCache>
            </c:numRef>
          </c:val>
          <c:extLst>
            <c:ext xmlns:c16="http://schemas.microsoft.com/office/drawing/2014/chart" uri="{C3380CC4-5D6E-409C-BE32-E72D297353CC}">
              <c16:uniqueId val="{00000001-BC4C-4E3D-A4C2-752781764A02}"/>
            </c:ext>
          </c:extLst>
        </c:ser>
        <c:ser>
          <c:idx val="2"/>
          <c:order val="2"/>
          <c:tx>
            <c:strRef>
              <c:f>'TECH B-PIVOT'!$M$3:$M$4</c:f>
              <c:strCache>
                <c:ptCount val="1"/>
                <c:pt idx="0">
                  <c:v>HVAC SERVICE</c:v>
                </c:pt>
              </c:strCache>
            </c:strRef>
          </c:tx>
          <c:spPr>
            <a:solidFill>
              <a:srgbClr val="8C030E"/>
            </a:solidFill>
            <a:ln>
              <a:solidFill>
                <a:schemeClr val="tx1"/>
              </a:solid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'TECH B-PIVOT'!$J$5:$J$12</c:f>
              <c:strCache>
                <c:ptCount val="7"/>
                <c:pt idx="0">
                  <c:v>03/04/2025</c:v>
                </c:pt>
                <c:pt idx="1">
                  <c:v>06/04/2025</c:v>
                </c:pt>
                <c:pt idx="2">
                  <c:v>07/04/2025</c:v>
                </c:pt>
                <c:pt idx="3">
                  <c:v>08/04/2025</c:v>
                </c:pt>
                <c:pt idx="4">
                  <c:v>12/04/2025</c:v>
                </c:pt>
                <c:pt idx="5">
                  <c:v>22/04/2025</c:v>
                </c:pt>
                <c:pt idx="6">
                  <c:v>25/04/2025</c:v>
                </c:pt>
              </c:strCache>
            </c:strRef>
          </c:cat>
          <c:val>
            <c:numRef>
              <c:f>'TECH B-PIVOT'!$M$5:$M$12</c:f>
              <c:numCache>
                <c:formatCode>0.00%</c:formatCode>
                <c:ptCount val="7"/>
                <c:pt idx="3">
                  <c:v>0.67</c:v>
                </c:pt>
                <c:pt idx="5">
                  <c:v>0.74</c:v>
                </c:pt>
                <c:pt idx="6">
                  <c:v>0.74</c:v>
                </c:pt>
              </c:numCache>
            </c:numRef>
          </c:val>
          <c:extLst>
            <c:ext xmlns:c16="http://schemas.microsoft.com/office/drawing/2014/chart" uri="{C3380CC4-5D6E-409C-BE32-E72D297353CC}">
              <c16:uniqueId val="{00000002-BC4C-4E3D-A4C2-752781764A02}"/>
            </c:ext>
          </c:extLst>
        </c:ser>
        <c:ser>
          <c:idx val="3"/>
          <c:order val="3"/>
          <c:tx>
            <c:strRef>
              <c:f>'TECH B-PIVOT'!$N$3:$N$4</c:f>
              <c:strCache>
                <c:ptCount val="1"/>
                <c:pt idx="0">
                  <c:v>PLUMBING</c:v>
                </c:pt>
              </c:strCache>
            </c:strRef>
          </c:tx>
          <c:spPr>
            <a:solidFill>
              <a:srgbClr val="071A26"/>
            </a:solidFill>
            <a:ln>
              <a:solidFill>
                <a:schemeClr val="tx1"/>
              </a:solidFill>
            </a:ln>
            <a:effectLst/>
          </c:spPr>
          <c:invertIfNegative val="0"/>
          <c:dLbls>
            <c:spPr>
              <a:noFill/>
              <a:ln>
                <a:noFill/>
              </a:ln>
              <a:effectLst/>
            </c:spPr>
            <c:txPr>
              <a:bodyPr rot="0" spcFirstLastPara="1" vertOverflow="ellipsis" vert="horz" wrap="square" anchor="ctr" anchorCtr="0"/>
              <a:lstStyle/>
              <a:p>
                <a:pPr algn="ct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'TECH B-PIVOT'!$J$5:$J$12</c:f>
              <c:strCache>
                <c:ptCount val="7"/>
                <c:pt idx="0">
                  <c:v>03/04/2025</c:v>
                </c:pt>
                <c:pt idx="1">
                  <c:v>06/04/2025</c:v>
                </c:pt>
                <c:pt idx="2">
                  <c:v>07/04/2025</c:v>
                </c:pt>
                <c:pt idx="3">
                  <c:v>08/04/2025</c:v>
                </c:pt>
                <c:pt idx="4">
                  <c:v>12/04/2025</c:v>
                </c:pt>
                <c:pt idx="5">
                  <c:v>22/04/2025</c:v>
                </c:pt>
                <c:pt idx="6">
                  <c:v>25/04/2025</c:v>
                </c:pt>
              </c:strCache>
            </c:strRef>
          </c:cat>
          <c:val>
            <c:numRef>
              <c:f>'TECH B-PIVOT'!$N$5:$N$12</c:f>
              <c:numCache>
                <c:formatCode>0.00%</c:formatCode>
                <c:ptCount val="7"/>
                <c:pt idx="0">
                  <c:v>0.95</c:v>
                </c:pt>
              </c:numCache>
            </c:numRef>
          </c:val>
          <c:extLst>
            <c:ext xmlns:c16="http://schemas.microsoft.com/office/drawing/2014/chart" uri="{C3380CC4-5D6E-409C-BE32-E72D297353CC}">
              <c16:uniqueId val="{00000003-BC4C-4E3D-A4C2-752781764A02}"/>
            </c:ext>
          </c:extLst>
        </c:ser>
        <c:dLbls>
          <c:dLblPos val="ctr"/>
          <c:showLegendKey val="0"/>
          <c:showVal val="1"/>
          <c:showCatName val="0"/>
          <c:showSerName val="0"/>
          <c:showPercent val="0"/>
          <c:showBubbleSize val="0"/>
        </c:dLbls>
        <c:gapWidth val="150"/>
        <c:overlap val="100"/>
        <c:axId val="786893744"/>
        <c:axId val="868852847"/>
      </c:barChart>
      <c:catAx>
        <c:axId val="786893744"/>
        <c:scaling>
          <c:orientation val="minMax"/>
        </c:scaling>
        <c:delete val="0"/>
        <c:axPos val="b"/>
        <c:title>
          <c:tx>
            <c:rich>
              <a:bodyPr rot="0" spcFirstLastPara="1" vertOverflow="ellipsis" vert="horz" wrap="square" anchor="ctr" anchorCtr="1"/>
              <a:lstStyle/>
              <a:p>
                <a:pPr>
                  <a:defRPr lang="en-US" sz="1000" b="0" i="0" u="none" strike="noStrike" kern="1200" baseline="0">
                    <a:solidFill>
                      <a:sysClr val="windowText" lastClr="000000"/>
                    </a:solidFill>
                    <a:latin typeface="Avenir Next LT Pro" panose="020B0504020202020204" pitchFamily="34" charset="0"/>
                    <a:ea typeface="+mn-ea"/>
                    <a:cs typeface="+mn-cs"/>
                  </a:defRPr>
                </a:pPr>
                <a:r>
                  <a:rPr lang="en-PH">
                    <a:solidFill>
                      <a:sysClr val="windowText" lastClr="000000"/>
                    </a:solidFill>
                    <a:latin typeface="Avenir Next LT Pro" panose="020B0504020202020204" pitchFamily="34" charset="0"/>
                  </a:rPr>
                  <a:t>Daily</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Avenir Next LT Pro" panose="020B05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lang="en-US" sz="900" b="0" i="0" u="none" strike="noStrike" kern="1200" baseline="0">
                <a:solidFill>
                  <a:sysClr val="windowText" lastClr="000000"/>
                </a:solidFill>
                <a:latin typeface="Avenir Next LT Pro" panose="020B0504020202020204" pitchFamily="34" charset="0"/>
                <a:ea typeface="+mn-ea"/>
                <a:cs typeface="+mn-cs"/>
              </a:defRPr>
            </a:pPr>
            <a:endParaRPr lang="en-US"/>
          </a:p>
        </c:txPr>
        <c:crossAx val="868852847"/>
        <c:crosses val="autoZero"/>
        <c:auto val="1"/>
        <c:lblAlgn val="ctr"/>
        <c:lblOffset val="100"/>
        <c:noMultiLvlLbl val="0"/>
      </c:catAx>
      <c:valAx>
        <c:axId val="868852847"/>
        <c:scaling>
          <c:orientation val="minMax"/>
        </c:scaling>
        <c:delete val="0"/>
        <c:axPos val="l"/>
        <c:title>
          <c:tx>
            <c:rich>
              <a:bodyPr rot="-5400000" spcFirstLastPara="1" vertOverflow="ellipsis" vert="horz" wrap="square" anchor="ctr" anchorCtr="1"/>
              <a:lstStyle/>
              <a:p>
                <a:pPr>
                  <a:defRPr lang="en-US" sz="1000" b="0" i="0" u="none" strike="noStrike" kern="1200" baseline="0">
                    <a:solidFill>
                      <a:sysClr val="windowText" lastClr="000000"/>
                    </a:solidFill>
                    <a:latin typeface="Avenir Next LT Pro" panose="020B0504020202020204" pitchFamily="34" charset="0"/>
                    <a:ea typeface="+mn-ea"/>
                    <a:cs typeface="+mn-cs"/>
                  </a:defRPr>
                </a:pPr>
                <a:r>
                  <a:rPr lang="en-PH" sz="1000">
                    <a:solidFill>
                      <a:sysClr val="windowText" lastClr="000000"/>
                    </a:solidFill>
                    <a:latin typeface="Avenir Next LT Pro" panose="020B0504020202020204" pitchFamily="34" charset="0"/>
                  </a:rPr>
                  <a:t>Close Rate (%)</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ysClr val="windowText" lastClr="000000"/>
                  </a:solidFill>
                  <a:latin typeface="Avenir Next LT Pro" panose="020B0504020202020204" pitchFamily="34" charset="0"/>
                  <a:ea typeface="+mn-ea"/>
                  <a:cs typeface="+mn-cs"/>
                </a:defRPr>
              </a:pPr>
              <a:endParaRPr lang="en-US"/>
            </a:p>
          </c:txPr>
        </c:title>
        <c:numFmt formatCode="0.00%"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lang="en-US" sz="900" b="0" i="0" u="none" strike="noStrike" kern="1200" baseline="0">
                <a:solidFill>
                  <a:sysClr val="windowText" lastClr="000000"/>
                </a:solidFill>
                <a:latin typeface="Avenir Next LT Pro" panose="020B0504020202020204" pitchFamily="34" charset="0"/>
                <a:ea typeface="+mn-ea"/>
                <a:cs typeface="+mn-cs"/>
              </a:defRPr>
            </a:pPr>
            <a:endParaRPr lang="en-US"/>
          </a:p>
        </c:txPr>
        <c:crossAx val="786893744"/>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Avenir Next L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Dashboard_01.xlsx]TECH C-PIVOT!TechC2</c:name>
    <c:fmtId val="2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solidFill>
              <a:sysClr val="windowText" lastClr="000000"/>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9A38F"/>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71A26"/>
          </a:solidFill>
          <a:ln>
            <a:solidFill>
              <a:sysClr val="windowText" lastClr="0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'TECH C-PIVOT'!$K$3:$K$4</c:f>
              <c:strCache>
                <c:ptCount val="1"/>
                <c:pt idx="0">
                  <c:v>ELECTRICAL</c:v>
                </c:pt>
              </c:strCache>
            </c:strRef>
          </c:tx>
          <c:spPr>
            <a:solidFill>
              <a:srgbClr val="D9A38F"/>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'TECH C-PIVOT'!$J$5:$J$11</c:f>
              <c:strCache>
                <c:ptCount val="6"/>
                <c:pt idx="0">
                  <c:v>04/04/2025</c:v>
                </c:pt>
                <c:pt idx="1">
                  <c:v>10/04/2025</c:v>
                </c:pt>
                <c:pt idx="2">
                  <c:v>13/04/2025</c:v>
                </c:pt>
                <c:pt idx="3">
                  <c:v>15/04/2025</c:v>
                </c:pt>
                <c:pt idx="4">
                  <c:v>16/04/2025</c:v>
                </c:pt>
                <c:pt idx="5">
                  <c:v>26/04/2025</c:v>
                </c:pt>
              </c:strCache>
            </c:strRef>
          </c:cat>
          <c:val>
            <c:numRef>
              <c:f>'TECH C-PIVOT'!$K$5:$K$11</c:f>
              <c:numCache>
                <c:formatCode>0.00%</c:formatCode>
                <c:ptCount val="6"/>
                <c:pt idx="1">
                  <c:v>0.82</c:v>
                </c:pt>
                <c:pt idx="2">
                  <c:v>0.91</c:v>
                </c:pt>
                <c:pt idx="3">
                  <c:v>0.75</c:v>
                </c:pt>
              </c:numCache>
            </c:numRef>
          </c:val>
          <c:extLst>
            <c:ext xmlns:c16="http://schemas.microsoft.com/office/drawing/2014/chart" uri="{C3380CC4-5D6E-409C-BE32-E72D297353CC}">
              <c16:uniqueId val="{00000000-74EF-4E67-8EFA-1E6D942A405F}"/>
            </c:ext>
          </c:extLst>
        </c:ser>
        <c:ser>
          <c:idx val="1"/>
          <c:order val="1"/>
          <c:tx>
            <c:strRef>
              <c:f>'TECH C-PIVOT'!$L$3:$L$4</c:f>
              <c:strCache>
                <c:ptCount val="1"/>
                <c:pt idx="0">
                  <c:v>PLUMBING</c:v>
                </c:pt>
              </c:strCache>
            </c:strRef>
          </c:tx>
          <c:spPr>
            <a:solidFill>
              <a:srgbClr val="071A26"/>
            </a:solidFill>
            <a:ln>
              <a:solidFill>
                <a:sysClr val="windowText" lastClr="0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'TECH C-PIVOT'!$J$5:$J$11</c:f>
              <c:strCache>
                <c:ptCount val="6"/>
                <c:pt idx="0">
                  <c:v>04/04/2025</c:v>
                </c:pt>
                <c:pt idx="1">
                  <c:v>10/04/2025</c:v>
                </c:pt>
                <c:pt idx="2">
                  <c:v>13/04/2025</c:v>
                </c:pt>
                <c:pt idx="3">
                  <c:v>15/04/2025</c:v>
                </c:pt>
                <c:pt idx="4">
                  <c:v>16/04/2025</c:v>
                </c:pt>
                <c:pt idx="5">
                  <c:v>26/04/2025</c:v>
                </c:pt>
              </c:strCache>
            </c:strRef>
          </c:cat>
          <c:val>
            <c:numRef>
              <c:f>'TECH C-PIVOT'!$L$5:$L$11</c:f>
              <c:numCache>
                <c:formatCode>0.00%</c:formatCode>
                <c:ptCount val="6"/>
                <c:pt idx="0">
                  <c:v>0.88</c:v>
                </c:pt>
                <c:pt idx="4">
                  <c:v>0.98</c:v>
                </c:pt>
                <c:pt idx="5">
                  <c:v>0.69</c:v>
                </c:pt>
              </c:numCache>
            </c:numRef>
          </c:val>
          <c:extLst>
            <c:ext xmlns:c16="http://schemas.microsoft.com/office/drawing/2014/chart" uri="{C3380CC4-5D6E-409C-BE32-E72D297353CC}">
              <c16:uniqueId val="{00000008-74EF-4E67-8EFA-1E6D942A405F}"/>
            </c:ext>
          </c:extLst>
        </c:ser>
        <c:dLbls>
          <c:dLblPos val="ctr"/>
          <c:showLegendKey val="0"/>
          <c:showVal val="1"/>
          <c:showCatName val="0"/>
          <c:showSerName val="0"/>
          <c:showPercent val="0"/>
          <c:showBubbleSize val="0"/>
        </c:dLbls>
        <c:gapWidth val="150"/>
        <c:overlap val="100"/>
        <c:axId val="1921917728"/>
        <c:axId val="1921922528"/>
      </c:barChart>
      <c:catAx>
        <c:axId val="1921917728"/>
        <c:scaling>
          <c:orientation val="minMax"/>
        </c:scaling>
        <c:delete val="0"/>
        <c:axPos val="b"/>
        <c:title>
          <c:tx>
            <c:rich>
              <a:bodyPr rot="0" spcFirstLastPara="1" vertOverflow="ellipsis" vert="horz" wrap="square" anchor="ctr" anchorCtr="1"/>
              <a:lstStyle/>
              <a:p>
                <a:pPr>
                  <a:defRPr lang="en-US" sz="1000" b="0" i="0" u="none" strike="noStrike" kern="1200" baseline="0">
                    <a:solidFill>
                      <a:sysClr val="windowText" lastClr="000000"/>
                    </a:solidFill>
                    <a:latin typeface="Avenir Next LT Pro" panose="020B0504020202020204" pitchFamily="34" charset="0"/>
                    <a:ea typeface="+mn-ea"/>
                    <a:cs typeface="+mn-cs"/>
                  </a:defRPr>
                </a:pPr>
                <a:r>
                  <a:rPr lang="en-PH">
                    <a:solidFill>
                      <a:sysClr val="windowText" lastClr="000000"/>
                    </a:solidFill>
                    <a:latin typeface="Avenir Next LT Pro" panose="020B0504020202020204" pitchFamily="34" charset="0"/>
                  </a:rPr>
                  <a:t>Daily</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Avenir Next LT Pro" panose="020B0504020202020204" pitchFamily="34" charset="0"/>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lang="en-US" sz="900" b="0" i="0" u="none" strike="noStrike" kern="1200" baseline="0">
                <a:solidFill>
                  <a:sysClr val="windowText" lastClr="000000"/>
                </a:solidFill>
                <a:latin typeface="Avenir Next LT Pro" panose="020B0504020202020204" pitchFamily="34" charset="0"/>
                <a:ea typeface="+mn-ea"/>
                <a:cs typeface="+mn-cs"/>
              </a:defRPr>
            </a:pPr>
            <a:endParaRPr lang="en-US"/>
          </a:p>
        </c:txPr>
        <c:crossAx val="1921922528"/>
        <c:crosses val="autoZero"/>
        <c:auto val="1"/>
        <c:lblAlgn val="ctr"/>
        <c:lblOffset val="100"/>
        <c:noMultiLvlLbl val="0"/>
      </c:catAx>
      <c:valAx>
        <c:axId val="1921922528"/>
        <c:scaling>
          <c:orientation val="minMax"/>
        </c:scaling>
        <c:delete val="0"/>
        <c:axPos val="l"/>
        <c:title>
          <c:tx>
            <c:rich>
              <a:bodyPr rot="-5400000" spcFirstLastPara="1" vertOverflow="ellipsis" vert="horz" wrap="square" anchor="ctr" anchorCtr="1"/>
              <a:lstStyle/>
              <a:p>
                <a:pPr>
                  <a:defRPr lang="en-US" sz="1000" b="0" i="0" u="none" strike="noStrike" kern="1200" baseline="0">
                    <a:solidFill>
                      <a:sysClr val="windowText" lastClr="000000"/>
                    </a:solidFill>
                    <a:latin typeface="Avenir Next LT Pro" panose="020B0504020202020204" pitchFamily="34" charset="0"/>
                    <a:ea typeface="+mn-ea"/>
                    <a:cs typeface="+mn-cs"/>
                  </a:defRPr>
                </a:pPr>
                <a:r>
                  <a:rPr lang="en-PH">
                    <a:solidFill>
                      <a:sysClr val="windowText" lastClr="000000"/>
                    </a:solidFill>
                    <a:latin typeface="Avenir Next LT Pro" panose="020B0504020202020204" pitchFamily="34" charset="0"/>
                  </a:rPr>
                  <a:t>Close Rate (%)</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ysClr val="windowText" lastClr="000000"/>
                  </a:solidFill>
                  <a:latin typeface="Avenir Next LT Pro" panose="020B0504020202020204" pitchFamily="34" charset="0"/>
                  <a:ea typeface="+mn-ea"/>
                  <a:cs typeface="+mn-cs"/>
                </a:defRPr>
              </a:pPr>
              <a:endParaRPr lang="en-US"/>
            </a:p>
          </c:txPr>
        </c:title>
        <c:numFmt formatCode="0.00%"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lang="en-US" sz="900" b="0" i="0" u="none" strike="noStrike" kern="1200" baseline="0">
                <a:solidFill>
                  <a:sysClr val="windowText" lastClr="000000"/>
                </a:solidFill>
                <a:latin typeface="Avenir Next LT Pro" panose="020B0504020202020204" pitchFamily="34" charset="0"/>
                <a:ea typeface="+mn-ea"/>
                <a:cs typeface="+mn-cs"/>
              </a:defRPr>
            </a:pPr>
            <a:endParaRPr lang="en-US"/>
          </a:p>
        </c:txPr>
        <c:crossAx val="1921917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Dashboard_01.xlsx]TECH D-PIVOT!TechD2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D9A38F"/>
          </a:solidFill>
          <a:ln>
            <a:solidFill>
              <a:sysClr val="windowText" lastClr="000000"/>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82B0D9"/>
          </a:solidFill>
          <a:ln>
            <a:solidFill>
              <a:sysClr val="windowText" lastClr="000000"/>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8C030E"/>
          </a:solidFill>
          <a:ln>
            <a:solidFill>
              <a:sysClr val="windowText" lastClr="000000"/>
            </a:solid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'TECH D-PIVOT'!$K$3:$K$4</c:f>
              <c:strCache>
                <c:ptCount val="1"/>
                <c:pt idx="0">
                  <c:v>ELECTRICAL</c:v>
                </c:pt>
              </c:strCache>
            </c:strRef>
          </c:tx>
          <c:spPr>
            <a:solidFill>
              <a:srgbClr val="D9A38F"/>
            </a:solidFill>
            <a:ln>
              <a:solidFill>
                <a:sysClr val="windowText" lastClr="000000"/>
              </a:solid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'TECH D-PIVOT'!$J$5:$J$13</c:f>
              <c:strCache>
                <c:ptCount val="8"/>
                <c:pt idx="0">
                  <c:v>01/04/2025</c:v>
                </c:pt>
                <c:pt idx="1">
                  <c:v>02/04/2025</c:v>
                </c:pt>
                <c:pt idx="2">
                  <c:v>05/04/2025</c:v>
                </c:pt>
                <c:pt idx="3">
                  <c:v>09/04/2025</c:v>
                </c:pt>
                <c:pt idx="4">
                  <c:v>14/04/2025</c:v>
                </c:pt>
                <c:pt idx="5">
                  <c:v>17/04/2025</c:v>
                </c:pt>
                <c:pt idx="6">
                  <c:v>18/04/2025</c:v>
                </c:pt>
                <c:pt idx="7">
                  <c:v>29/04/2025</c:v>
                </c:pt>
              </c:strCache>
            </c:strRef>
          </c:cat>
          <c:val>
            <c:numRef>
              <c:f>'TECH D-PIVOT'!$K$5:$K$13</c:f>
              <c:numCache>
                <c:formatCode>0.00%</c:formatCode>
                <c:ptCount val="8"/>
                <c:pt idx="3">
                  <c:v>0.85</c:v>
                </c:pt>
              </c:numCache>
            </c:numRef>
          </c:val>
          <c:extLst>
            <c:ext xmlns:c16="http://schemas.microsoft.com/office/drawing/2014/chart" uri="{C3380CC4-5D6E-409C-BE32-E72D297353CC}">
              <c16:uniqueId val="{00000000-8F5B-4E4D-8E40-0C944A7E24DA}"/>
            </c:ext>
          </c:extLst>
        </c:ser>
        <c:ser>
          <c:idx val="1"/>
          <c:order val="1"/>
          <c:tx>
            <c:strRef>
              <c:f>'TECH D-PIVOT'!$L$3:$L$4</c:f>
              <c:strCache>
                <c:ptCount val="1"/>
                <c:pt idx="0">
                  <c:v>HVAC INSTALL</c:v>
                </c:pt>
              </c:strCache>
            </c:strRef>
          </c:tx>
          <c:spPr>
            <a:solidFill>
              <a:srgbClr val="82B0D9"/>
            </a:solidFill>
            <a:ln>
              <a:solidFill>
                <a:sysClr val="windowText" lastClr="000000"/>
              </a:solid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'TECH D-PIVOT'!$J$5:$J$13</c:f>
              <c:strCache>
                <c:ptCount val="8"/>
                <c:pt idx="0">
                  <c:v>01/04/2025</c:v>
                </c:pt>
                <c:pt idx="1">
                  <c:v>02/04/2025</c:v>
                </c:pt>
                <c:pt idx="2">
                  <c:v>05/04/2025</c:v>
                </c:pt>
                <c:pt idx="3">
                  <c:v>09/04/2025</c:v>
                </c:pt>
                <c:pt idx="4">
                  <c:v>14/04/2025</c:v>
                </c:pt>
                <c:pt idx="5">
                  <c:v>17/04/2025</c:v>
                </c:pt>
                <c:pt idx="6">
                  <c:v>18/04/2025</c:v>
                </c:pt>
                <c:pt idx="7">
                  <c:v>29/04/2025</c:v>
                </c:pt>
              </c:strCache>
            </c:strRef>
          </c:cat>
          <c:val>
            <c:numRef>
              <c:f>'TECH D-PIVOT'!$L$5:$L$13</c:f>
              <c:numCache>
                <c:formatCode>0.00%</c:formatCode>
                <c:ptCount val="8"/>
                <c:pt idx="0">
                  <c:v>0.81</c:v>
                </c:pt>
                <c:pt idx="1">
                  <c:v>0.91</c:v>
                </c:pt>
                <c:pt idx="5">
                  <c:v>0.89</c:v>
                </c:pt>
                <c:pt idx="7">
                  <c:v>0.6</c:v>
                </c:pt>
              </c:numCache>
            </c:numRef>
          </c:val>
          <c:extLst>
            <c:ext xmlns:c16="http://schemas.microsoft.com/office/drawing/2014/chart" uri="{C3380CC4-5D6E-409C-BE32-E72D297353CC}">
              <c16:uniqueId val="{0000001D-8F5B-4E4D-8E40-0C944A7E24DA}"/>
            </c:ext>
          </c:extLst>
        </c:ser>
        <c:ser>
          <c:idx val="2"/>
          <c:order val="2"/>
          <c:tx>
            <c:strRef>
              <c:f>'TECH D-PIVOT'!$M$3:$M$4</c:f>
              <c:strCache>
                <c:ptCount val="1"/>
                <c:pt idx="0">
                  <c:v>HVAC SERVICE</c:v>
                </c:pt>
              </c:strCache>
            </c:strRef>
          </c:tx>
          <c:spPr>
            <a:solidFill>
              <a:srgbClr val="8C030E"/>
            </a:solidFill>
            <a:ln>
              <a:solidFill>
                <a:sysClr val="windowText" lastClr="000000"/>
              </a:solidFill>
            </a:ln>
            <a:effectLst/>
          </c:spPr>
          <c:invertIfNegative val="0"/>
          <c:dLbls>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Avenir Next LT Pro" panose="020B0504020202020204" pitchFamily="34"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'TECH D-PIVOT'!$J$5:$J$13</c:f>
              <c:strCache>
                <c:ptCount val="8"/>
                <c:pt idx="0">
                  <c:v>01/04/2025</c:v>
                </c:pt>
                <c:pt idx="1">
                  <c:v>02/04/2025</c:v>
                </c:pt>
                <c:pt idx="2">
                  <c:v>05/04/2025</c:v>
                </c:pt>
                <c:pt idx="3">
                  <c:v>09/04/2025</c:v>
                </c:pt>
                <c:pt idx="4">
                  <c:v>14/04/2025</c:v>
                </c:pt>
                <c:pt idx="5">
                  <c:v>17/04/2025</c:v>
                </c:pt>
                <c:pt idx="6">
                  <c:v>18/04/2025</c:v>
                </c:pt>
                <c:pt idx="7">
                  <c:v>29/04/2025</c:v>
                </c:pt>
              </c:strCache>
            </c:strRef>
          </c:cat>
          <c:val>
            <c:numRef>
              <c:f>'TECH D-PIVOT'!$M$5:$M$13</c:f>
              <c:numCache>
                <c:formatCode>0.00%</c:formatCode>
                <c:ptCount val="8"/>
                <c:pt idx="2">
                  <c:v>0.72</c:v>
                </c:pt>
                <c:pt idx="4">
                  <c:v>0.83</c:v>
                </c:pt>
                <c:pt idx="6">
                  <c:v>0.93</c:v>
                </c:pt>
              </c:numCache>
            </c:numRef>
          </c:val>
          <c:extLst>
            <c:ext xmlns:c16="http://schemas.microsoft.com/office/drawing/2014/chart" uri="{C3380CC4-5D6E-409C-BE32-E72D297353CC}">
              <c16:uniqueId val="{0000001E-8F5B-4E4D-8E40-0C944A7E24DA}"/>
            </c:ext>
          </c:extLst>
        </c:ser>
        <c:dLbls>
          <c:dLblPos val="ctr"/>
          <c:showLegendKey val="0"/>
          <c:showVal val="1"/>
          <c:showCatName val="0"/>
          <c:showSerName val="0"/>
          <c:showPercent val="0"/>
          <c:showBubbleSize val="0"/>
        </c:dLbls>
        <c:gapWidth val="150"/>
        <c:overlap val="100"/>
        <c:axId val="290518576"/>
        <c:axId val="290524816"/>
      </c:barChart>
      <c:catAx>
        <c:axId val="290518576"/>
        <c:scaling>
          <c:orientation val="minMax"/>
        </c:scaling>
        <c:delete val="0"/>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PH"/>
                  <a:t>Daily</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crossAx val="290524816"/>
        <c:crosses val="autoZero"/>
        <c:auto val="1"/>
        <c:lblAlgn val="ctr"/>
        <c:lblOffset val="100"/>
        <c:noMultiLvlLbl val="0"/>
      </c:catAx>
      <c:valAx>
        <c:axId val="290524816"/>
        <c:scaling>
          <c:orientation val="minMax"/>
        </c:scaling>
        <c:delete val="0"/>
        <c:axPos val="l"/>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PH"/>
                  <a:t>Close Rate (%)</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crossAx val="29051857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xdr:colOff>
      <xdr:row>0</xdr:row>
      <xdr:rowOff>142875</xdr:rowOff>
    </xdr:from>
    <xdr:to>
      <xdr:col>9</xdr:col>
      <xdr:colOff>542926</xdr:colOff>
      <xdr:row>16</xdr:row>
      <xdr:rowOff>38100</xdr:rowOff>
    </xdr:to>
    <xdr:grpSp>
      <xdr:nvGrpSpPr>
        <xdr:cNvPr id="9" name="Group 8">
          <a:extLst>
            <a:ext uri="{FF2B5EF4-FFF2-40B4-BE49-F238E27FC236}">
              <a16:creationId xmlns:a16="http://schemas.microsoft.com/office/drawing/2014/main" id="{AD7413E2-9897-C799-0A6F-E8EC8C813368}"/>
            </a:ext>
          </a:extLst>
        </xdr:cNvPr>
        <xdr:cNvGrpSpPr/>
      </xdr:nvGrpSpPr>
      <xdr:grpSpPr>
        <a:xfrm>
          <a:off x="112060" y="142875"/>
          <a:ext cx="9821395" cy="2943225"/>
          <a:chOff x="114301" y="142875"/>
          <a:chExt cx="9829800" cy="2943225"/>
        </a:xfrm>
      </xdr:grpSpPr>
      <xdr:sp macro="" textlink="">
        <xdr:nvSpPr>
          <xdr:cNvPr id="8" name="TextBox 7">
            <a:extLst>
              <a:ext uri="{FF2B5EF4-FFF2-40B4-BE49-F238E27FC236}">
                <a16:creationId xmlns:a16="http://schemas.microsoft.com/office/drawing/2014/main" id="{41F56F48-5689-D46D-604F-3EA6D0CC4EE6}"/>
              </a:ext>
            </a:extLst>
          </xdr:cNvPr>
          <xdr:cNvSpPr txBox="1"/>
        </xdr:nvSpPr>
        <xdr:spPr>
          <a:xfrm>
            <a:off x="114301" y="142875"/>
            <a:ext cx="9829800" cy="2943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PH" sz="1100"/>
          </a:p>
        </xdr:txBody>
      </xdr:sp>
      <mc:AlternateContent xmlns:mc="http://schemas.openxmlformats.org/markup-compatibility/2006">
        <mc:Choice xmlns:a14="http://schemas.microsoft.com/office/drawing/2010/main" Requires="a14">
          <xdr:graphicFrame macro="">
            <xdr:nvGraphicFramePr>
              <xdr:cNvPr id="2" name="Date 4">
                <a:extLst>
                  <a:ext uri="{FF2B5EF4-FFF2-40B4-BE49-F238E27FC236}">
                    <a16:creationId xmlns:a16="http://schemas.microsoft.com/office/drawing/2014/main" id="{6C1A56A7-651A-4609-6142-AB63D9E94AB5}"/>
                  </a:ext>
                </a:extLst>
              </xdr:cNvPr>
              <xdr:cNvGraphicFramePr/>
            </xdr:nvGraphicFramePr>
            <xdr:xfrm>
              <a:off x="209550" y="266700"/>
              <a:ext cx="1828800" cy="2667000"/>
            </xdr:xfrm>
            <a:graphic>
              <a:graphicData uri="http://schemas.microsoft.com/office/drawing/2010/slicer">
                <sle:slicer xmlns:sle="http://schemas.microsoft.com/office/drawing/2010/slicer" name="Date 4"/>
              </a:graphicData>
            </a:graphic>
          </xdr:graphicFrame>
        </mc:Choice>
        <mc:Fallback>
          <xdr:sp macro="" textlink="">
            <xdr:nvSpPr>
              <xdr:cNvPr id="0" name=""/>
              <xdr:cNvSpPr>
                <a:spLocks noTextEdit="1"/>
              </xdr:cNvSpPr>
            </xdr:nvSpPr>
            <xdr:spPr>
              <a:xfrm>
                <a:off x="207228" y="266700"/>
                <a:ext cx="1827236" cy="2667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 name="Business Unit 1">
                <a:extLst>
                  <a:ext uri="{FF2B5EF4-FFF2-40B4-BE49-F238E27FC236}">
                    <a16:creationId xmlns:a16="http://schemas.microsoft.com/office/drawing/2014/main" id="{F7A519F3-771E-FC0A-DC25-1CF928934C1D}"/>
                  </a:ext>
                </a:extLst>
              </xdr:cNvPr>
              <xdr:cNvGraphicFramePr/>
            </xdr:nvGraphicFramePr>
            <xdr:xfrm>
              <a:off x="2152650" y="266700"/>
              <a:ext cx="1828800" cy="2667000"/>
            </xdr:xfrm>
            <a:graphic>
              <a:graphicData uri="http://schemas.microsoft.com/office/drawing/2010/slicer">
                <sle:slicer xmlns:sle="http://schemas.microsoft.com/office/drawing/2010/slicer" name="Business Unit 1"/>
              </a:graphicData>
            </a:graphic>
          </xdr:graphicFrame>
        </mc:Choice>
        <mc:Fallback>
          <xdr:sp macro="" textlink="">
            <xdr:nvSpPr>
              <xdr:cNvPr id="0" name=""/>
              <xdr:cNvSpPr>
                <a:spLocks noTextEdit="1"/>
              </xdr:cNvSpPr>
            </xdr:nvSpPr>
            <xdr:spPr>
              <a:xfrm>
                <a:off x="2148666" y="266700"/>
                <a:ext cx="1827236" cy="2667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LOSE RATE NOTE">
                <a:extLst>
                  <a:ext uri="{FF2B5EF4-FFF2-40B4-BE49-F238E27FC236}">
                    <a16:creationId xmlns:a16="http://schemas.microsoft.com/office/drawing/2014/main" id="{83A24081-D05C-16CA-A1D8-ED23A9A222AF}"/>
                  </a:ext>
                </a:extLst>
              </xdr:cNvPr>
              <xdr:cNvGraphicFramePr/>
            </xdr:nvGraphicFramePr>
            <xdr:xfrm>
              <a:off x="4076700" y="276225"/>
              <a:ext cx="1828800" cy="2667000"/>
            </xdr:xfrm>
            <a:graphic>
              <a:graphicData uri="http://schemas.microsoft.com/office/drawing/2010/slicer">
                <sle:slicer xmlns:sle="http://schemas.microsoft.com/office/drawing/2010/slicer" name="CLOSE RATE NOTE"/>
              </a:graphicData>
            </a:graphic>
          </xdr:graphicFrame>
        </mc:Choice>
        <mc:Fallback>
          <xdr:sp macro="" textlink="">
            <xdr:nvSpPr>
              <xdr:cNvPr id="0" name=""/>
              <xdr:cNvSpPr>
                <a:spLocks noTextEdit="1"/>
              </xdr:cNvSpPr>
            </xdr:nvSpPr>
            <xdr:spPr>
              <a:xfrm>
                <a:off x="4071071" y="276225"/>
                <a:ext cx="1827236" cy="2667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 name="Technician 1">
                <a:extLst>
                  <a:ext uri="{FF2B5EF4-FFF2-40B4-BE49-F238E27FC236}">
                    <a16:creationId xmlns:a16="http://schemas.microsoft.com/office/drawing/2014/main" id="{2124EC2D-AD21-725F-6815-C5B6D968B820}"/>
                  </a:ext>
                </a:extLst>
              </xdr:cNvPr>
              <xdr:cNvGraphicFramePr/>
            </xdr:nvGraphicFramePr>
            <xdr:xfrm>
              <a:off x="6010275" y="276225"/>
              <a:ext cx="1828800" cy="2667000"/>
            </xdr:xfrm>
            <a:graphic>
              <a:graphicData uri="http://schemas.microsoft.com/office/drawing/2010/slicer">
                <sle:slicer xmlns:sle="http://schemas.microsoft.com/office/drawing/2010/slicer" name="Technician 1"/>
              </a:graphicData>
            </a:graphic>
          </xdr:graphicFrame>
        </mc:Choice>
        <mc:Fallback>
          <xdr:sp macro="" textlink="">
            <xdr:nvSpPr>
              <xdr:cNvPr id="0" name=""/>
              <xdr:cNvSpPr>
                <a:spLocks noTextEdit="1"/>
              </xdr:cNvSpPr>
            </xdr:nvSpPr>
            <xdr:spPr>
              <a:xfrm>
                <a:off x="6002993" y="276225"/>
                <a:ext cx="1827236" cy="2667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Week Beginning 3">
                <a:extLst>
                  <a:ext uri="{FF2B5EF4-FFF2-40B4-BE49-F238E27FC236}">
                    <a16:creationId xmlns:a16="http://schemas.microsoft.com/office/drawing/2014/main" id="{07E64786-2C94-1820-E0B2-998F232BC9CF}"/>
                  </a:ext>
                </a:extLst>
              </xdr:cNvPr>
              <xdr:cNvGraphicFramePr/>
            </xdr:nvGraphicFramePr>
            <xdr:xfrm>
              <a:off x="7953375" y="257175"/>
              <a:ext cx="1828800" cy="2667000"/>
            </xdr:xfrm>
            <a:graphic>
              <a:graphicData uri="http://schemas.microsoft.com/office/drawing/2010/slicer">
                <sle:slicer xmlns:sle="http://schemas.microsoft.com/office/drawing/2010/slicer" name="Week Beginning 3"/>
              </a:graphicData>
            </a:graphic>
          </xdr:graphicFrame>
        </mc:Choice>
        <mc:Fallback>
          <xdr:sp macro="" textlink="">
            <xdr:nvSpPr>
              <xdr:cNvPr id="0" name=""/>
              <xdr:cNvSpPr>
                <a:spLocks noTextEdit="1"/>
              </xdr:cNvSpPr>
            </xdr:nvSpPr>
            <xdr:spPr>
              <a:xfrm>
                <a:off x="7944431" y="257175"/>
                <a:ext cx="1827236" cy="2667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9</xdr:col>
      <xdr:colOff>695325</xdr:colOff>
      <xdr:row>0</xdr:row>
      <xdr:rowOff>171449</xdr:rowOff>
    </xdr:from>
    <xdr:to>
      <xdr:col>17</xdr:col>
      <xdr:colOff>213163</xdr:colOff>
      <xdr:row>20</xdr:row>
      <xdr:rowOff>66675</xdr:rowOff>
    </xdr:to>
    <xdr:sp macro="" textlink="">
      <xdr:nvSpPr>
        <xdr:cNvPr id="10" name="TextBox 9">
          <a:extLst>
            <a:ext uri="{FF2B5EF4-FFF2-40B4-BE49-F238E27FC236}">
              <a16:creationId xmlns:a16="http://schemas.microsoft.com/office/drawing/2014/main" id="{33BB21F4-E13A-4B53-867F-4391277AF9F5}"/>
            </a:ext>
          </a:extLst>
        </xdr:cNvPr>
        <xdr:cNvSpPr txBox="1"/>
      </xdr:nvSpPr>
      <xdr:spPr>
        <a:xfrm>
          <a:off x="10096500" y="171449"/>
          <a:ext cx="4499413" cy="3705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PH" sz="1400" b="0" i="1" u="none"/>
            <a:t>NOTE:</a:t>
          </a:r>
        </a:p>
        <a:p>
          <a:pPr marL="0" marR="0" lvl="0" indent="0" defTabSz="914400" eaLnBrk="1" fontAlgn="auto" latinLnBrk="0" hangingPunct="1">
            <a:lnSpc>
              <a:spcPct val="100000"/>
            </a:lnSpc>
            <a:spcBef>
              <a:spcPts val="0"/>
            </a:spcBef>
            <a:spcAft>
              <a:spcPts val="0"/>
            </a:spcAft>
            <a:buClrTx/>
            <a:buSzTx/>
            <a:buFontTx/>
            <a:buNone/>
            <a:tabLst/>
            <a:defRPr/>
          </a:pPr>
          <a:endParaRPr lang="en-PH" sz="1400" b="1" u="sng"/>
        </a:p>
        <a:p>
          <a:pPr marL="0" marR="0" lvl="0" indent="0" defTabSz="914400" eaLnBrk="1" fontAlgn="auto" latinLnBrk="0" hangingPunct="1">
            <a:lnSpc>
              <a:spcPct val="100000"/>
            </a:lnSpc>
            <a:spcBef>
              <a:spcPts val="0"/>
            </a:spcBef>
            <a:spcAft>
              <a:spcPts val="0"/>
            </a:spcAft>
            <a:buClrTx/>
            <a:buSzTx/>
            <a:buFontTx/>
            <a:buNone/>
            <a:tabLst/>
            <a:defRPr/>
          </a:pPr>
          <a:r>
            <a:rPr lang="en-PH" sz="1400" b="1" u="sng">
              <a:latin typeface="Avenir Next LT Pro" panose="020B0504020202020204" pitchFamily="34" charset="0"/>
            </a:rPr>
            <a:t>CRM-Style Distribution via SharePoint and Power Automate</a:t>
          </a:r>
        </a:p>
        <a:p>
          <a:r>
            <a:rPr lang="en-PH" b="0">
              <a:latin typeface="Avenir Next LT Pro" panose="020B0504020202020204" pitchFamily="34" charset="0"/>
            </a:rPr>
            <a:t>This Excel report is saved to SharePoint as a live file. A scheduled data refresh can be configured using Power Automate, allowing it to automatically pull updates from the</a:t>
          </a:r>
          <a:r>
            <a:rPr lang="en-PH" b="0" baseline="0">
              <a:latin typeface="Avenir Next LT Pro" panose="020B0504020202020204" pitchFamily="34" charset="0"/>
            </a:rPr>
            <a:t> </a:t>
          </a:r>
          <a:r>
            <a:rPr lang="en-PH" b="0">
              <a:latin typeface="Avenir Next LT Pro" panose="020B0504020202020204" pitchFamily="34" charset="0"/>
            </a:rPr>
            <a:t>connected data source (SharePoint Lists).</a:t>
          </a:r>
        </a:p>
        <a:p>
          <a:endParaRPr lang="en-PH">
            <a:latin typeface="Avenir Next LT Pro" panose="020B0504020202020204" pitchFamily="34" charset="0"/>
          </a:endParaRPr>
        </a:p>
        <a:p>
          <a:r>
            <a:rPr lang="en-PH" sz="1400" b="1" u="sng">
              <a:solidFill>
                <a:schemeClr val="dk1"/>
              </a:solidFill>
              <a:latin typeface="Avenir Next LT Pro" panose="020B0504020202020204" pitchFamily="34" charset="0"/>
              <a:ea typeface="+mn-ea"/>
              <a:cs typeface="+mn-cs"/>
            </a:rPr>
            <a:t>Automated Technician Report Distribution (CRM-like):</a:t>
          </a:r>
        </a:p>
        <a:p>
          <a:r>
            <a:rPr lang="en-PH" sz="1100" b="0">
              <a:solidFill>
                <a:schemeClr val="dk1"/>
              </a:solidFill>
              <a:latin typeface="Avenir Next LT Pro" panose="020B0504020202020204" pitchFamily="34" charset="0"/>
              <a:ea typeface="+mn-ea"/>
              <a:cs typeface="+mn-cs"/>
            </a:rPr>
            <a:t>Using Outlook + Power Automate, personalized reports can be automatically shared with technicians by:</a:t>
          </a:r>
        </a:p>
        <a:p>
          <a:r>
            <a:rPr lang="en-PH" sz="1100" b="0">
              <a:solidFill>
                <a:schemeClr val="dk1"/>
              </a:solidFill>
              <a:latin typeface="Avenir Next LT Pro" panose="020B0504020202020204" pitchFamily="34" charset="0"/>
              <a:ea typeface="+mn-ea"/>
              <a:cs typeface="+mn-cs"/>
            </a:rPr>
            <a:t>----</a:t>
          </a:r>
          <a:r>
            <a:rPr lang="en-PH" sz="1100" b="0" baseline="0">
              <a:solidFill>
                <a:schemeClr val="dk1"/>
              </a:solidFill>
              <a:latin typeface="Avenir Next LT Pro" panose="020B0504020202020204" pitchFamily="34" charset="0"/>
              <a:ea typeface="+mn-ea"/>
              <a:cs typeface="+mn-cs"/>
            </a:rPr>
            <a:t> &gt; </a:t>
          </a:r>
          <a:r>
            <a:rPr lang="en-PH" sz="1100" b="0">
              <a:solidFill>
                <a:schemeClr val="dk1"/>
              </a:solidFill>
              <a:latin typeface="Avenir Next LT Pro" panose="020B0504020202020204" pitchFamily="34" charset="0"/>
              <a:ea typeface="+mn-ea"/>
              <a:cs typeface="+mn-cs"/>
            </a:rPr>
            <a:t>Exporting individual worksheets (e.g., TECH A, TECH B, TECH C) as PDFs.</a:t>
          </a:r>
        </a:p>
        <a:p>
          <a:r>
            <a:rPr lang="en-PH" sz="1100" b="0">
              <a:solidFill>
                <a:schemeClr val="dk1"/>
              </a:solidFill>
              <a:latin typeface="Avenir Next LT Pro" panose="020B0504020202020204" pitchFamily="34" charset="0"/>
              <a:ea typeface="+mn-ea"/>
              <a:cs typeface="+mn-cs"/>
            </a:rPr>
            <a:t>----&gt;</a:t>
          </a:r>
          <a:r>
            <a:rPr lang="en-PH" sz="1100" b="0" baseline="0">
              <a:solidFill>
                <a:schemeClr val="dk1"/>
              </a:solidFill>
              <a:latin typeface="Avenir Next LT Pro" panose="020B0504020202020204" pitchFamily="34" charset="0"/>
              <a:ea typeface="+mn-ea"/>
              <a:cs typeface="+mn-cs"/>
            </a:rPr>
            <a:t> </a:t>
          </a:r>
          <a:r>
            <a:rPr lang="en-PH" sz="1100" b="0">
              <a:solidFill>
                <a:schemeClr val="dk1"/>
              </a:solidFill>
              <a:latin typeface="Avenir Next LT Pro" panose="020B0504020202020204" pitchFamily="34" charset="0"/>
              <a:ea typeface="+mn-ea"/>
              <a:cs typeface="+mn-cs"/>
            </a:rPr>
            <a:t>Triggering automation when the Excel file is updated.</a:t>
          </a:r>
        </a:p>
        <a:p>
          <a:r>
            <a:rPr lang="en-PH" sz="1100" b="0">
              <a:solidFill>
                <a:schemeClr val="dk1"/>
              </a:solidFill>
              <a:latin typeface="Avenir Next LT Pro" panose="020B0504020202020204" pitchFamily="34" charset="0"/>
              <a:ea typeface="+mn-ea"/>
              <a:cs typeface="+mn-cs"/>
            </a:rPr>
            <a:t>----&gt;</a:t>
          </a:r>
          <a:r>
            <a:rPr lang="en-PH" sz="1100" b="0" baseline="0">
              <a:solidFill>
                <a:schemeClr val="dk1"/>
              </a:solidFill>
              <a:latin typeface="Avenir Next LT Pro" panose="020B0504020202020204" pitchFamily="34" charset="0"/>
              <a:ea typeface="+mn-ea"/>
              <a:cs typeface="+mn-cs"/>
            </a:rPr>
            <a:t> </a:t>
          </a:r>
          <a:r>
            <a:rPr lang="en-PH" sz="1100" b="0">
              <a:solidFill>
                <a:schemeClr val="dk1"/>
              </a:solidFill>
              <a:latin typeface="Avenir Next LT Pro" panose="020B0504020202020204" pitchFamily="34" charset="0"/>
              <a:ea typeface="+mn-ea"/>
              <a:cs typeface="+mn-cs"/>
            </a:rPr>
            <a:t>Distributing the correct PDF to each technician based on assigned rules in Power Automate (e.g., only send "TECH A" tab to Tech 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22</xdr:row>
      <xdr:rowOff>0</xdr:rowOff>
    </xdr:from>
    <xdr:to>
      <xdr:col>8</xdr:col>
      <xdr:colOff>1501588</xdr:colOff>
      <xdr:row>36</xdr:row>
      <xdr:rowOff>76200</xdr:rowOff>
    </xdr:to>
    <xdr:graphicFrame macro="">
      <xdr:nvGraphicFramePr>
        <xdr:cNvPr id="8" name="Chart 7">
          <a:extLst>
            <a:ext uri="{FF2B5EF4-FFF2-40B4-BE49-F238E27FC236}">
              <a16:creationId xmlns:a16="http://schemas.microsoft.com/office/drawing/2014/main" id="{7B1DE126-3E9E-4CD8-9CF7-A33EAF765B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1143000</xdr:colOff>
      <xdr:row>1</xdr:row>
      <xdr:rowOff>105336</xdr:rowOff>
    </xdr:from>
    <xdr:to>
      <xdr:col>7</xdr:col>
      <xdr:colOff>1089212</xdr:colOff>
      <xdr:row>10</xdr:row>
      <xdr:rowOff>72036</xdr:rowOff>
    </xdr:to>
    <mc:AlternateContent xmlns:mc="http://schemas.openxmlformats.org/markup-compatibility/2006" xmlns:a14="http://schemas.microsoft.com/office/drawing/2010/main">
      <mc:Choice Requires="a14">
        <xdr:graphicFrame macro="">
          <xdr:nvGraphicFramePr>
            <xdr:cNvPr id="12" name="Week Beginning 4">
              <a:extLst>
                <a:ext uri="{FF2B5EF4-FFF2-40B4-BE49-F238E27FC236}">
                  <a16:creationId xmlns:a16="http://schemas.microsoft.com/office/drawing/2014/main" id="{D1C91E42-F05C-4F41-BAE3-30F380F6943D}"/>
                </a:ext>
              </a:extLst>
            </xdr:cNvPr>
            <xdr:cNvGraphicFramePr/>
          </xdr:nvGraphicFramePr>
          <xdr:xfrm>
            <a:off x="0" y="0"/>
            <a:ext cx="0" cy="0"/>
          </xdr:xfrm>
          <a:graphic>
            <a:graphicData uri="http://schemas.microsoft.com/office/drawing/2010/slicer">
              <sle:slicer xmlns:sle="http://schemas.microsoft.com/office/drawing/2010/slicer" name="Week Beginning 4"/>
            </a:graphicData>
          </a:graphic>
        </xdr:graphicFrame>
      </mc:Choice>
      <mc:Fallback xmlns="">
        <xdr:sp macro="" textlink="">
          <xdr:nvSpPr>
            <xdr:cNvPr id="0" name=""/>
            <xdr:cNvSpPr>
              <a:spLocks noTextEdit="1"/>
            </xdr:cNvSpPr>
          </xdr:nvSpPr>
          <xdr:spPr>
            <a:xfrm>
              <a:off x="8673353" y="295836"/>
              <a:ext cx="1828800" cy="168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1186704</xdr:colOff>
      <xdr:row>1</xdr:row>
      <xdr:rowOff>119343</xdr:rowOff>
    </xdr:from>
    <xdr:to>
      <xdr:col>8</xdr:col>
      <xdr:colOff>1480298</xdr:colOff>
      <xdr:row>10</xdr:row>
      <xdr:rowOff>86043</xdr:rowOff>
    </xdr:to>
    <mc:AlternateContent xmlns:mc="http://schemas.openxmlformats.org/markup-compatibility/2006" xmlns:a14="http://schemas.microsoft.com/office/drawing/2010/main">
      <mc:Choice Requires="a14">
        <xdr:graphicFrame macro="">
          <xdr:nvGraphicFramePr>
            <xdr:cNvPr id="2" name="Date 3">
              <a:extLst>
                <a:ext uri="{FF2B5EF4-FFF2-40B4-BE49-F238E27FC236}">
                  <a16:creationId xmlns:a16="http://schemas.microsoft.com/office/drawing/2014/main" id="{DA8D07A9-9BDA-4D74-0C84-CA7A0BE644CB}"/>
                </a:ext>
              </a:extLst>
            </xdr:cNvPr>
            <xdr:cNvGraphicFramePr/>
          </xdr:nvGraphicFramePr>
          <xdr:xfrm>
            <a:off x="0" y="0"/>
            <a:ext cx="0" cy="0"/>
          </xdr:xfrm>
          <a:graphic>
            <a:graphicData uri="http://schemas.microsoft.com/office/drawing/2010/slicer">
              <sle:slicer xmlns:sle="http://schemas.microsoft.com/office/drawing/2010/slicer" name="Date 3"/>
            </a:graphicData>
          </a:graphic>
        </xdr:graphicFrame>
      </mc:Choice>
      <mc:Fallback xmlns="">
        <xdr:sp macro="" textlink="">
          <xdr:nvSpPr>
            <xdr:cNvPr id="0" name=""/>
            <xdr:cNvSpPr>
              <a:spLocks noTextEdit="1"/>
            </xdr:cNvSpPr>
          </xdr:nvSpPr>
          <xdr:spPr>
            <a:xfrm>
              <a:off x="10599645" y="309843"/>
              <a:ext cx="1828800" cy="168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60892</xdr:colOff>
      <xdr:row>5</xdr:row>
      <xdr:rowOff>126187</xdr:rowOff>
    </xdr:from>
    <xdr:to>
      <xdr:col>5</xdr:col>
      <xdr:colOff>353366</xdr:colOff>
      <xdr:row>10</xdr:row>
      <xdr:rowOff>111380</xdr:rowOff>
    </xdr:to>
    <xdr:sp macro="" textlink="">
      <xdr:nvSpPr>
        <xdr:cNvPr id="3" name="Rectangle 2">
          <a:extLst>
            <a:ext uri="{FF2B5EF4-FFF2-40B4-BE49-F238E27FC236}">
              <a16:creationId xmlns:a16="http://schemas.microsoft.com/office/drawing/2014/main" id="{206C88F3-CF16-4DC1-A0B5-AB3CE99021DE}"/>
            </a:ext>
          </a:extLst>
        </xdr:cNvPr>
        <xdr:cNvSpPr/>
      </xdr:nvSpPr>
      <xdr:spPr>
        <a:xfrm>
          <a:off x="60892" y="1078687"/>
          <a:ext cx="6055099" cy="937693"/>
        </a:xfrm>
        <a:prstGeom prst="rect">
          <a:avLst/>
        </a:prstGeom>
        <a:noFill/>
        <a:ln>
          <a:noFill/>
        </a:ln>
      </xdr:spPr>
      <xdr:txBody>
        <a:bodyPr wrap="none" lIns="91440" tIns="45720" rIns="91440" bIns="45720">
          <a:noAutofit/>
        </a:bodyPr>
        <a:lstStyle/>
        <a:p>
          <a:pPr algn="ctr"/>
          <a:r>
            <a:rPr lang="en-US" sz="5400" b="0" cap="none" spc="0">
              <a:ln w="0"/>
              <a:solidFill>
                <a:schemeClr val="bg1"/>
              </a:solidFill>
              <a:effectLst>
                <a:outerShdw blurRad="38100" dist="19050" dir="2700000" algn="tl" rotWithShape="0">
                  <a:schemeClr val="dk1">
                    <a:alpha val="40000"/>
                  </a:schemeClr>
                </a:outerShdw>
              </a:effectLst>
              <a:latin typeface="+mn-lt"/>
            </a:rPr>
            <a:t>TECH A SCORECARD</a:t>
          </a:r>
        </a:p>
      </xdr:txBody>
    </xdr:sp>
    <xdr:clientData/>
  </xdr:twoCellAnchor>
  <xdr:twoCellAnchor>
    <xdr:from>
      <xdr:col>0</xdr:col>
      <xdr:colOff>3544</xdr:colOff>
      <xdr:row>2</xdr:row>
      <xdr:rowOff>78442</xdr:rowOff>
    </xdr:from>
    <xdr:to>
      <xdr:col>5</xdr:col>
      <xdr:colOff>1470698</xdr:colOff>
      <xdr:row>6</xdr:row>
      <xdr:rowOff>97553</xdr:rowOff>
    </xdr:to>
    <xdr:sp macro="" textlink="">
      <xdr:nvSpPr>
        <xdr:cNvPr id="9" name="Rectangle 8">
          <a:extLst>
            <a:ext uri="{FF2B5EF4-FFF2-40B4-BE49-F238E27FC236}">
              <a16:creationId xmlns:a16="http://schemas.microsoft.com/office/drawing/2014/main" id="{68F2DCF0-DE6D-41D8-B9A3-CD35F33135A6}"/>
            </a:ext>
          </a:extLst>
        </xdr:cNvPr>
        <xdr:cNvSpPr/>
      </xdr:nvSpPr>
      <xdr:spPr>
        <a:xfrm>
          <a:off x="3544" y="459442"/>
          <a:ext cx="7229779" cy="781111"/>
        </a:xfrm>
        <a:prstGeom prst="rect">
          <a:avLst/>
        </a:prstGeom>
        <a:noFill/>
      </xdr:spPr>
      <xdr:txBody>
        <a:bodyPr wrap="none" lIns="91440" tIns="45720" rIns="91440" bIns="45720">
          <a:noAutofit/>
        </a:bodyPr>
        <a:lstStyle/>
        <a:p>
          <a:pPr algn="ctr"/>
          <a:r>
            <a:rPr lang="en-US" sz="4400" b="0" cap="none" spc="0">
              <a:ln w="0"/>
              <a:gradFill>
                <a:gsLst>
                  <a:gs pos="21000">
                    <a:srgbClr val="53575C"/>
                  </a:gs>
                  <a:gs pos="88000">
                    <a:srgbClr val="C5C7CA"/>
                  </a:gs>
                </a:gsLst>
                <a:lin ang="5400000"/>
              </a:gradFill>
              <a:effectLst/>
            </a:rPr>
            <a:t>______________________________</a:t>
          </a:r>
        </a:p>
      </xdr:txBody>
    </xdr:sp>
    <xdr:clientData/>
  </xdr:twoCellAnchor>
  <xdr:oneCellAnchor>
    <xdr:from>
      <xdr:col>0</xdr:col>
      <xdr:colOff>0</xdr:colOff>
      <xdr:row>1</xdr:row>
      <xdr:rowOff>119462</xdr:rowOff>
    </xdr:from>
    <xdr:ext cx="5233146" cy="781111"/>
    <xdr:sp macro="" textlink="">
      <xdr:nvSpPr>
        <xdr:cNvPr id="10" name="Rectangle 9">
          <a:extLst>
            <a:ext uri="{FF2B5EF4-FFF2-40B4-BE49-F238E27FC236}">
              <a16:creationId xmlns:a16="http://schemas.microsoft.com/office/drawing/2014/main" id="{D22DDCB0-8F98-4188-9D61-FE7FA179E916}"/>
            </a:ext>
          </a:extLst>
        </xdr:cNvPr>
        <xdr:cNvSpPr/>
      </xdr:nvSpPr>
      <xdr:spPr>
        <a:xfrm>
          <a:off x="0" y="309962"/>
          <a:ext cx="5233146" cy="781111"/>
        </a:xfrm>
        <a:prstGeom prst="rect">
          <a:avLst/>
        </a:prstGeom>
        <a:noFill/>
      </xdr:spPr>
      <xdr:txBody>
        <a:bodyPr wrap="square" lIns="91440" tIns="45720" rIns="91440" bIns="45720">
          <a:spAutoFit/>
        </a:bodyPr>
        <a:lstStyle/>
        <a:p>
          <a:pPr algn="ctr"/>
          <a:r>
            <a:rPr lang="en-US" sz="4400" b="1" cap="none" spc="0">
              <a:ln w="0">
                <a:solidFill>
                  <a:schemeClr val="tx2"/>
                </a:solidFill>
              </a:ln>
              <a:solidFill>
                <a:schemeClr val="bg1"/>
              </a:solidFill>
              <a:effectLst>
                <a:outerShdw blurRad="38100" dist="19050" dir="2700000" algn="tl" rotWithShape="0">
                  <a:schemeClr val="dk1">
                    <a:alpha val="40000"/>
                  </a:schemeClr>
                </a:outerShdw>
              </a:effectLst>
              <a:latin typeface="+mj-lt"/>
            </a:rPr>
            <a:t>Technician Overview</a:t>
          </a:r>
        </a:p>
      </xdr:txBody>
    </xdr:sp>
    <xdr:clientData/>
  </xdr:oneCellAnchor>
  <xdr:twoCellAnchor editAs="oneCell">
    <xdr:from>
      <xdr:col>6</xdr:col>
      <xdr:colOff>1153085</xdr:colOff>
      <xdr:row>1</xdr:row>
      <xdr:rowOff>130548</xdr:rowOff>
    </xdr:from>
    <xdr:to>
      <xdr:col>7</xdr:col>
      <xdr:colOff>1099297</xdr:colOff>
      <xdr:row>10</xdr:row>
      <xdr:rowOff>97248</xdr:rowOff>
    </xdr:to>
    <mc:AlternateContent xmlns:mc="http://schemas.openxmlformats.org/markup-compatibility/2006">
      <mc:Choice xmlns:a14="http://schemas.microsoft.com/office/drawing/2010/main" Requires="a14">
        <xdr:graphicFrame macro="">
          <xdr:nvGraphicFramePr>
            <xdr:cNvPr id="11" name="Week Beginning 8">
              <a:extLst>
                <a:ext uri="{FF2B5EF4-FFF2-40B4-BE49-F238E27FC236}">
                  <a16:creationId xmlns:a16="http://schemas.microsoft.com/office/drawing/2014/main" id="{9A815FBC-13BB-4C86-BF50-E3C833D62B85}"/>
                </a:ext>
              </a:extLst>
            </xdr:cNvPr>
            <xdr:cNvGraphicFramePr/>
          </xdr:nvGraphicFramePr>
          <xdr:xfrm>
            <a:off x="0" y="0"/>
            <a:ext cx="0" cy="0"/>
          </xdr:xfrm>
          <a:graphic>
            <a:graphicData uri="http://schemas.microsoft.com/office/drawing/2010/slicer">
              <sle:slicer xmlns:sle="http://schemas.microsoft.com/office/drawing/2010/slicer" name="Week Beginning 8"/>
            </a:graphicData>
          </a:graphic>
        </xdr:graphicFrame>
      </mc:Choice>
      <mc:Fallback>
        <xdr:sp macro="" textlink="">
          <xdr:nvSpPr>
            <xdr:cNvPr id="0" name=""/>
            <xdr:cNvSpPr>
              <a:spLocks noTextEdit="1"/>
            </xdr:cNvSpPr>
          </xdr:nvSpPr>
          <xdr:spPr>
            <a:xfrm>
              <a:off x="8683438" y="321048"/>
              <a:ext cx="1828800" cy="168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1209115</xdr:colOff>
      <xdr:row>1</xdr:row>
      <xdr:rowOff>119342</xdr:rowOff>
    </xdr:from>
    <xdr:to>
      <xdr:col>8</xdr:col>
      <xdr:colOff>1502709</xdr:colOff>
      <xdr:row>10</xdr:row>
      <xdr:rowOff>86042</xdr:rowOff>
    </xdr:to>
    <mc:AlternateContent xmlns:mc="http://schemas.openxmlformats.org/markup-compatibility/2006">
      <mc:Choice xmlns:a14="http://schemas.microsoft.com/office/drawing/2010/main" Requires="a14">
        <xdr:graphicFrame macro="">
          <xdr:nvGraphicFramePr>
            <xdr:cNvPr id="13" name="Date 8">
              <a:extLst>
                <a:ext uri="{FF2B5EF4-FFF2-40B4-BE49-F238E27FC236}">
                  <a16:creationId xmlns:a16="http://schemas.microsoft.com/office/drawing/2014/main" id="{5827A73D-4E96-4FEE-B3C2-F8C073DCC885}"/>
                </a:ext>
              </a:extLst>
            </xdr:cNvPr>
            <xdr:cNvGraphicFramePr/>
          </xdr:nvGraphicFramePr>
          <xdr:xfrm>
            <a:off x="0" y="0"/>
            <a:ext cx="0" cy="0"/>
          </xdr:xfrm>
          <a:graphic>
            <a:graphicData uri="http://schemas.microsoft.com/office/drawing/2010/slicer">
              <sle:slicer xmlns:sle="http://schemas.microsoft.com/office/drawing/2010/slicer" name="Date 8"/>
            </a:graphicData>
          </a:graphic>
        </xdr:graphicFrame>
      </mc:Choice>
      <mc:Fallback>
        <xdr:sp macro="" textlink="">
          <xdr:nvSpPr>
            <xdr:cNvPr id="0" name=""/>
            <xdr:cNvSpPr>
              <a:spLocks noTextEdit="1"/>
            </xdr:cNvSpPr>
          </xdr:nvSpPr>
          <xdr:spPr>
            <a:xfrm>
              <a:off x="10622056" y="309842"/>
              <a:ext cx="1828800" cy="168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1232646</xdr:colOff>
      <xdr:row>1</xdr:row>
      <xdr:rowOff>100853</xdr:rowOff>
    </xdr:from>
    <xdr:to>
      <xdr:col>8</xdr:col>
      <xdr:colOff>1526240</xdr:colOff>
      <xdr:row>10</xdr:row>
      <xdr:rowOff>67235</xdr:rowOff>
    </xdr:to>
    <mc:AlternateContent xmlns:mc="http://schemas.openxmlformats.org/markup-compatibility/2006" xmlns:a14="http://schemas.microsoft.com/office/drawing/2010/main">
      <mc:Choice Requires="a14">
        <xdr:graphicFrame macro="">
          <xdr:nvGraphicFramePr>
            <xdr:cNvPr id="4" name="Date 2">
              <a:extLst>
                <a:ext uri="{FF2B5EF4-FFF2-40B4-BE49-F238E27FC236}">
                  <a16:creationId xmlns:a16="http://schemas.microsoft.com/office/drawing/2014/main" id="{BA7B90B6-6677-40A5-828D-C4DE867AF4B7}"/>
                </a:ext>
              </a:extLst>
            </xdr:cNvPr>
            <xdr:cNvGraphicFramePr/>
          </xdr:nvGraphicFramePr>
          <xdr:xfrm>
            <a:off x="0" y="0"/>
            <a:ext cx="0" cy="0"/>
          </xdr:xfrm>
          <a:graphic>
            <a:graphicData uri="http://schemas.microsoft.com/office/drawing/2010/slicer">
              <sle:slicer xmlns:sle="http://schemas.microsoft.com/office/drawing/2010/slicer" name="Date 2"/>
            </a:graphicData>
          </a:graphic>
        </xdr:graphicFrame>
      </mc:Choice>
      <mc:Fallback xmlns="">
        <xdr:sp macro="" textlink="">
          <xdr:nvSpPr>
            <xdr:cNvPr id="0" name=""/>
            <xdr:cNvSpPr>
              <a:spLocks noTextEdit="1"/>
            </xdr:cNvSpPr>
          </xdr:nvSpPr>
          <xdr:spPr>
            <a:xfrm>
              <a:off x="10645587" y="291353"/>
              <a:ext cx="1828800" cy="1680882"/>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1154206</xdr:colOff>
      <xdr:row>1</xdr:row>
      <xdr:rowOff>100854</xdr:rowOff>
    </xdr:from>
    <xdr:to>
      <xdr:col>7</xdr:col>
      <xdr:colOff>1100418</xdr:colOff>
      <xdr:row>10</xdr:row>
      <xdr:rowOff>67235</xdr:rowOff>
    </xdr:to>
    <mc:AlternateContent xmlns:mc="http://schemas.openxmlformats.org/markup-compatibility/2006" xmlns:a14="http://schemas.microsoft.com/office/drawing/2010/main">
      <mc:Choice Requires="a14">
        <xdr:graphicFrame macro="">
          <xdr:nvGraphicFramePr>
            <xdr:cNvPr id="8" name="Week Beginning 2">
              <a:extLst>
                <a:ext uri="{FF2B5EF4-FFF2-40B4-BE49-F238E27FC236}">
                  <a16:creationId xmlns:a16="http://schemas.microsoft.com/office/drawing/2014/main" id="{2721F68B-480E-49E3-977F-C5F7B70223EC}"/>
                </a:ext>
              </a:extLst>
            </xdr:cNvPr>
            <xdr:cNvGraphicFramePr/>
          </xdr:nvGraphicFramePr>
          <xdr:xfrm>
            <a:off x="0" y="0"/>
            <a:ext cx="0" cy="0"/>
          </xdr:xfrm>
          <a:graphic>
            <a:graphicData uri="http://schemas.microsoft.com/office/drawing/2010/slicer">
              <sle:slicer xmlns:sle="http://schemas.microsoft.com/office/drawing/2010/slicer" name="Week Beginning 2"/>
            </a:graphicData>
          </a:graphic>
        </xdr:graphicFrame>
      </mc:Choice>
      <mc:Fallback xmlns="">
        <xdr:sp macro="" textlink="">
          <xdr:nvSpPr>
            <xdr:cNvPr id="0" name=""/>
            <xdr:cNvSpPr>
              <a:spLocks noTextEdit="1"/>
            </xdr:cNvSpPr>
          </xdr:nvSpPr>
          <xdr:spPr>
            <a:xfrm>
              <a:off x="8684559" y="291354"/>
              <a:ext cx="1828800" cy="1680881"/>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22</xdr:row>
      <xdr:rowOff>0</xdr:rowOff>
    </xdr:from>
    <xdr:to>
      <xdr:col>8</xdr:col>
      <xdr:colOff>1501112</xdr:colOff>
      <xdr:row>36</xdr:row>
      <xdr:rowOff>76200</xdr:rowOff>
    </xdr:to>
    <xdr:graphicFrame macro="">
      <xdr:nvGraphicFramePr>
        <xdr:cNvPr id="10" name="Chart 9">
          <a:extLst>
            <a:ext uri="{FF2B5EF4-FFF2-40B4-BE49-F238E27FC236}">
              <a16:creationId xmlns:a16="http://schemas.microsoft.com/office/drawing/2014/main" id="{DDA04BD0-697A-4CA4-90B8-392DE6600C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60892</xdr:colOff>
      <xdr:row>5</xdr:row>
      <xdr:rowOff>126187</xdr:rowOff>
    </xdr:from>
    <xdr:to>
      <xdr:col>5</xdr:col>
      <xdr:colOff>353366</xdr:colOff>
      <xdr:row>10</xdr:row>
      <xdr:rowOff>111380</xdr:rowOff>
    </xdr:to>
    <xdr:sp macro="" textlink="">
      <xdr:nvSpPr>
        <xdr:cNvPr id="7" name="Rectangle 6">
          <a:extLst>
            <a:ext uri="{FF2B5EF4-FFF2-40B4-BE49-F238E27FC236}">
              <a16:creationId xmlns:a16="http://schemas.microsoft.com/office/drawing/2014/main" id="{5DA5FE6C-3CC6-4B82-B080-860B79B86AAA}"/>
            </a:ext>
          </a:extLst>
        </xdr:cNvPr>
        <xdr:cNvSpPr/>
      </xdr:nvSpPr>
      <xdr:spPr>
        <a:xfrm>
          <a:off x="60892" y="1078687"/>
          <a:ext cx="6055099" cy="937693"/>
        </a:xfrm>
        <a:prstGeom prst="rect">
          <a:avLst/>
        </a:prstGeom>
        <a:noFill/>
        <a:ln>
          <a:noFill/>
        </a:ln>
      </xdr:spPr>
      <xdr:txBody>
        <a:bodyPr wrap="none" lIns="91440" tIns="45720" rIns="91440" bIns="45720">
          <a:noAutofit/>
        </a:bodyPr>
        <a:lstStyle/>
        <a:p>
          <a:pPr algn="ctr"/>
          <a:r>
            <a:rPr lang="en-US" sz="5400" b="0" cap="none" spc="0">
              <a:ln w="0"/>
              <a:solidFill>
                <a:schemeClr val="bg1"/>
              </a:solidFill>
              <a:effectLst>
                <a:outerShdw blurRad="38100" dist="19050" dir="2700000" algn="tl" rotWithShape="0">
                  <a:schemeClr val="dk1">
                    <a:alpha val="40000"/>
                  </a:schemeClr>
                </a:outerShdw>
              </a:effectLst>
              <a:latin typeface="+mn-lt"/>
            </a:rPr>
            <a:t>TECH B SCORECARD</a:t>
          </a:r>
        </a:p>
      </xdr:txBody>
    </xdr:sp>
    <xdr:clientData/>
  </xdr:twoCellAnchor>
  <xdr:twoCellAnchor>
    <xdr:from>
      <xdr:col>0</xdr:col>
      <xdr:colOff>3544</xdr:colOff>
      <xdr:row>2</xdr:row>
      <xdr:rowOff>78442</xdr:rowOff>
    </xdr:from>
    <xdr:to>
      <xdr:col>5</xdr:col>
      <xdr:colOff>1470698</xdr:colOff>
      <xdr:row>6</xdr:row>
      <xdr:rowOff>97553</xdr:rowOff>
    </xdr:to>
    <xdr:sp macro="" textlink="">
      <xdr:nvSpPr>
        <xdr:cNvPr id="9" name="Rectangle 8">
          <a:extLst>
            <a:ext uri="{FF2B5EF4-FFF2-40B4-BE49-F238E27FC236}">
              <a16:creationId xmlns:a16="http://schemas.microsoft.com/office/drawing/2014/main" id="{50954089-4649-47CA-90A3-16270A284328}"/>
            </a:ext>
          </a:extLst>
        </xdr:cNvPr>
        <xdr:cNvSpPr/>
      </xdr:nvSpPr>
      <xdr:spPr>
        <a:xfrm>
          <a:off x="3544" y="459442"/>
          <a:ext cx="7229779" cy="781111"/>
        </a:xfrm>
        <a:prstGeom prst="rect">
          <a:avLst/>
        </a:prstGeom>
        <a:noFill/>
      </xdr:spPr>
      <xdr:txBody>
        <a:bodyPr wrap="none" lIns="91440" tIns="45720" rIns="91440" bIns="45720">
          <a:noAutofit/>
        </a:bodyPr>
        <a:lstStyle/>
        <a:p>
          <a:pPr algn="ctr"/>
          <a:r>
            <a:rPr lang="en-US" sz="4400" b="0" cap="none" spc="0">
              <a:ln w="0"/>
              <a:gradFill>
                <a:gsLst>
                  <a:gs pos="21000">
                    <a:srgbClr val="53575C"/>
                  </a:gs>
                  <a:gs pos="88000">
                    <a:srgbClr val="C5C7CA"/>
                  </a:gs>
                </a:gsLst>
                <a:lin ang="5400000"/>
              </a:gradFill>
              <a:effectLst/>
            </a:rPr>
            <a:t>______________________________</a:t>
          </a:r>
        </a:p>
      </xdr:txBody>
    </xdr:sp>
    <xdr:clientData/>
  </xdr:twoCellAnchor>
  <xdr:oneCellAnchor>
    <xdr:from>
      <xdr:col>0</xdr:col>
      <xdr:colOff>0</xdr:colOff>
      <xdr:row>1</xdr:row>
      <xdr:rowOff>119462</xdr:rowOff>
    </xdr:from>
    <xdr:ext cx="5233146" cy="781111"/>
    <xdr:sp macro="" textlink="">
      <xdr:nvSpPr>
        <xdr:cNvPr id="12" name="Rectangle 11">
          <a:extLst>
            <a:ext uri="{FF2B5EF4-FFF2-40B4-BE49-F238E27FC236}">
              <a16:creationId xmlns:a16="http://schemas.microsoft.com/office/drawing/2014/main" id="{812142E5-73A7-4DF4-B5D6-2C480F8E774C}"/>
            </a:ext>
          </a:extLst>
        </xdr:cNvPr>
        <xdr:cNvSpPr/>
      </xdr:nvSpPr>
      <xdr:spPr>
        <a:xfrm>
          <a:off x="0" y="309962"/>
          <a:ext cx="5233146" cy="781111"/>
        </a:xfrm>
        <a:prstGeom prst="rect">
          <a:avLst/>
        </a:prstGeom>
        <a:noFill/>
      </xdr:spPr>
      <xdr:txBody>
        <a:bodyPr wrap="square" lIns="91440" tIns="45720" rIns="91440" bIns="45720">
          <a:spAutoFit/>
        </a:bodyPr>
        <a:lstStyle/>
        <a:p>
          <a:pPr algn="ctr"/>
          <a:r>
            <a:rPr lang="en-US" sz="4400" b="1" cap="none" spc="0">
              <a:ln w="0">
                <a:solidFill>
                  <a:schemeClr val="tx2"/>
                </a:solidFill>
              </a:ln>
              <a:solidFill>
                <a:schemeClr val="bg1"/>
              </a:solidFill>
              <a:effectLst>
                <a:outerShdw blurRad="38100" dist="19050" dir="2700000" algn="tl" rotWithShape="0">
                  <a:schemeClr val="dk1">
                    <a:alpha val="40000"/>
                  </a:schemeClr>
                </a:outerShdw>
              </a:effectLst>
              <a:latin typeface="+mj-lt"/>
            </a:rPr>
            <a:t>Technician Overview</a:t>
          </a:r>
        </a:p>
      </xdr:txBody>
    </xdr:sp>
    <xdr:clientData/>
  </xdr:oneCellAnchor>
  <xdr:twoCellAnchor editAs="oneCell">
    <xdr:from>
      <xdr:col>6</xdr:col>
      <xdr:colOff>1153085</xdr:colOff>
      <xdr:row>1</xdr:row>
      <xdr:rowOff>130548</xdr:rowOff>
    </xdr:from>
    <xdr:to>
      <xdr:col>7</xdr:col>
      <xdr:colOff>1099297</xdr:colOff>
      <xdr:row>10</xdr:row>
      <xdr:rowOff>97248</xdr:rowOff>
    </xdr:to>
    <mc:AlternateContent xmlns:mc="http://schemas.openxmlformats.org/markup-compatibility/2006">
      <mc:Choice xmlns:a14="http://schemas.microsoft.com/office/drawing/2010/main" Requires="a14">
        <xdr:graphicFrame macro="">
          <xdr:nvGraphicFramePr>
            <xdr:cNvPr id="13" name="Week Beginning 7">
              <a:extLst>
                <a:ext uri="{FF2B5EF4-FFF2-40B4-BE49-F238E27FC236}">
                  <a16:creationId xmlns:a16="http://schemas.microsoft.com/office/drawing/2014/main" id="{AD9344A0-B6C8-4DDE-8308-3EB53D8249CB}"/>
                </a:ext>
              </a:extLst>
            </xdr:cNvPr>
            <xdr:cNvGraphicFramePr/>
          </xdr:nvGraphicFramePr>
          <xdr:xfrm>
            <a:off x="0" y="0"/>
            <a:ext cx="0" cy="0"/>
          </xdr:xfrm>
          <a:graphic>
            <a:graphicData uri="http://schemas.microsoft.com/office/drawing/2010/slicer">
              <sle:slicer xmlns:sle="http://schemas.microsoft.com/office/drawing/2010/slicer" name="Week Beginning 7"/>
            </a:graphicData>
          </a:graphic>
        </xdr:graphicFrame>
      </mc:Choice>
      <mc:Fallback>
        <xdr:sp macro="" textlink="">
          <xdr:nvSpPr>
            <xdr:cNvPr id="0" name=""/>
            <xdr:cNvSpPr>
              <a:spLocks noTextEdit="1"/>
            </xdr:cNvSpPr>
          </xdr:nvSpPr>
          <xdr:spPr>
            <a:xfrm>
              <a:off x="8683438" y="321048"/>
              <a:ext cx="1828800" cy="168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1209115</xdr:colOff>
      <xdr:row>1</xdr:row>
      <xdr:rowOff>119342</xdr:rowOff>
    </xdr:from>
    <xdr:to>
      <xdr:col>8</xdr:col>
      <xdr:colOff>1502709</xdr:colOff>
      <xdr:row>10</xdr:row>
      <xdr:rowOff>86042</xdr:rowOff>
    </xdr:to>
    <mc:AlternateContent xmlns:mc="http://schemas.openxmlformats.org/markup-compatibility/2006">
      <mc:Choice xmlns:a14="http://schemas.microsoft.com/office/drawing/2010/main" Requires="a14">
        <xdr:graphicFrame macro="">
          <xdr:nvGraphicFramePr>
            <xdr:cNvPr id="14" name="Date 7">
              <a:extLst>
                <a:ext uri="{FF2B5EF4-FFF2-40B4-BE49-F238E27FC236}">
                  <a16:creationId xmlns:a16="http://schemas.microsoft.com/office/drawing/2014/main" id="{28EACB4D-1671-4F80-9DBC-11F3A61EDCE3}"/>
                </a:ext>
              </a:extLst>
            </xdr:cNvPr>
            <xdr:cNvGraphicFramePr/>
          </xdr:nvGraphicFramePr>
          <xdr:xfrm>
            <a:off x="0" y="0"/>
            <a:ext cx="0" cy="0"/>
          </xdr:xfrm>
          <a:graphic>
            <a:graphicData uri="http://schemas.microsoft.com/office/drawing/2010/slicer">
              <sle:slicer xmlns:sle="http://schemas.microsoft.com/office/drawing/2010/slicer" name="Date 7"/>
            </a:graphicData>
          </a:graphic>
        </xdr:graphicFrame>
      </mc:Choice>
      <mc:Fallback>
        <xdr:sp macro="" textlink="">
          <xdr:nvSpPr>
            <xdr:cNvPr id="0" name=""/>
            <xdr:cNvSpPr>
              <a:spLocks noTextEdit="1"/>
            </xdr:cNvSpPr>
          </xdr:nvSpPr>
          <xdr:spPr>
            <a:xfrm>
              <a:off x="10622056" y="309842"/>
              <a:ext cx="1828800" cy="168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22</xdr:row>
      <xdr:rowOff>0</xdr:rowOff>
    </xdr:from>
    <xdr:to>
      <xdr:col>8</xdr:col>
      <xdr:colOff>1501112</xdr:colOff>
      <xdr:row>36</xdr:row>
      <xdr:rowOff>76200</xdr:rowOff>
    </xdr:to>
    <xdr:graphicFrame macro="">
      <xdr:nvGraphicFramePr>
        <xdr:cNvPr id="15" name="Chart 14">
          <a:extLst>
            <a:ext uri="{FF2B5EF4-FFF2-40B4-BE49-F238E27FC236}">
              <a16:creationId xmlns:a16="http://schemas.microsoft.com/office/drawing/2014/main" id="{915D7860-0A72-4D1F-A243-E1E3C0710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1143000</xdr:colOff>
      <xdr:row>1</xdr:row>
      <xdr:rowOff>123265</xdr:rowOff>
    </xdr:from>
    <xdr:to>
      <xdr:col>7</xdr:col>
      <xdr:colOff>1089212</xdr:colOff>
      <xdr:row>10</xdr:row>
      <xdr:rowOff>89965</xdr:rowOff>
    </xdr:to>
    <mc:AlternateContent xmlns:mc="http://schemas.openxmlformats.org/markup-compatibility/2006">
      <mc:Choice xmlns:a14="http://schemas.microsoft.com/office/drawing/2010/main" Requires="a14">
        <xdr:graphicFrame macro="">
          <xdr:nvGraphicFramePr>
            <xdr:cNvPr id="9" name="Week Beginning 1">
              <a:extLst>
                <a:ext uri="{FF2B5EF4-FFF2-40B4-BE49-F238E27FC236}">
                  <a16:creationId xmlns:a16="http://schemas.microsoft.com/office/drawing/2014/main" id="{43442A0B-8323-4521-AB94-23812DB4926D}"/>
                </a:ext>
              </a:extLst>
            </xdr:cNvPr>
            <xdr:cNvGraphicFramePr/>
          </xdr:nvGraphicFramePr>
          <xdr:xfrm>
            <a:off x="0" y="0"/>
            <a:ext cx="0" cy="0"/>
          </xdr:xfrm>
          <a:graphic>
            <a:graphicData uri="http://schemas.microsoft.com/office/drawing/2010/slicer">
              <sle:slicer xmlns:sle="http://schemas.microsoft.com/office/drawing/2010/slicer" name="Week Beginning 1"/>
            </a:graphicData>
          </a:graphic>
        </xdr:graphicFrame>
      </mc:Choice>
      <mc:Fallback>
        <xdr:sp macro="" textlink="">
          <xdr:nvSpPr>
            <xdr:cNvPr id="0" name=""/>
            <xdr:cNvSpPr>
              <a:spLocks noTextEdit="1"/>
            </xdr:cNvSpPr>
          </xdr:nvSpPr>
          <xdr:spPr>
            <a:xfrm>
              <a:off x="8673353" y="313765"/>
              <a:ext cx="1828800" cy="168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1199030</xdr:colOff>
      <xdr:row>1</xdr:row>
      <xdr:rowOff>112059</xdr:rowOff>
    </xdr:from>
    <xdr:to>
      <xdr:col>8</xdr:col>
      <xdr:colOff>1492624</xdr:colOff>
      <xdr:row>10</xdr:row>
      <xdr:rowOff>78759</xdr:rowOff>
    </xdr:to>
    <mc:AlternateContent xmlns:mc="http://schemas.openxmlformats.org/markup-compatibility/2006">
      <mc:Choice xmlns:a14="http://schemas.microsoft.com/office/drawing/2010/main" Requires="a14">
        <xdr:graphicFrame macro="">
          <xdr:nvGraphicFramePr>
            <xdr:cNvPr id="8" name="Date 1">
              <a:extLst>
                <a:ext uri="{FF2B5EF4-FFF2-40B4-BE49-F238E27FC236}">
                  <a16:creationId xmlns:a16="http://schemas.microsoft.com/office/drawing/2014/main" id="{10EB604D-5538-4B6F-AC21-2D7FFDA6E860}"/>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dr:sp macro="" textlink="">
          <xdr:nvSpPr>
            <xdr:cNvPr id="0" name=""/>
            <xdr:cNvSpPr>
              <a:spLocks noTextEdit="1"/>
            </xdr:cNvSpPr>
          </xdr:nvSpPr>
          <xdr:spPr>
            <a:xfrm>
              <a:off x="10611971" y="302559"/>
              <a:ext cx="1828800" cy="168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60892</xdr:colOff>
      <xdr:row>5</xdr:row>
      <xdr:rowOff>126187</xdr:rowOff>
    </xdr:from>
    <xdr:to>
      <xdr:col>5</xdr:col>
      <xdr:colOff>353366</xdr:colOff>
      <xdr:row>10</xdr:row>
      <xdr:rowOff>111380</xdr:rowOff>
    </xdr:to>
    <xdr:sp macro="" textlink="">
      <xdr:nvSpPr>
        <xdr:cNvPr id="25" name="Rectangle 24">
          <a:extLst>
            <a:ext uri="{FF2B5EF4-FFF2-40B4-BE49-F238E27FC236}">
              <a16:creationId xmlns:a16="http://schemas.microsoft.com/office/drawing/2014/main" id="{2EE657D2-DB5F-4B49-8F1F-BE3D418A11D2}"/>
            </a:ext>
          </a:extLst>
        </xdr:cNvPr>
        <xdr:cNvSpPr/>
      </xdr:nvSpPr>
      <xdr:spPr>
        <a:xfrm>
          <a:off x="60892" y="1078687"/>
          <a:ext cx="6055099" cy="937693"/>
        </a:xfrm>
        <a:prstGeom prst="rect">
          <a:avLst/>
        </a:prstGeom>
        <a:noFill/>
        <a:ln>
          <a:noFill/>
        </a:ln>
      </xdr:spPr>
      <xdr:txBody>
        <a:bodyPr wrap="none" lIns="91440" tIns="45720" rIns="91440" bIns="45720">
          <a:noAutofit/>
        </a:bodyPr>
        <a:lstStyle/>
        <a:p>
          <a:pPr algn="ctr"/>
          <a:r>
            <a:rPr lang="en-US" sz="5400" b="0" cap="none" spc="0">
              <a:ln w="0"/>
              <a:solidFill>
                <a:schemeClr val="bg1"/>
              </a:solidFill>
              <a:effectLst>
                <a:outerShdw blurRad="38100" dist="19050" dir="2700000" algn="tl" rotWithShape="0">
                  <a:schemeClr val="dk1">
                    <a:alpha val="40000"/>
                  </a:schemeClr>
                </a:outerShdw>
              </a:effectLst>
              <a:latin typeface="+mn-lt"/>
            </a:rPr>
            <a:t>TECH C SCORECARD</a:t>
          </a:r>
        </a:p>
      </xdr:txBody>
    </xdr:sp>
    <xdr:clientData/>
  </xdr:twoCellAnchor>
  <xdr:twoCellAnchor>
    <xdr:from>
      <xdr:col>0</xdr:col>
      <xdr:colOff>3544</xdr:colOff>
      <xdr:row>2</xdr:row>
      <xdr:rowOff>78442</xdr:rowOff>
    </xdr:from>
    <xdr:to>
      <xdr:col>5</xdr:col>
      <xdr:colOff>1470698</xdr:colOff>
      <xdr:row>6</xdr:row>
      <xdr:rowOff>97553</xdr:rowOff>
    </xdr:to>
    <xdr:sp macro="" textlink="">
      <xdr:nvSpPr>
        <xdr:cNvPr id="26" name="Rectangle 25">
          <a:extLst>
            <a:ext uri="{FF2B5EF4-FFF2-40B4-BE49-F238E27FC236}">
              <a16:creationId xmlns:a16="http://schemas.microsoft.com/office/drawing/2014/main" id="{DDA3F75F-F300-4C41-93F6-35D142558EDC}"/>
            </a:ext>
          </a:extLst>
        </xdr:cNvPr>
        <xdr:cNvSpPr/>
      </xdr:nvSpPr>
      <xdr:spPr>
        <a:xfrm>
          <a:off x="3544" y="459442"/>
          <a:ext cx="7229779" cy="781111"/>
        </a:xfrm>
        <a:prstGeom prst="rect">
          <a:avLst/>
        </a:prstGeom>
        <a:noFill/>
      </xdr:spPr>
      <xdr:txBody>
        <a:bodyPr wrap="none" lIns="91440" tIns="45720" rIns="91440" bIns="45720">
          <a:noAutofit/>
        </a:bodyPr>
        <a:lstStyle/>
        <a:p>
          <a:pPr algn="ctr"/>
          <a:r>
            <a:rPr lang="en-US" sz="4400" b="0" cap="none" spc="0">
              <a:ln w="0"/>
              <a:gradFill>
                <a:gsLst>
                  <a:gs pos="21000">
                    <a:srgbClr val="53575C"/>
                  </a:gs>
                  <a:gs pos="88000">
                    <a:srgbClr val="C5C7CA"/>
                  </a:gs>
                </a:gsLst>
                <a:lin ang="5400000"/>
              </a:gradFill>
              <a:effectLst/>
            </a:rPr>
            <a:t>______________________________</a:t>
          </a:r>
        </a:p>
      </xdr:txBody>
    </xdr:sp>
    <xdr:clientData/>
  </xdr:twoCellAnchor>
  <xdr:oneCellAnchor>
    <xdr:from>
      <xdr:col>0</xdr:col>
      <xdr:colOff>0</xdr:colOff>
      <xdr:row>1</xdr:row>
      <xdr:rowOff>119462</xdr:rowOff>
    </xdr:from>
    <xdr:ext cx="5233146" cy="781111"/>
    <xdr:sp macro="" textlink="">
      <xdr:nvSpPr>
        <xdr:cNvPr id="27" name="Rectangle 26">
          <a:extLst>
            <a:ext uri="{FF2B5EF4-FFF2-40B4-BE49-F238E27FC236}">
              <a16:creationId xmlns:a16="http://schemas.microsoft.com/office/drawing/2014/main" id="{97D8A560-C3C2-40E2-A0FD-74B3D4555354}"/>
            </a:ext>
          </a:extLst>
        </xdr:cNvPr>
        <xdr:cNvSpPr/>
      </xdr:nvSpPr>
      <xdr:spPr>
        <a:xfrm>
          <a:off x="0" y="309962"/>
          <a:ext cx="5233146" cy="781111"/>
        </a:xfrm>
        <a:prstGeom prst="rect">
          <a:avLst/>
        </a:prstGeom>
        <a:noFill/>
      </xdr:spPr>
      <xdr:txBody>
        <a:bodyPr wrap="square" lIns="91440" tIns="45720" rIns="91440" bIns="45720">
          <a:spAutoFit/>
        </a:bodyPr>
        <a:lstStyle/>
        <a:p>
          <a:pPr algn="ctr"/>
          <a:r>
            <a:rPr lang="en-US" sz="4400" b="1" cap="none" spc="0">
              <a:ln w="0">
                <a:solidFill>
                  <a:schemeClr val="tx2"/>
                </a:solidFill>
              </a:ln>
              <a:solidFill>
                <a:schemeClr val="bg1"/>
              </a:solidFill>
              <a:effectLst>
                <a:outerShdw blurRad="38100" dist="19050" dir="2700000" algn="tl" rotWithShape="0">
                  <a:schemeClr val="dk1">
                    <a:alpha val="40000"/>
                  </a:schemeClr>
                </a:outerShdw>
              </a:effectLst>
              <a:latin typeface="+mj-lt"/>
            </a:rPr>
            <a:t>Technician Overview</a:t>
          </a:r>
        </a:p>
      </xdr:txBody>
    </xdr:sp>
    <xdr:clientData/>
  </xdr:oneCellAnchor>
  <xdr:twoCellAnchor editAs="oneCell">
    <xdr:from>
      <xdr:col>6</xdr:col>
      <xdr:colOff>1153085</xdr:colOff>
      <xdr:row>1</xdr:row>
      <xdr:rowOff>130548</xdr:rowOff>
    </xdr:from>
    <xdr:to>
      <xdr:col>7</xdr:col>
      <xdr:colOff>1099297</xdr:colOff>
      <xdr:row>10</xdr:row>
      <xdr:rowOff>97248</xdr:rowOff>
    </xdr:to>
    <mc:AlternateContent xmlns:mc="http://schemas.openxmlformats.org/markup-compatibility/2006">
      <mc:Choice xmlns:a14="http://schemas.microsoft.com/office/drawing/2010/main" Requires="a14">
        <xdr:graphicFrame macro="">
          <xdr:nvGraphicFramePr>
            <xdr:cNvPr id="28" name="Week Beginning 6">
              <a:extLst>
                <a:ext uri="{FF2B5EF4-FFF2-40B4-BE49-F238E27FC236}">
                  <a16:creationId xmlns:a16="http://schemas.microsoft.com/office/drawing/2014/main" id="{197CE78A-4DF4-4BBE-8562-819AD970B042}"/>
                </a:ext>
              </a:extLst>
            </xdr:cNvPr>
            <xdr:cNvGraphicFramePr/>
          </xdr:nvGraphicFramePr>
          <xdr:xfrm>
            <a:off x="0" y="0"/>
            <a:ext cx="0" cy="0"/>
          </xdr:xfrm>
          <a:graphic>
            <a:graphicData uri="http://schemas.microsoft.com/office/drawing/2010/slicer">
              <sle:slicer xmlns:sle="http://schemas.microsoft.com/office/drawing/2010/slicer" name="Week Beginning 6"/>
            </a:graphicData>
          </a:graphic>
        </xdr:graphicFrame>
      </mc:Choice>
      <mc:Fallback>
        <xdr:sp macro="" textlink="">
          <xdr:nvSpPr>
            <xdr:cNvPr id="0" name=""/>
            <xdr:cNvSpPr>
              <a:spLocks noTextEdit="1"/>
            </xdr:cNvSpPr>
          </xdr:nvSpPr>
          <xdr:spPr>
            <a:xfrm>
              <a:off x="8683438" y="321048"/>
              <a:ext cx="1828800" cy="168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1209115</xdr:colOff>
      <xdr:row>1</xdr:row>
      <xdr:rowOff>119342</xdr:rowOff>
    </xdr:from>
    <xdr:to>
      <xdr:col>8</xdr:col>
      <xdr:colOff>1502709</xdr:colOff>
      <xdr:row>10</xdr:row>
      <xdr:rowOff>86042</xdr:rowOff>
    </xdr:to>
    <mc:AlternateContent xmlns:mc="http://schemas.openxmlformats.org/markup-compatibility/2006">
      <mc:Choice xmlns:a14="http://schemas.microsoft.com/office/drawing/2010/main" Requires="a14">
        <xdr:graphicFrame macro="">
          <xdr:nvGraphicFramePr>
            <xdr:cNvPr id="29" name="Date 6">
              <a:extLst>
                <a:ext uri="{FF2B5EF4-FFF2-40B4-BE49-F238E27FC236}">
                  <a16:creationId xmlns:a16="http://schemas.microsoft.com/office/drawing/2014/main" id="{2BC9E767-FC94-47DD-8499-E1D067F2BBB2}"/>
                </a:ext>
              </a:extLst>
            </xdr:cNvPr>
            <xdr:cNvGraphicFramePr/>
          </xdr:nvGraphicFramePr>
          <xdr:xfrm>
            <a:off x="0" y="0"/>
            <a:ext cx="0" cy="0"/>
          </xdr:xfrm>
          <a:graphic>
            <a:graphicData uri="http://schemas.microsoft.com/office/drawing/2010/slicer">
              <sle:slicer xmlns:sle="http://schemas.microsoft.com/office/drawing/2010/slicer" name="Date 6"/>
            </a:graphicData>
          </a:graphic>
        </xdr:graphicFrame>
      </mc:Choice>
      <mc:Fallback>
        <xdr:sp macro="" textlink="">
          <xdr:nvSpPr>
            <xdr:cNvPr id="0" name=""/>
            <xdr:cNvSpPr>
              <a:spLocks noTextEdit="1"/>
            </xdr:cNvSpPr>
          </xdr:nvSpPr>
          <xdr:spPr>
            <a:xfrm>
              <a:off x="10622056" y="309842"/>
              <a:ext cx="1828800" cy="168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22</xdr:row>
      <xdr:rowOff>0</xdr:rowOff>
    </xdr:from>
    <xdr:to>
      <xdr:col>8</xdr:col>
      <xdr:colOff>1501112</xdr:colOff>
      <xdr:row>36</xdr:row>
      <xdr:rowOff>76200</xdr:rowOff>
    </xdr:to>
    <xdr:graphicFrame macro="">
      <xdr:nvGraphicFramePr>
        <xdr:cNvPr id="11" name="Chart 10">
          <a:extLst>
            <a:ext uri="{FF2B5EF4-FFF2-40B4-BE49-F238E27FC236}">
              <a16:creationId xmlns:a16="http://schemas.microsoft.com/office/drawing/2014/main" id="{DC9D54E1-A8B1-4C4D-85C0-642315035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60892</xdr:colOff>
      <xdr:row>5</xdr:row>
      <xdr:rowOff>126187</xdr:rowOff>
    </xdr:from>
    <xdr:to>
      <xdr:col>5</xdr:col>
      <xdr:colOff>353366</xdr:colOff>
      <xdr:row>10</xdr:row>
      <xdr:rowOff>111380</xdr:rowOff>
    </xdr:to>
    <xdr:sp macro="" textlink="">
      <xdr:nvSpPr>
        <xdr:cNvPr id="26" name="Rectangle 25">
          <a:extLst>
            <a:ext uri="{FF2B5EF4-FFF2-40B4-BE49-F238E27FC236}">
              <a16:creationId xmlns:a16="http://schemas.microsoft.com/office/drawing/2014/main" id="{9E508E79-35A8-4815-CE2F-92767C64E85F}"/>
            </a:ext>
          </a:extLst>
        </xdr:cNvPr>
        <xdr:cNvSpPr/>
      </xdr:nvSpPr>
      <xdr:spPr>
        <a:xfrm>
          <a:off x="60892" y="1078687"/>
          <a:ext cx="6052298" cy="937693"/>
        </a:xfrm>
        <a:prstGeom prst="rect">
          <a:avLst/>
        </a:prstGeom>
        <a:noFill/>
        <a:ln>
          <a:noFill/>
        </a:ln>
      </xdr:spPr>
      <xdr:txBody>
        <a:bodyPr wrap="none" lIns="91440" tIns="45720" rIns="91440" bIns="45720">
          <a:noAutofit/>
        </a:bodyPr>
        <a:lstStyle/>
        <a:p>
          <a:pPr algn="ctr"/>
          <a:r>
            <a:rPr lang="en-US" sz="5400" b="0" cap="none" spc="0">
              <a:ln w="0"/>
              <a:solidFill>
                <a:schemeClr val="bg1"/>
              </a:solidFill>
              <a:effectLst>
                <a:outerShdw blurRad="38100" dist="19050" dir="2700000" algn="tl" rotWithShape="0">
                  <a:schemeClr val="dk1">
                    <a:alpha val="40000"/>
                  </a:schemeClr>
                </a:outerShdw>
              </a:effectLst>
              <a:latin typeface="+mn-lt"/>
            </a:rPr>
            <a:t>TECH D SCORECARD</a:t>
          </a:r>
        </a:p>
      </xdr:txBody>
    </xdr:sp>
    <xdr:clientData/>
  </xdr:twoCellAnchor>
  <xdr:twoCellAnchor>
    <xdr:from>
      <xdr:col>0</xdr:col>
      <xdr:colOff>3544</xdr:colOff>
      <xdr:row>2</xdr:row>
      <xdr:rowOff>78442</xdr:rowOff>
    </xdr:from>
    <xdr:to>
      <xdr:col>5</xdr:col>
      <xdr:colOff>1470698</xdr:colOff>
      <xdr:row>6</xdr:row>
      <xdr:rowOff>97553</xdr:rowOff>
    </xdr:to>
    <xdr:sp macro="" textlink="">
      <xdr:nvSpPr>
        <xdr:cNvPr id="27" name="Rectangle 26">
          <a:extLst>
            <a:ext uri="{FF2B5EF4-FFF2-40B4-BE49-F238E27FC236}">
              <a16:creationId xmlns:a16="http://schemas.microsoft.com/office/drawing/2014/main" id="{AD85FC8D-6385-01B0-EA46-3CF5EE6808E4}"/>
            </a:ext>
          </a:extLst>
        </xdr:cNvPr>
        <xdr:cNvSpPr/>
      </xdr:nvSpPr>
      <xdr:spPr>
        <a:xfrm>
          <a:off x="3544" y="459442"/>
          <a:ext cx="7226978" cy="781111"/>
        </a:xfrm>
        <a:prstGeom prst="rect">
          <a:avLst/>
        </a:prstGeom>
        <a:noFill/>
      </xdr:spPr>
      <xdr:txBody>
        <a:bodyPr wrap="none" lIns="91440" tIns="45720" rIns="91440" bIns="45720">
          <a:noAutofit/>
        </a:bodyPr>
        <a:lstStyle/>
        <a:p>
          <a:pPr algn="ctr"/>
          <a:r>
            <a:rPr lang="en-US" sz="4400" b="0" cap="none" spc="0">
              <a:ln w="0"/>
              <a:gradFill>
                <a:gsLst>
                  <a:gs pos="21000">
                    <a:srgbClr val="53575C"/>
                  </a:gs>
                  <a:gs pos="88000">
                    <a:srgbClr val="C5C7CA"/>
                  </a:gs>
                </a:gsLst>
                <a:lin ang="5400000"/>
              </a:gradFill>
              <a:effectLst/>
            </a:rPr>
            <a:t>______________________________</a:t>
          </a:r>
        </a:p>
      </xdr:txBody>
    </xdr:sp>
    <xdr:clientData/>
  </xdr:twoCellAnchor>
  <xdr:oneCellAnchor>
    <xdr:from>
      <xdr:col>0</xdr:col>
      <xdr:colOff>0</xdr:colOff>
      <xdr:row>1</xdr:row>
      <xdr:rowOff>119462</xdr:rowOff>
    </xdr:from>
    <xdr:ext cx="5233146" cy="781111"/>
    <xdr:sp macro="" textlink="">
      <xdr:nvSpPr>
        <xdr:cNvPr id="28" name="Rectangle 27">
          <a:extLst>
            <a:ext uri="{FF2B5EF4-FFF2-40B4-BE49-F238E27FC236}">
              <a16:creationId xmlns:a16="http://schemas.microsoft.com/office/drawing/2014/main" id="{23165294-A6DC-418C-994A-B5A148D4EA36}"/>
            </a:ext>
          </a:extLst>
        </xdr:cNvPr>
        <xdr:cNvSpPr/>
      </xdr:nvSpPr>
      <xdr:spPr>
        <a:xfrm>
          <a:off x="0" y="309962"/>
          <a:ext cx="5233146" cy="781111"/>
        </a:xfrm>
        <a:prstGeom prst="rect">
          <a:avLst/>
        </a:prstGeom>
        <a:noFill/>
      </xdr:spPr>
      <xdr:txBody>
        <a:bodyPr wrap="square" lIns="91440" tIns="45720" rIns="91440" bIns="45720">
          <a:spAutoFit/>
        </a:bodyPr>
        <a:lstStyle/>
        <a:p>
          <a:pPr algn="ctr"/>
          <a:r>
            <a:rPr lang="en-US" sz="4400" b="1" cap="none" spc="0">
              <a:ln w="0">
                <a:solidFill>
                  <a:schemeClr val="tx2"/>
                </a:solidFill>
              </a:ln>
              <a:solidFill>
                <a:schemeClr val="bg1"/>
              </a:solidFill>
              <a:effectLst>
                <a:outerShdw blurRad="38100" dist="19050" dir="2700000" algn="tl" rotWithShape="0">
                  <a:schemeClr val="dk1">
                    <a:alpha val="40000"/>
                  </a:schemeClr>
                </a:outerShdw>
              </a:effectLst>
              <a:latin typeface="+mj-lt"/>
            </a:rPr>
            <a:t>Technician Overview</a:t>
          </a:r>
        </a:p>
      </xdr:txBody>
    </xdr:sp>
    <xdr:clientData/>
  </xdr:oneCellAnchor>
  <xdr:twoCellAnchor editAs="oneCell">
    <xdr:from>
      <xdr:col>6</xdr:col>
      <xdr:colOff>1153085</xdr:colOff>
      <xdr:row>1</xdr:row>
      <xdr:rowOff>130548</xdr:rowOff>
    </xdr:from>
    <xdr:to>
      <xdr:col>7</xdr:col>
      <xdr:colOff>1099297</xdr:colOff>
      <xdr:row>10</xdr:row>
      <xdr:rowOff>97248</xdr:rowOff>
    </xdr:to>
    <mc:AlternateContent xmlns:mc="http://schemas.openxmlformats.org/markup-compatibility/2006">
      <mc:Choice xmlns:a14="http://schemas.microsoft.com/office/drawing/2010/main" Requires="a14">
        <xdr:graphicFrame macro="">
          <xdr:nvGraphicFramePr>
            <xdr:cNvPr id="13" name="Week Beginning 5">
              <a:extLst>
                <a:ext uri="{FF2B5EF4-FFF2-40B4-BE49-F238E27FC236}">
                  <a16:creationId xmlns:a16="http://schemas.microsoft.com/office/drawing/2014/main" id="{41D3230E-E8C4-F648-CE01-29A12BB3162F}"/>
                </a:ext>
              </a:extLst>
            </xdr:cNvPr>
            <xdr:cNvGraphicFramePr/>
          </xdr:nvGraphicFramePr>
          <xdr:xfrm>
            <a:off x="0" y="0"/>
            <a:ext cx="0" cy="0"/>
          </xdr:xfrm>
          <a:graphic>
            <a:graphicData uri="http://schemas.microsoft.com/office/drawing/2010/slicer">
              <sle:slicer xmlns:sle="http://schemas.microsoft.com/office/drawing/2010/slicer" name="Week Beginning 5"/>
            </a:graphicData>
          </a:graphic>
        </xdr:graphicFrame>
      </mc:Choice>
      <mc:Fallback>
        <xdr:sp macro="" textlink="">
          <xdr:nvSpPr>
            <xdr:cNvPr id="0" name=""/>
            <xdr:cNvSpPr>
              <a:spLocks noTextEdit="1"/>
            </xdr:cNvSpPr>
          </xdr:nvSpPr>
          <xdr:spPr>
            <a:xfrm>
              <a:off x="8683438" y="321048"/>
              <a:ext cx="1828800" cy="168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1209115</xdr:colOff>
      <xdr:row>1</xdr:row>
      <xdr:rowOff>119342</xdr:rowOff>
    </xdr:from>
    <xdr:to>
      <xdr:col>8</xdr:col>
      <xdr:colOff>1502709</xdr:colOff>
      <xdr:row>10</xdr:row>
      <xdr:rowOff>86042</xdr:rowOff>
    </xdr:to>
    <mc:AlternateContent xmlns:mc="http://schemas.openxmlformats.org/markup-compatibility/2006">
      <mc:Choice xmlns:a14="http://schemas.microsoft.com/office/drawing/2010/main" Requires="a14">
        <xdr:graphicFrame macro="">
          <xdr:nvGraphicFramePr>
            <xdr:cNvPr id="12" name="Date 5">
              <a:extLst>
                <a:ext uri="{FF2B5EF4-FFF2-40B4-BE49-F238E27FC236}">
                  <a16:creationId xmlns:a16="http://schemas.microsoft.com/office/drawing/2014/main" id="{C4BA7DE2-8B26-5ED2-35B7-1B54A2DC5350}"/>
                </a:ext>
              </a:extLst>
            </xdr:cNvPr>
            <xdr:cNvGraphicFramePr/>
          </xdr:nvGraphicFramePr>
          <xdr:xfrm>
            <a:off x="0" y="0"/>
            <a:ext cx="0" cy="0"/>
          </xdr:xfrm>
          <a:graphic>
            <a:graphicData uri="http://schemas.microsoft.com/office/drawing/2010/slicer">
              <sle:slicer xmlns:sle="http://schemas.microsoft.com/office/drawing/2010/slicer" name="Date 5"/>
            </a:graphicData>
          </a:graphic>
        </xdr:graphicFrame>
      </mc:Choice>
      <mc:Fallback>
        <xdr:sp macro="" textlink="">
          <xdr:nvSpPr>
            <xdr:cNvPr id="0" name=""/>
            <xdr:cNvSpPr>
              <a:spLocks noTextEdit="1"/>
            </xdr:cNvSpPr>
          </xdr:nvSpPr>
          <xdr:spPr>
            <a:xfrm>
              <a:off x="10622056" y="309842"/>
              <a:ext cx="1828800" cy="1681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 Mahmud" refreshedDate="45779.690776388888" createdVersion="8" refreshedVersion="8" minRefreshableVersion="3" recordCount="30" xr:uid="{4751891E-C288-4100-84FA-81462E8EDE48}">
  <cacheSource type="worksheet">
    <worksheetSource name="Refresh"/>
  </cacheSource>
  <cacheFields count="17">
    <cacheField name="Date" numFmtId="14">
      <sharedItems containsSemiMixedTypes="0" containsNonDate="0" containsDate="1" containsString="0" minDate="2025-04-01T00:00:00" maxDate="2025-05-01T00:00:00" count="3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sharedItems>
    </cacheField>
    <cacheField name="Business Unit" numFmtId="0">
      <sharedItems count="4">
        <s v="HVAC INSTALL"/>
        <s v="PLUMBING"/>
        <s v="HVAC SERVICE"/>
        <s v="ELECTRICAL"/>
      </sharedItems>
    </cacheField>
    <cacheField name="Technician" numFmtId="0">
      <sharedItems count="4">
        <s v="TECH D"/>
        <s v="TECH B"/>
        <s v="TECH C"/>
        <s v="TECH A"/>
      </sharedItems>
    </cacheField>
    <cacheField name="Jobs Completed" numFmtId="43">
      <sharedItems containsSemiMixedTypes="0" containsString="0" containsNumber="1" containsInteger="1" minValue="1" maxValue="5"/>
    </cacheField>
    <cacheField name="Gross Profit ($)" numFmtId="43">
      <sharedItems containsSemiMixedTypes="0" containsString="0" containsNumber="1" containsInteger="1" minValue="626" maxValue="2914"/>
    </cacheField>
    <cacheField name="Close Rate (%)" numFmtId="10">
      <sharedItems containsSemiMixedTypes="0" containsString="0" containsNumber="1" minValue="0.6" maxValue="0.98"/>
    </cacheField>
    <cacheField name="Booking Rate (%)" numFmtId="10">
      <sharedItems containsSemiMixedTypes="0" containsString="0" containsNumber="1" minValue="0.71" maxValue="0.99"/>
    </cacheField>
    <cacheField name="Players Card Score" numFmtId="43">
      <sharedItems containsSemiMixedTypes="0" containsString="0" containsNumber="1" containsInteger="1" minValue="51" maxValue="117"/>
    </cacheField>
    <cacheField name="Sales Run Rate ($)" numFmtId="43">
      <sharedItems containsSemiMixedTypes="0" containsString="0" containsNumber="1" containsInteger="1" minValue="1192" maxValue="4836"/>
    </cacheField>
    <cacheField name="Huddle Note" numFmtId="0">
      <sharedItems/>
    </cacheField>
    <cacheField name="Job URL" numFmtId="0">
      <sharedItems/>
    </cacheField>
    <cacheField name="Week Beginning" numFmtId="14">
      <sharedItems containsSemiMixedTypes="0" containsNonDate="0" containsDate="1" containsString="0" minDate="2025-03-31T00:00:00" maxDate="2025-04-29T00:00:00" count="5">
        <d v="2025-03-31T00:00:00"/>
        <d v="2025-04-07T00:00:00"/>
        <d v="2025-04-14T00:00:00"/>
        <d v="2025-04-21T00:00:00"/>
        <d v="2025-04-28T00:00:00"/>
      </sharedItems>
      <fieldGroup par="15"/>
    </cacheField>
    <cacheField name="PLAYER CARD STYLE" numFmtId="0">
      <sharedItems count="5">
        <s v="ON TARGET"/>
        <s v="EXCELLENT"/>
        <s v="NEEDS COACHING"/>
        <e v="#REF!" u="1"/>
        <s v="AT RISK" u="1"/>
      </sharedItems>
    </cacheField>
    <cacheField name="Revenue Per Job" numFmtId="0" formula="'Gross Profit ($)'/'Jobs Completed'" databaseField="0"/>
    <cacheField name="Days (Week Beginning)" numFmtId="0" databaseField="0">
      <fieldGroup base="11">
        <rangePr groupBy="days" startDate="2025-03-31T00:00:00" endDate="2025-04-29T00:00:00"/>
        <groupItems count="368">
          <s v="&lt;31/03/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9/04/2025"/>
        </groupItems>
      </fieldGroup>
    </cacheField>
    <cacheField name="Months (Week Beginning)" numFmtId="0" databaseField="0">
      <fieldGroup base="11">
        <rangePr groupBy="months" startDate="2025-03-31T00:00:00" endDate="2025-04-29T00:00:00"/>
        <groupItems count="14">
          <s v="&lt;31/03/2025"/>
          <s v="Jan"/>
          <s v="Feb"/>
          <s v="Mar"/>
          <s v="Apr"/>
          <s v="May"/>
          <s v="Jun"/>
          <s v="Jul"/>
          <s v="Aug"/>
          <s v="Sep"/>
          <s v="Oct"/>
          <s v="Nov"/>
          <s v="Dec"/>
          <s v="&gt;29/04/2025"/>
        </groupItems>
      </fieldGroup>
    </cacheField>
    <cacheField name="SPJ" numFmtId="0" formula="'Players Card Score' /'Jobs Completed'" databaseField="0"/>
  </cacheFields>
  <extLst>
    <ext xmlns:x14="http://schemas.microsoft.com/office/spreadsheetml/2009/9/main" uri="{725AE2AE-9491-48be-B2B4-4EB974FC3084}">
      <x14:pivotCacheDefinition pivotCacheId="67628037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 Mahmud" refreshedDate="45779.734414351849" backgroundQuery="1" createdVersion="8" refreshedVersion="8" minRefreshableVersion="3" recordCount="0" supportSubquery="1" supportAdvancedDrill="1" xr:uid="{E4715BD2-1761-4A1F-93FE-ED77AAA26E3A}">
  <cacheSource type="external" connectionId="7"/>
  <cacheFields count="9">
    <cacheField name="[Refresh].[Technician].[Technician]" caption="Technician" numFmtId="0" hierarchy="2" level="1">
      <sharedItems count="4">
        <s v="TECH A"/>
        <s v="TECH B"/>
        <s v="TECH C"/>
        <s v="TECH D"/>
      </sharedItems>
    </cacheField>
    <cacheField name="[Refresh].[Business Unit].[Business Unit]" caption="Business Unit" numFmtId="0" hierarchy="1" level="1">
      <sharedItems count="4">
        <s v="ELECTRICAL"/>
        <s v="HVAC INSTALL"/>
        <s v="PLUMBING"/>
        <s v="HVAC SERVICE"/>
      </sharedItems>
    </cacheField>
    <cacheField name="[Measures].[Sum of Jobs Completed]" caption="Sum of Jobs Completed" numFmtId="0" hierarchy="13" level="32767"/>
    <cacheField name="[Measures].[Sum of Gross Profit ($)]" caption="Sum of Gross Profit ($)" numFmtId="0" hierarchy="14" level="32767"/>
    <cacheField name="[Measures].[Average of Close Rate (%)]" caption="Average of Close Rate (%)" numFmtId="0" hierarchy="18" level="32767"/>
    <cacheField name="[Measures].[Average of Booking Rate (%)]" caption="Average of Booking Rate (%)" numFmtId="0" hierarchy="19" level="32767"/>
    <cacheField name="[Measures].[Revenue Per Job]" caption="Revenue Per Job" numFmtId="0" hierarchy="21" level="32767"/>
    <cacheField name="[Measures].[Score Per Job]" caption="Score Per Job" numFmtId="0" hierarchy="22" level="32767"/>
    <cacheField name="[Refresh].[Date].[Date]" caption="Date" numFmtId="0" level="1">
      <sharedItems containsSemiMixedTypes="0" containsNonDate="0" containsString="0"/>
    </cacheField>
  </cacheFields>
  <cacheHierarchies count="25">
    <cacheHierarchy uniqueName="[Refresh].[Date]" caption="Date" attribute="1" time="1" defaultMemberUniqueName="[Refresh].[Date].[All]" allUniqueName="[Refresh].[Date].[All]" dimensionUniqueName="[Refresh]" displayFolder="" count="2" memberValueDatatype="7" unbalanced="0">
      <fieldsUsage count="2">
        <fieldUsage x="-1"/>
        <fieldUsage x="8"/>
      </fieldsUsage>
    </cacheHierarchy>
    <cacheHierarchy uniqueName="[Refresh].[Business Unit]" caption="Business Unit" attribute="1" defaultMemberUniqueName="[Refresh].[Business Unit].[All]" allUniqueName="[Refresh].[Business Unit].[All]" dimensionUniqueName="[Refresh]" displayFolder="" count="2" memberValueDatatype="130" unbalanced="0">
      <fieldsUsage count="2">
        <fieldUsage x="-1"/>
        <fieldUsage x="1"/>
      </fieldsUsage>
    </cacheHierarchy>
    <cacheHierarchy uniqueName="[Refresh].[Technician]" caption="Technician" attribute="1" defaultMemberUniqueName="[Refresh].[Technician].[All]" allUniqueName="[Refresh].[Technician].[All]" dimensionUniqueName="[Refresh]" displayFolder="" count="2" memberValueDatatype="130" unbalanced="0">
      <fieldsUsage count="2">
        <fieldUsage x="-1"/>
        <fieldUsage x="0"/>
      </fieldsUsage>
    </cacheHierarchy>
    <cacheHierarchy uniqueName="[Refresh].[Jobs Completed]" caption="Jobs Completed" attribute="1" defaultMemberUniqueName="[Refresh].[Jobs Completed].[All]" allUniqueName="[Refresh].[Jobs Completed].[All]" dimensionUniqueName="[Refresh]" displayFolder="" count="0" memberValueDatatype="20" unbalanced="0"/>
    <cacheHierarchy uniqueName="[Refresh].[Gross Profit ($)]" caption="Gross Profit ($)" attribute="1" defaultMemberUniqueName="[Refresh].[Gross Profit ($)].[All]" allUniqueName="[Refresh].[Gross Profit ($)].[All]" dimensionUniqueName="[Refresh]" displayFolder="" count="0" memberValueDatatype="20" unbalanced="0"/>
    <cacheHierarchy uniqueName="[Refresh].[Close Rate (%)]" caption="Close Rate (%)" attribute="1" defaultMemberUniqueName="[Refresh].[Close Rate (%)].[All]" allUniqueName="[Refresh].[Close Rate (%)].[All]" dimensionUniqueName="[Refresh]" displayFolder="" count="0" memberValueDatatype="5" unbalanced="0"/>
    <cacheHierarchy uniqueName="[Refresh].[Booking Rate (%)]" caption="Booking Rate (%)" attribute="1" defaultMemberUniqueName="[Refresh].[Booking Rate (%)].[All]" allUniqueName="[Refresh].[Booking Rate (%)].[All]" dimensionUniqueName="[Refresh]" displayFolder="" count="0" memberValueDatatype="5" unbalanced="0"/>
    <cacheHierarchy uniqueName="[Refresh].[Players Card Score]" caption="Players Card Score" attribute="1" defaultMemberUniqueName="[Refresh].[Players Card Score].[All]" allUniqueName="[Refresh].[Players Card Score].[All]" dimensionUniqueName="[Refresh]" displayFolder="" count="0" memberValueDatatype="20" unbalanced="0"/>
    <cacheHierarchy uniqueName="[Refresh].[Sales Run Rate ($)]" caption="Sales Run Rate ($)" attribute="1" defaultMemberUniqueName="[Refresh].[Sales Run Rate ($)].[All]" allUniqueName="[Refresh].[Sales Run Rate ($)].[All]" dimensionUniqueName="[Refresh]" displayFolder="" count="0" memberValueDatatype="20" unbalanced="0"/>
    <cacheHierarchy uniqueName="[Refresh].[Huddle Note]" caption="Huddle Note" attribute="1" defaultMemberUniqueName="[Refresh].[Huddle Note].[All]" allUniqueName="[Refresh].[Huddle Note].[All]" dimensionUniqueName="[Refresh]" displayFolder="" count="0" memberValueDatatype="130" unbalanced="0"/>
    <cacheHierarchy uniqueName="[Refresh].[Job URL]" caption="Job URL" attribute="1" defaultMemberUniqueName="[Refresh].[Job URL].[All]" allUniqueName="[Refresh].[Job URL].[All]" dimensionUniqueName="[Refresh]" displayFolder="" count="0" memberValueDatatype="130" unbalanced="0"/>
    <cacheHierarchy uniqueName="[Refresh].[Week Beginning]" caption="Week Beginning" attribute="1" time="1" defaultMemberUniqueName="[Refresh].[Week Beginning].[All]" allUniqueName="[Refresh].[Week Beginning].[All]" dimensionUniqueName="[Refresh]" displayFolder="" count="2" memberValueDatatype="7" unbalanced="0"/>
    <cacheHierarchy uniqueName="[Refresh].[CLOSE RATE NOTE]" caption="CLOSE RATE NOTE" attribute="1" defaultMemberUniqueName="[Refresh].[CLOSE RATE NOTE].[All]" allUniqueName="[Refresh].[CLOSE RATE NOTE].[All]" dimensionUniqueName="[Refresh]" displayFolder="" count="2" memberValueDatatype="130" unbalanced="0"/>
    <cacheHierarchy uniqueName="[Measures].[Sum of Jobs Completed]" caption="Sum of Jobs Completed" measure="1" displayFolder="" measureGroup="Refresh" count="0" oneField="1">
      <fieldsUsage count="1">
        <fieldUsage x="2"/>
      </fieldsUsage>
      <extLst>
        <ext xmlns:x15="http://schemas.microsoft.com/office/spreadsheetml/2010/11/main" uri="{B97F6D7D-B522-45F9-BDA1-12C45D357490}">
          <x15:cacheHierarchy aggregatedColumn="3"/>
        </ext>
      </extLst>
    </cacheHierarchy>
    <cacheHierarchy uniqueName="[Measures].[Sum of Gross Profit ($)]" caption="Sum of Gross Profit ($)" measure="1" displayFolder="" measureGroup="Refresh" count="0" oneField="1">
      <fieldsUsage count="1">
        <fieldUsage x="3"/>
      </fieldsUsage>
      <extLst>
        <ext xmlns:x15="http://schemas.microsoft.com/office/spreadsheetml/2010/11/main" uri="{B97F6D7D-B522-45F9-BDA1-12C45D357490}">
          <x15:cacheHierarchy aggregatedColumn="4"/>
        </ext>
      </extLst>
    </cacheHierarchy>
    <cacheHierarchy uniqueName="[Measures].[Sum of Close Rate (%)]" caption="Sum of Close Rate (%)" measure="1" displayFolder="" measureGroup="Refresh" count="0">
      <extLst>
        <ext xmlns:x15="http://schemas.microsoft.com/office/spreadsheetml/2010/11/main" uri="{B97F6D7D-B522-45F9-BDA1-12C45D357490}">
          <x15:cacheHierarchy aggregatedColumn="5"/>
        </ext>
      </extLst>
    </cacheHierarchy>
    <cacheHierarchy uniqueName="[Measures].[Sum of Booking Rate (%)]" caption="Sum of Booking Rate (%)" measure="1" displayFolder="" measureGroup="Refresh" count="0">
      <extLst>
        <ext xmlns:x15="http://schemas.microsoft.com/office/spreadsheetml/2010/11/main" uri="{B97F6D7D-B522-45F9-BDA1-12C45D357490}">
          <x15:cacheHierarchy aggregatedColumn="6"/>
        </ext>
      </extLst>
    </cacheHierarchy>
    <cacheHierarchy uniqueName="[Measures].[Sum of Players Card Score]" caption="Sum of Players Card Score" measure="1" displayFolder="" measureGroup="Refresh" count="0">
      <extLst>
        <ext xmlns:x15="http://schemas.microsoft.com/office/spreadsheetml/2010/11/main" uri="{B97F6D7D-B522-45F9-BDA1-12C45D357490}">
          <x15:cacheHierarchy aggregatedColumn="7"/>
        </ext>
      </extLst>
    </cacheHierarchy>
    <cacheHierarchy uniqueName="[Measures].[Average of Close Rate (%)]" caption="Average of Close Rate (%)" measure="1" displayFolder="" measureGroup="Refresh" count="0" oneField="1">
      <fieldsUsage count="1">
        <fieldUsage x="4"/>
      </fieldsUsage>
      <extLst>
        <ext xmlns:x15="http://schemas.microsoft.com/office/spreadsheetml/2010/11/main" uri="{B97F6D7D-B522-45F9-BDA1-12C45D357490}">
          <x15:cacheHierarchy aggregatedColumn="5"/>
        </ext>
      </extLst>
    </cacheHierarchy>
    <cacheHierarchy uniqueName="[Measures].[Average of Booking Rate (%)]" caption="Average of Booking Rate (%)" measure="1" displayFolder="" measureGroup="Refresh" count="0" oneField="1">
      <fieldsUsage count="1">
        <fieldUsage x="5"/>
      </fieldsUsage>
      <extLst>
        <ext xmlns:x15="http://schemas.microsoft.com/office/spreadsheetml/2010/11/main" uri="{B97F6D7D-B522-45F9-BDA1-12C45D357490}">
          <x15:cacheHierarchy aggregatedColumn="6"/>
        </ext>
      </extLst>
    </cacheHierarchy>
    <cacheHierarchy uniqueName="[Measures].[Average of Players Card Score]" caption="Average of Players Card Score" measure="1" displayFolder="" measureGroup="Refresh" count="0">
      <extLst>
        <ext xmlns:x15="http://schemas.microsoft.com/office/spreadsheetml/2010/11/main" uri="{B97F6D7D-B522-45F9-BDA1-12C45D357490}">
          <x15:cacheHierarchy aggregatedColumn="7"/>
        </ext>
      </extLst>
    </cacheHierarchy>
    <cacheHierarchy uniqueName="[Measures].[Revenue Per Job]" caption="Revenue Per Job" measure="1" displayFolder="" measureGroup="Refresh" count="0" oneField="1">
      <fieldsUsage count="1">
        <fieldUsage x="6"/>
      </fieldsUsage>
    </cacheHierarchy>
    <cacheHierarchy uniqueName="[Measures].[Score Per Job]" caption="Score Per Job" measure="1" displayFolder="" measureGroup="Refresh" count="0" oneField="1">
      <fieldsUsage count="1">
        <fieldUsage x="7"/>
      </fieldsUsage>
    </cacheHierarchy>
    <cacheHierarchy uniqueName="[Measures].[__XL_Count Refresh]" caption="__XL_Count Refresh" measure="1" displayFolder="" measureGroup="Refresh" count="0" hidden="1"/>
    <cacheHierarchy uniqueName="[Measures].[__No measures defined]" caption="__No measures defined" measure="1" displayFolder="" count="0" hidden="1"/>
  </cacheHierarchies>
  <kpis count="0"/>
  <dimensions count="2">
    <dimension measure="1" name="Measures" uniqueName="[Measures]" caption="Measures"/>
    <dimension name="Refresh" uniqueName="[Refresh]" caption="Refresh"/>
  </dimensions>
  <measureGroups count="1">
    <measureGroup name="Refresh" caption="Refresh"/>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 Mahmud" refreshedDate="45779.72010914352" backgroundQuery="1" createdVersion="3" refreshedVersion="8" minRefreshableVersion="3" recordCount="0" supportSubquery="1" supportAdvancedDrill="1" xr:uid="{EB6C16C3-81F1-400B-AD56-2C7939DAE718}">
  <cacheSource type="external" connectionId="7">
    <extLst>
      <ext xmlns:x14="http://schemas.microsoft.com/office/spreadsheetml/2009/9/main" uri="{F057638F-6D5F-4e77-A914-E7F072B9BCA8}">
        <x14:sourceConnection name="ThisWorkbookDataModel"/>
      </ext>
    </extLst>
  </cacheSource>
  <cacheFields count="0"/>
  <cacheHierarchies count="25">
    <cacheHierarchy uniqueName="[Refresh].[Date]" caption="Date" attribute="1" time="1" defaultMemberUniqueName="[Refresh].[Date].[All]" allUniqueName="[Refresh].[Date].[All]" dimensionUniqueName="[Refresh]" displayFolder="" count="2" memberValueDatatype="7" unbalanced="0"/>
    <cacheHierarchy uniqueName="[Refresh].[Business Unit]" caption="Business Unit" attribute="1" defaultMemberUniqueName="[Refresh].[Business Unit].[All]" allUniqueName="[Refresh].[Business Unit].[All]" dimensionUniqueName="[Refresh]" displayFolder="" count="2" memberValueDatatype="130" unbalanced="0"/>
    <cacheHierarchy uniqueName="[Refresh].[Technician]" caption="Technician" attribute="1" defaultMemberUniqueName="[Refresh].[Technician].[All]" allUniqueName="[Refresh].[Technician].[All]" dimensionUniqueName="[Refresh]" displayFolder="" count="2" memberValueDatatype="130" unbalanced="0"/>
    <cacheHierarchy uniqueName="[Refresh].[Jobs Completed]" caption="Jobs Completed" attribute="1" defaultMemberUniqueName="[Refresh].[Jobs Completed].[All]" allUniqueName="[Refresh].[Jobs Completed].[All]" dimensionUniqueName="[Refresh]" displayFolder="" count="0" memberValueDatatype="20" unbalanced="0"/>
    <cacheHierarchy uniqueName="[Refresh].[Gross Profit ($)]" caption="Gross Profit ($)" attribute="1" defaultMemberUniqueName="[Refresh].[Gross Profit ($)].[All]" allUniqueName="[Refresh].[Gross Profit ($)].[All]" dimensionUniqueName="[Refresh]" displayFolder="" count="0" memberValueDatatype="20" unbalanced="0"/>
    <cacheHierarchy uniqueName="[Refresh].[Close Rate (%)]" caption="Close Rate (%)" attribute="1" defaultMemberUniqueName="[Refresh].[Close Rate (%)].[All]" allUniqueName="[Refresh].[Close Rate (%)].[All]" dimensionUniqueName="[Refresh]" displayFolder="" count="0" memberValueDatatype="5" unbalanced="0"/>
    <cacheHierarchy uniqueName="[Refresh].[Booking Rate (%)]" caption="Booking Rate (%)" attribute="1" defaultMemberUniqueName="[Refresh].[Booking Rate (%)].[All]" allUniqueName="[Refresh].[Booking Rate (%)].[All]" dimensionUniqueName="[Refresh]" displayFolder="" count="0" memberValueDatatype="5" unbalanced="0"/>
    <cacheHierarchy uniqueName="[Refresh].[Players Card Score]" caption="Players Card Score" attribute="1" defaultMemberUniqueName="[Refresh].[Players Card Score].[All]" allUniqueName="[Refresh].[Players Card Score].[All]" dimensionUniqueName="[Refresh]" displayFolder="" count="0" memberValueDatatype="20" unbalanced="0"/>
    <cacheHierarchy uniqueName="[Refresh].[Sales Run Rate ($)]" caption="Sales Run Rate ($)" attribute="1" defaultMemberUniqueName="[Refresh].[Sales Run Rate ($)].[All]" allUniqueName="[Refresh].[Sales Run Rate ($)].[All]" dimensionUniqueName="[Refresh]" displayFolder="" count="0" memberValueDatatype="20" unbalanced="0"/>
    <cacheHierarchy uniqueName="[Refresh].[Huddle Note]" caption="Huddle Note" attribute="1" defaultMemberUniqueName="[Refresh].[Huddle Note].[All]" allUniqueName="[Refresh].[Huddle Note].[All]" dimensionUniqueName="[Refresh]" displayFolder="" count="0" memberValueDatatype="130" unbalanced="0"/>
    <cacheHierarchy uniqueName="[Refresh].[Job URL]" caption="Job URL" attribute="1" defaultMemberUniqueName="[Refresh].[Job URL].[All]" allUniqueName="[Refresh].[Job URL].[All]" dimensionUniqueName="[Refresh]" displayFolder="" count="0" memberValueDatatype="130" unbalanced="0"/>
    <cacheHierarchy uniqueName="[Refresh].[Week Beginning]" caption="Week Beginning" attribute="1" time="1" defaultMemberUniqueName="[Refresh].[Week Beginning].[All]" allUniqueName="[Refresh].[Week Beginning].[All]" dimensionUniqueName="[Refresh]" displayFolder="" count="2" memberValueDatatype="7" unbalanced="0"/>
    <cacheHierarchy uniqueName="[Refresh].[CLOSE RATE NOTE]" caption="CLOSE RATE NOTE" attribute="1" defaultMemberUniqueName="[Refresh].[CLOSE RATE NOTE].[All]" allUniqueName="[Refresh].[CLOSE RATE NOTE].[All]" dimensionUniqueName="[Refresh]" displayFolder="" count="2" memberValueDatatype="130" unbalanced="0"/>
    <cacheHierarchy uniqueName="[Measures].[Sum of Jobs Completed]" caption="Sum of Jobs Completed" measure="1" displayFolder="" measureGroup="Refresh" count="0">
      <extLst>
        <ext xmlns:x15="http://schemas.microsoft.com/office/spreadsheetml/2010/11/main" uri="{B97F6D7D-B522-45F9-BDA1-12C45D357490}">
          <x15:cacheHierarchy aggregatedColumn="3"/>
        </ext>
      </extLst>
    </cacheHierarchy>
    <cacheHierarchy uniqueName="[Measures].[Sum of Gross Profit ($)]" caption="Sum of Gross Profit ($)" measure="1" displayFolder="" measureGroup="Refresh" count="0">
      <extLst>
        <ext xmlns:x15="http://schemas.microsoft.com/office/spreadsheetml/2010/11/main" uri="{B97F6D7D-B522-45F9-BDA1-12C45D357490}">
          <x15:cacheHierarchy aggregatedColumn="4"/>
        </ext>
      </extLst>
    </cacheHierarchy>
    <cacheHierarchy uniqueName="[Measures].[Sum of Close Rate (%)]" caption="Sum of Close Rate (%)" measure="1" displayFolder="" measureGroup="Refresh" count="0">
      <extLst>
        <ext xmlns:x15="http://schemas.microsoft.com/office/spreadsheetml/2010/11/main" uri="{B97F6D7D-B522-45F9-BDA1-12C45D357490}">
          <x15:cacheHierarchy aggregatedColumn="5"/>
        </ext>
      </extLst>
    </cacheHierarchy>
    <cacheHierarchy uniqueName="[Measures].[Sum of Booking Rate (%)]" caption="Sum of Booking Rate (%)" measure="1" displayFolder="" measureGroup="Refresh" count="0">
      <extLst>
        <ext xmlns:x15="http://schemas.microsoft.com/office/spreadsheetml/2010/11/main" uri="{B97F6D7D-B522-45F9-BDA1-12C45D357490}">
          <x15:cacheHierarchy aggregatedColumn="6"/>
        </ext>
      </extLst>
    </cacheHierarchy>
    <cacheHierarchy uniqueName="[Measures].[Sum of Players Card Score]" caption="Sum of Players Card Score" measure="1" displayFolder="" measureGroup="Refresh" count="0">
      <extLst>
        <ext xmlns:x15="http://schemas.microsoft.com/office/spreadsheetml/2010/11/main" uri="{B97F6D7D-B522-45F9-BDA1-12C45D357490}">
          <x15:cacheHierarchy aggregatedColumn="7"/>
        </ext>
      </extLst>
    </cacheHierarchy>
    <cacheHierarchy uniqueName="[Measures].[Average of Close Rate (%)]" caption="Average of Close Rate (%)" measure="1" displayFolder="" measureGroup="Refresh" count="0">
      <extLst>
        <ext xmlns:x15="http://schemas.microsoft.com/office/spreadsheetml/2010/11/main" uri="{B97F6D7D-B522-45F9-BDA1-12C45D357490}">
          <x15:cacheHierarchy aggregatedColumn="5"/>
        </ext>
      </extLst>
    </cacheHierarchy>
    <cacheHierarchy uniqueName="[Measures].[Average of Booking Rate (%)]" caption="Average of Booking Rate (%)" measure="1" displayFolder="" measureGroup="Refresh" count="0">
      <extLst>
        <ext xmlns:x15="http://schemas.microsoft.com/office/spreadsheetml/2010/11/main" uri="{B97F6D7D-B522-45F9-BDA1-12C45D357490}">
          <x15:cacheHierarchy aggregatedColumn="6"/>
        </ext>
      </extLst>
    </cacheHierarchy>
    <cacheHierarchy uniqueName="[Measures].[Average of Players Card Score]" caption="Average of Players Card Score" measure="1" displayFolder="" measureGroup="Refresh" count="0">
      <extLst>
        <ext xmlns:x15="http://schemas.microsoft.com/office/spreadsheetml/2010/11/main" uri="{B97F6D7D-B522-45F9-BDA1-12C45D357490}">
          <x15:cacheHierarchy aggregatedColumn="7"/>
        </ext>
      </extLst>
    </cacheHierarchy>
    <cacheHierarchy uniqueName="[Measures].[Revenue Per Job]" caption="Revenue Per Job" measure="1" displayFolder="" measureGroup="Refresh" count="0"/>
    <cacheHierarchy uniqueName="[Measures].[Score Per Job]" caption="Score Per Job" measure="1" displayFolder="" measureGroup="Refresh" count="0"/>
    <cacheHierarchy uniqueName="[Measures].[__XL_Count Refresh]" caption="__XL_Count Refresh" measure="1" displayFolder="" measureGroup="Refresh"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7048449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n v="4"/>
    <n v="2839"/>
    <n v="0.81"/>
    <n v="0.95"/>
    <n v="94"/>
    <n v="3443"/>
    <s v="WATCH PRODUCTIVITY"/>
    <s v="https://servicetitan.mock/job/1"/>
    <x v="0"/>
    <x v="0"/>
  </r>
  <r>
    <x v="1"/>
    <x v="0"/>
    <x v="0"/>
    <n v="2"/>
    <n v="1949"/>
    <n v="0.91"/>
    <n v="0.88"/>
    <n v="77"/>
    <n v="1335"/>
    <s v="NEEDS FOLLOW-UP"/>
    <s v="https://servicetitan.mock/job/2"/>
    <x v="0"/>
    <x v="1"/>
  </r>
  <r>
    <x v="2"/>
    <x v="1"/>
    <x v="1"/>
    <n v="4"/>
    <n v="1175"/>
    <n v="0.95"/>
    <n v="0.85"/>
    <n v="59"/>
    <n v="2578"/>
    <s v="NEEDS FOLLOW-UP"/>
    <s v="https://servicetitan.mock/job/3"/>
    <x v="0"/>
    <x v="1"/>
  </r>
  <r>
    <x v="3"/>
    <x v="1"/>
    <x v="2"/>
    <n v="1"/>
    <n v="2422"/>
    <n v="0.88"/>
    <n v="0.92"/>
    <n v="56"/>
    <n v="4369"/>
    <s v="WATCH PRODUCTIVITY"/>
    <s v="https://servicetitan.mock/job/4"/>
    <x v="0"/>
    <x v="0"/>
  </r>
  <r>
    <x v="4"/>
    <x v="2"/>
    <x v="0"/>
    <n v="1"/>
    <n v="646"/>
    <n v="0.72"/>
    <n v="0.85"/>
    <n v="63"/>
    <n v="2722"/>
    <s v="NEEDS FOLLOW-UP"/>
    <s v="https://servicetitan.mock/job/5"/>
    <x v="0"/>
    <x v="2"/>
  </r>
  <r>
    <x v="5"/>
    <x v="0"/>
    <x v="1"/>
    <n v="3"/>
    <n v="1710"/>
    <n v="0.61"/>
    <n v="0.87"/>
    <n v="63"/>
    <n v="2236"/>
    <s v="WATCH PRODUCTIVITY"/>
    <s v="https://servicetitan.mock/job/6"/>
    <x v="0"/>
    <x v="2"/>
  </r>
  <r>
    <x v="6"/>
    <x v="3"/>
    <x v="1"/>
    <n v="1"/>
    <n v="2887"/>
    <n v="0.62"/>
    <n v="0.84"/>
    <n v="54"/>
    <n v="2416"/>
    <s v="WATCH PRODUCTIVITY"/>
    <s v="https://servicetitan.mock/job/7"/>
    <x v="1"/>
    <x v="2"/>
  </r>
  <r>
    <x v="7"/>
    <x v="2"/>
    <x v="1"/>
    <n v="5"/>
    <n v="626"/>
    <n v="0.67"/>
    <n v="0.71"/>
    <n v="114"/>
    <n v="4636"/>
    <s v="GREAT PERFORMANCE"/>
    <s v="https://servicetitan.mock/job/8"/>
    <x v="1"/>
    <x v="2"/>
  </r>
  <r>
    <x v="8"/>
    <x v="3"/>
    <x v="0"/>
    <n v="5"/>
    <n v="1603"/>
    <n v="0.85"/>
    <n v="0.94"/>
    <n v="104"/>
    <n v="2751"/>
    <s v="NEEDS FOLLOW-UP"/>
    <s v="https://servicetitan.mock/job/9"/>
    <x v="1"/>
    <x v="0"/>
  </r>
  <r>
    <x v="9"/>
    <x v="3"/>
    <x v="2"/>
    <n v="3"/>
    <n v="921"/>
    <n v="0.82"/>
    <n v="0.74"/>
    <n v="89"/>
    <n v="3635"/>
    <s v="ON TRACK"/>
    <s v="https://servicetitan.mock/job/10"/>
    <x v="1"/>
    <x v="0"/>
  </r>
  <r>
    <x v="10"/>
    <x v="3"/>
    <x v="3"/>
    <n v="4"/>
    <n v="2432"/>
    <n v="0.76"/>
    <n v="0.93"/>
    <n v="92"/>
    <n v="2442"/>
    <s v="ON TRACK"/>
    <s v="https://servicetitan.mock/job/11"/>
    <x v="1"/>
    <x v="2"/>
  </r>
  <r>
    <x v="11"/>
    <x v="0"/>
    <x v="1"/>
    <n v="5"/>
    <n v="645"/>
    <n v="0.74"/>
    <n v="0.81"/>
    <n v="57"/>
    <n v="3504"/>
    <s v="WATCH PRODUCTIVITY"/>
    <s v="https://servicetitan.mock/job/12"/>
    <x v="1"/>
    <x v="2"/>
  </r>
  <r>
    <x v="12"/>
    <x v="3"/>
    <x v="2"/>
    <n v="3"/>
    <n v="1504"/>
    <n v="0.91"/>
    <n v="0.86"/>
    <n v="79"/>
    <n v="4583"/>
    <s v="WATCH PRODUCTIVITY"/>
    <s v="https://servicetitan.mock/job/13"/>
    <x v="1"/>
    <x v="1"/>
  </r>
  <r>
    <x v="13"/>
    <x v="2"/>
    <x v="0"/>
    <n v="1"/>
    <n v="1826"/>
    <n v="0.83"/>
    <n v="0.93"/>
    <n v="70"/>
    <n v="2192"/>
    <s v="WATCH PRODUCTIVITY"/>
    <s v="https://servicetitan.mock/job/14"/>
    <x v="2"/>
    <x v="0"/>
  </r>
  <r>
    <x v="14"/>
    <x v="3"/>
    <x v="2"/>
    <n v="5"/>
    <n v="947"/>
    <n v="0.75"/>
    <n v="0.8"/>
    <n v="84"/>
    <n v="1192"/>
    <s v="NEEDS FOLLOW-UP"/>
    <s v="https://servicetitan.mock/job/15"/>
    <x v="2"/>
    <x v="2"/>
  </r>
  <r>
    <x v="15"/>
    <x v="1"/>
    <x v="2"/>
    <n v="4"/>
    <n v="1843"/>
    <n v="0.98"/>
    <n v="0.98"/>
    <n v="72"/>
    <n v="4380"/>
    <s v="GREAT PERFORMANCE"/>
    <s v="https://servicetitan.mock/job/16"/>
    <x v="2"/>
    <x v="1"/>
  </r>
  <r>
    <x v="16"/>
    <x v="0"/>
    <x v="0"/>
    <n v="2"/>
    <n v="842"/>
    <n v="0.89"/>
    <n v="0.77"/>
    <n v="100"/>
    <n v="3086"/>
    <s v="NEEDS FOLLOW-UP"/>
    <s v="https://servicetitan.mock/job/17"/>
    <x v="2"/>
    <x v="0"/>
  </r>
  <r>
    <x v="17"/>
    <x v="2"/>
    <x v="0"/>
    <n v="1"/>
    <n v="1692"/>
    <n v="0.93"/>
    <n v="0.86"/>
    <n v="58"/>
    <n v="4661"/>
    <s v="WATCH PRODUCTIVITY"/>
    <s v="https://servicetitan.mock/job/18"/>
    <x v="2"/>
    <x v="1"/>
  </r>
  <r>
    <x v="18"/>
    <x v="3"/>
    <x v="3"/>
    <n v="5"/>
    <n v="1438"/>
    <n v="0.89"/>
    <n v="0.73"/>
    <n v="87"/>
    <n v="4151"/>
    <s v="NEEDS FOLLOW-UP"/>
    <s v="https://servicetitan.mock/job/19"/>
    <x v="2"/>
    <x v="0"/>
  </r>
  <r>
    <x v="19"/>
    <x v="3"/>
    <x v="3"/>
    <n v="4"/>
    <n v="1274"/>
    <n v="0.65"/>
    <n v="0.71"/>
    <n v="52"/>
    <n v="3991"/>
    <s v="ON TRACK"/>
    <s v="https://servicetitan.mock/job/20"/>
    <x v="2"/>
    <x v="2"/>
  </r>
  <r>
    <x v="20"/>
    <x v="3"/>
    <x v="3"/>
    <n v="4"/>
    <n v="1843"/>
    <n v="0.74"/>
    <n v="0.82"/>
    <n v="58"/>
    <n v="3545"/>
    <s v="ON TRACK"/>
    <s v="https://servicetitan.mock/job/21"/>
    <x v="3"/>
    <x v="2"/>
  </r>
  <r>
    <x v="21"/>
    <x v="2"/>
    <x v="1"/>
    <n v="1"/>
    <n v="2099"/>
    <n v="0.74"/>
    <n v="0.72"/>
    <n v="114"/>
    <n v="1514"/>
    <s v="GREAT PERFORMANCE"/>
    <s v="https://servicetitan.mock/job/22"/>
    <x v="3"/>
    <x v="2"/>
  </r>
  <r>
    <x v="22"/>
    <x v="1"/>
    <x v="3"/>
    <n v="4"/>
    <n v="2655"/>
    <n v="0.64"/>
    <n v="0.91"/>
    <n v="94"/>
    <n v="1715"/>
    <s v="NEEDS FOLLOW-UP"/>
    <s v="https://servicetitan.mock/job/23"/>
    <x v="3"/>
    <x v="2"/>
  </r>
  <r>
    <x v="23"/>
    <x v="3"/>
    <x v="3"/>
    <n v="2"/>
    <n v="1945"/>
    <n v="0.91"/>
    <n v="0.99"/>
    <n v="67"/>
    <n v="3808"/>
    <s v="NEEDS FOLLOW-UP"/>
    <s v="https://servicetitan.mock/job/24"/>
    <x v="3"/>
    <x v="1"/>
  </r>
  <r>
    <x v="24"/>
    <x v="2"/>
    <x v="1"/>
    <n v="3"/>
    <n v="2852"/>
    <n v="0.74"/>
    <n v="0.74"/>
    <n v="71"/>
    <n v="3383"/>
    <s v="GREAT PERFORMANCE"/>
    <s v="https://servicetitan.mock/job/25"/>
    <x v="3"/>
    <x v="2"/>
  </r>
  <r>
    <x v="25"/>
    <x v="1"/>
    <x v="2"/>
    <n v="5"/>
    <n v="2848"/>
    <n v="0.69"/>
    <n v="0.99"/>
    <n v="51"/>
    <n v="2141"/>
    <s v="WATCH PRODUCTIVITY"/>
    <s v="https://servicetitan.mock/job/26"/>
    <x v="3"/>
    <x v="2"/>
  </r>
  <r>
    <x v="26"/>
    <x v="3"/>
    <x v="3"/>
    <n v="5"/>
    <n v="703"/>
    <n v="0.87"/>
    <n v="0.87"/>
    <n v="51"/>
    <n v="2126"/>
    <s v="ON TRACK"/>
    <s v="https://servicetitan.mock/job/27"/>
    <x v="3"/>
    <x v="0"/>
  </r>
  <r>
    <x v="27"/>
    <x v="0"/>
    <x v="3"/>
    <n v="4"/>
    <n v="2044"/>
    <n v="0.85"/>
    <n v="0.72"/>
    <n v="56"/>
    <n v="2248"/>
    <s v="GREAT PERFORMANCE"/>
    <s v="https://servicetitan.mock/job/28"/>
    <x v="4"/>
    <x v="0"/>
  </r>
  <r>
    <x v="28"/>
    <x v="0"/>
    <x v="0"/>
    <n v="3"/>
    <n v="2733"/>
    <n v="0.6"/>
    <n v="0.84"/>
    <n v="117"/>
    <n v="1857"/>
    <s v="ON TRACK"/>
    <s v="https://servicetitan.mock/job/29"/>
    <x v="4"/>
    <x v="2"/>
  </r>
  <r>
    <x v="29"/>
    <x v="0"/>
    <x v="3"/>
    <n v="2"/>
    <n v="2914"/>
    <n v="0.91"/>
    <n v="0.9"/>
    <n v="53"/>
    <n v="4836"/>
    <s v="GREAT PERFORMANCE"/>
    <s v="https://servicetitan.mock/job/30"/>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EA30E8-075A-438F-8DBA-3384D26C1186}" name="PivotTable2" cacheId="27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9:I32" firstHeaderRow="0" firstDataRow="1" firstDataCol="2"/>
  <pivotFields count="9">
    <pivotField axis="axisRow" compact="0" allDrilled="1" outline="0" showAll="0" dataSourceSort="1" defaultSubtotal="0" defaultAttributeDrillState="1">
      <items count="4">
        <item x="0"/>
        <item x="1"/>
        <item x="2"/>
        <item x="3"/>
      </items>
    </pivotField>
    <pivotField axis="axisRow" compact="0" allDrilled="1" outline="0" showAll="0" dataSourceSort="1" defaultSubtotal="0" defaultAttributeDrillState="1">
      <items count="4">
        <item x="0"/>
        <item x="1"/>
        <item x="2"/>
        <item x="3"/>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s>
  <rowFields count="2">
    <field x="0"/>
    <field x="1"/>
  </rowFields>
  <rowItems count="13">
    <i>
      <x/>
      <x/>
    </i>
    <i r="1">
      <x v="1"/>
    </i>
    <i r="1">
      <x v="2"/>
    </i>
    <i>
      <x v="1"/>
      <x/>
    </i>
    <i r="1">
      <x v="1"/>
    </i>
    <i r="1">
      <x v="3"/>
    </i>
    <i r="1">
      <x v="2"/>
    </i>
    <i>
      <x v="2"/>
      <x/>
    </i>
    <i r="1">
      <x v="2"/>
    </i>
    <i>
      <x v="3"/>
      <x/>
    </i>
    <i r="1">
      <x v="1"/>
    </i>
    <i r="1">
      <x v="3"/>
    </i>
    <i t="grand">
      <x/>
    </i>
  </rowItems>
  <colFields count="1">
    <field x="-2"/>
  </colFields>
  <colItems count="6">
    <i>
      <x/>
    </i>
    <i i="1">
      <x v="1"/>
    </i>
    <i i="2">
      <x v="2"/>
    </i>
    <i i="3">
      <x v="3"/>
    </i>
    <i i="4">
      <x v="4"/>
    </i>
    <i i="5">
      <x v="5"/>
    </i>
  </colItems>
  <dataFields count="6">
    <dataField name="JOBS COMPLETED " fld="2" baseField="1" baseItem="0"/>
    <dataField name="GROSS PROFIT ($) " fld="3" baseField="1" baseItem="0" numFmtId="171"/>
    <dataField name="BOOKING RATE (%) " fld="5" subtotal="average" baseField="1" baseItem="0" numFmtId="164"/>
    <dataField name="CLOSE RATE (%) " fld="4" subtotal="average" baseField="1" baseItem="0" numFmtId="164"/>
    <dataField name="REVENUE PER JOB " fld="6" subtotal="count" baseField="1" baseItem="0" numFmtId="167"/>
    <dataField name="SCORE PER JOB " fld="7" subtotal="count" baseField="1" baseItem="0" numFmtId="167"/>
  </dataFields>
  <formats count="33">
    <format dxfId="36">
      <pivotArea field="0" type="button" dataOnly="0" labelOnly="1" outline="0" axis="axisRow" fieldPosition="0"/>
    </format>
    <format dxfId="35">
      <pivotArea field="1" type="button" dataOnly="0" labelOnly="1" outline="0" axis="axisRow" fieldPosition="1"/>
    </format>
    <format dxfId="34">
      <pivotArea dataOnly="0" labelOnly="1" outline="0" fieldPosition="0">
        <references count="1">
          <reference field="4294967294" count="6">
            <x v="0"/>
            <x v="1"/>
            <x v="2"/>
            <x v="3"/>
            <x v="4"/>
            <x v="5"/>
          </reference>
        </references>
      </pivotArea>
    </format>
    <format dxfId="33">
      <pivotArea field="0" type="button" dataOnly="0" labelOnly="1" outline="0" axis="axisRow" fieldPosition="0"/>
    </format>
    <format dxfId="32">
      <pivotArea field="1" type="button" dataOnly="0" labelOnly="1" outline="0" axis="axisRow" fieldPosition="1"/>
    </format>
    <format dxfId="31">
      <pivotArea dataOnly="0" labelOnly="1" outline="0" fieldPosition="0">
        <references count="1">
          <reference field="4294967294" count="6">
            <x v="0"/>
            <x v="1"/>
            <x v="2"/>
            <x v="3"/>
            <x v="4"/>
            <x v="5"/>
          </reference>
        </references>
      </pivotArea>
    </format>
    <format dxfId="30">
      <pivotArea outline="0" fieldPosition="0">
        <references count="3">
          <reference field="4294967294" count="1" selected="0">
            <x v="5"/>
          </reference>
          <reference field="0" count="1" selected="0">
            <x v="1"/>
          </reference>
          <reference field="1" count="1" selected="0">
            <x v="3"/>
          </reference>
        </references>
      </pivotArea>
    </format>
    <format dxfId="29">
      <pivotArea outline="0" collapsedLevelsAreSubtotals="1" fieldPosition="0"/>
    </format>
    <format dxfId="28">
      <pivotArea dataOnly="0" labelOnly="1" outline="0" fieldPosition="0">
        <references count="1">
          <reference field="0" count="0"/>
        </references>
      </pivotArea>
    </format>
    <format dxfId="27">
      <pivotArea dataOnly="0" labelOnly="1" grandRow="1" outline="0" fieldPosition="0"/>
    </format>
    <format dxfId="26">
      <pivotArea dataOnly="0" labelOnly="1" outline="0" fieldPosition="0">
        <references count="2">
          <reference field="0" count="1" selected="0">
            <x v="0"/>
          </reference>
          <reference field="1" count="3">
            <x v="0"/>
            <x v="1"/>
            <x v="2"/>
          </reference>
        </references>
      </pivotArea>
    </format>
    <format dxfId="25">
      <pivotArea dataOnly="0" labelOnly="1" outline="0" fieldPosition="0">
        <references count="2">
          <reference field="0" count="1" selected="0">
            <x v="1"/>
          </reference>
          <reference field="1" count="0"/>
        </references>
      </pivotArea>
    </format>
    <format dxfId="24">
      <pivotArea dataOnly="0" labelOnly="1" outline="0" fieldPosition="0">
        <references count="2">
          <reference field="0" count="1" selected="0">
            <x v="2"/>
          </reference>
          <reference field="1" count="2">
            <x v="0"/>
            <x v="2"/>
          </reference>
        </references>
      </pivotArea>
    </format>
    <format dxfId="23">
      <pivotArea dataOnly="0" labelOnly="1" outline="0" fieldPosition="0">
        <references count="2">
          <reference field="0" count="1" selected="0">
            <x v="3"/>
          </reference>
          <reference field="1" count="3">
            <x v="0"/>
            <x v="1"/>
            <x v="3"/>
          </reference>
        </references>
      </pivotArea>
    </format>
    <format dxfId="22">
      <pivotArea outline="0" collapsedLevelsAreSubtotals="1" fieldPosition="0"/>
    </format>
    <format dxfId="21">
      <pivotArea dataOnly="0" labelOnly="1" outline="0" fieldPosition="0">
        <references count="1">
          <reference field="0" count="0"/>
        </references>
      </pivotArea>
    </format>
    <format dxfId="20">
      <pivotArea dataOnly="0" labelOnly="1" grandRow="1" outline="0" fieldPosition="0"/>
    </format>
    <format dxfId="19">
      <pivotArea dataOnly="0" labelOnly="1" outline="0" fieldPosition="0">
        <references count="2">
          <reference field="0" count="1" selected="0">
            <x v="0"/>
          </reference>
          <reference field="1" count="3">
            <x v="0"/>
            <x v="1"/>
            <x v="2"/>
          </reference>
        </references>
      </pivotArea>
    </format>
    <format dxfId="18">
      <pivotArea dataOnly="0" labelOnly="1" outline="0" fieldPosition="0">
        <references count="2">
          <reference field="0" count="1" selected="0">
            <x v="1"/>
          </reference>
          <reference field="1" count="0"/>
        </references>
      </pivotArea>
    </format>
    <format dxfId="17">
      <pivotArea dataOnly="0" labelOnly="1" outline="0" fieldPosition="0">
        <references count="2">
          <reference field="0" count="1" selected="0">
            <x v="2"/>
          </reference>
          <reference field="1" count="2">
            <x v="0"/>
            <x v="2"/>
          </reference>
        </references>
      </pivotArea>
    </format>
    <format dxfId="16">
      <pivotArea dataOnly="0" labelOnly="1" outline="0" fieldPosition="0">
        <references count="2">
          <reference field="0" count="1" selected="0">
            <x v="3"/>
          </reference>
          <reference field="1" count="3">
            <x v="0"/>
            <x v="1"/>
            <x v="3"/>
          </reference>
        </references>
      </pivotArea>
    </format>
    <format dxfId="11">
      <pivotArea field="1" type="button" dataOnly="0" labelOnly="1" outline="0" axis="axisRow" fieldPosition="1"/>
    </format>
    <format dxfId="10">
      <pivotArea dataOnly="0" labelOnly="1" outline="0" fieldPosition="0">
        <references count="1">
          <reference field="4294967294" count="6">
            <x v="0"/>
            <x v="1"/>
            <x v="2"/>
            <x v="3"/>
            <x v="4"/>
            <x v="5"/>
          </reference>
        </references>
      </pivotArea>
    </format>
    <format dxfId="9">
      <pivotArea dataOnly="0" labelOnly="1" outline="0" fieldPosition="0">
        <references count="1">
          <reference field="0" count="0"/>
        </references>
      </pivotArea>
    </format>
    <format dxfId="8">
      <pivotArea field="0" type="button" dataOnly="0" labelOnly="1" outline="0" axis="axisRow" fieldPosition="0"/>
    </format>
    <format dxfId="7">
      <pivotArea field="1" type="button" dataOnly="0" labelOnly="1" outline="0" axis="axisRow" fieldPosition="1"/>
    </format>
    <format dxfId="6">
      <pivotArea dataOnly="0" labelOnly="1" outline="0" fieldPosition="0">
        <references count="1">
          <reference field="4294967294" count="6">
            <x v="0"/>
            <x v="1"/>
            <x v="2"/>
            <x v="3"/>
            <x v="4"/>
            <x v="5"/>
          </reference>
        </references>
      </pivotArea>
    </format>
    <format dxfId="5">
      <pivotArea dataOnly="0" labelOnly="1" outline="0" fieldPosition="0">
        <references count="1">
          <reference field="0" count="0"/>
        </references>
      </pivotArea>
    </format>
    <format dxfId="4">
      <pivotArea dataOnly="0" labelOnly="1" outline="0" fieldPosition="0">
        <references count="1">
          <reference field="0" count="0"/>
        </references>
      </pivotArea>
    </format>
    <format dxfId="3">
      <pivotArea dataOnly="0" labelOnly="1" outline="0" fieldPosition="0">
        <references count="2">
          <reference field="0" count="1" selected="0">
            <x v="0"/>
          </reference>
          <reference field="1" count="3">
            <x v="0"/>
            <x v="1"/>
            <x v="2"/>
          </reference>
        </references>
      </pivotArea>
    </format>
    <format dxfId="2">
      <pivotArea dataOnly="0" labelOnly="1" outline="0" fieldPosition="0">
        <references count="2">
          <reference field="0" count="1" selected="0">
            <x v="1"/>
          </reference>
          <reference field="1" count="0"/>
        </references>
      </pivotArea>
    </format>
    <format dxfId="1">
      <pivotArea dataOnly="0" labelOnly="1" outline="0" fieldPosition="0">
        <references count="2">
          <reference field="0" count="1" selected="0">
            <x v="2"/>
          </reference>
          <reference field="1" count="2">
            <x v="0"/>
            <x v="2"/>
          </reference>
        </references>
      </pivotArea>
    </format>
    <format dxfId="0">
      <pivotArea dataOnly="0" labelOnly="1" outline="0" fieldPosition="0">
        <references count="2">
          <reference field="0" count="1" selected="0">
            <x v="3"/>
          </reference>
          <reference field="1" count="3">
            <x v="0"/>
            <x v="1"/>
            <x v="3"/>
          </reference>
        </references>
      </pivotArea>
    </format>
  </formats>
  <pivotHierarchies count="25">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caption="JOBS COMPLETED "/>
    <pivotHierarchy dragToData="1" caption="GROSS PROFIT ($) "/>
    <pivotHierarchy dragToData="1"/>
    <pivotHierarchy dragToData="1"/>
    <pivotHierarchy dragToData="1"/>
    <pivotHierarchy dragToData="1" caption="CLOSE RATE (%) "/>
    <pivotHierarchy dragToData="1" caption="BOOKING RATE (%) "/>
    <pivotHierarchy dragToData="1" caption="CARD SCORE "/>
    <pivotHierarchy dragToRow="0" dragToCol="0" dragToPage="0" dragToData="1" caption="REVENUE PER JOB "/>
    <pivotHierarchy dragToRow="0" dragToCol="0" dragToPage="0" dragToData="1" caption="SCORE PER JOB "/>
    <pivotHierarchy dragToRow="0" dragToCol="0" dragToPage="0" dragToData="1"/>
    <pivotHierarchy dragToRow="0" dragToCol="0" dragToPage="0" dragToData="1"/>
  </pivotHierarchies>
  <pivotTableStyleInfo name="PivotStyleMedium9" showRowHeaders="1" showColHeaders="1" showRowStripes="0" showColStripes="0" showLastColumn="1"/>
  <rowHierarchiesUsage count="2">
    <rowHierarchyUsage hierarchyUsage="2"/>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x14:conditionalFormats count="3">
          <x14:conditionalFormat scope="data" priority="4" id="{7BE1AD86-DCA4-4FF0-8DD6-803050822C8A}">
            <x14:pivotAreas count="1">
              <pivotArea outline="0" fieldPosition="0">
                <references count="1">
                  <reference field="4294967294" count="1" selected="0">
                    <x v="3"/>
                  </reference>
                </references>
              </pivotArea>
            </x14:pivotAreas>
          </x14:conditionalFormat>
          <x14:conditionalFormat scope="data" priority="2" id="{F68AB6CB-0666-4C9E-B41F-FFF09046DFDD}">
            <x14:pivotAreas count="1">
              <pivotArea outline="0" fieldPosition="0">
                <references count="1">
                  <reference field="4294967294" count="1" selected="0">
                    <x v="5"/>
                  </reference>
                </references>
              </pivotArea>
            </x14:pivotAreas>
          </x14:conditionalFormat>
          <x14:conditionalFormat scope="data" priority="1" id="{2BFC75D5-4B9C-4B8E-8411-EC69FC063B5C}">
            <x14:pivotAreas count="1">
              <pivotArea outline="0" fieldPosition="0">
                <references count="1">
                  <reference field="4294967294" count="1" selected="0">
                    <x v="4"/>
                  </reference>
                </references>
              </pivotArea>
            </x14:pivotAreas>
          </x14:conditionalFormat>
        </x14:conditionalFormats>
      </x14:pivotTableDefinition>
    </ext>
    <ext xmlns:x15="http://schemas.microsoft.com/office/spreadsheetml/2010/11/main" uri="{E67621CE-5B39-4880-91FE-76760E9C1902}">
      <x15:pivotTableUISettings sourceDataName="WorksheetConnection_Excel Dashboard_01.xlsx!Refresh">
        <x15:activeTabTopLevelEntity name="[Refresh]"/>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166D26-F558-4D09-9D9E-E9E1FD94F309}" name="TechA1" cacheId="66"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G7" firstHeaderRow="0" firstDataRow="1" firstDataCol="1" rowPageCount="1" colPageCount="1"/>
  <pivotFields count="17">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5">
        <item x="3"/>
        <item x="0"/>
        <item x="2"/>
        <item x="1"/>
        <item t="default"/>
      </items>
    </pivotField>
    <pivotField axis="axisPage" multipleItemSelectionAllowed="1" showAll="0">
      <items count="5">
        <item x="3"/>
        <item h="1" x="1"/>
        <item h="1" x="2"/>
        <item h="1" x="0"/>
        <item t="default"/>
      </items>
    </pivotField>
    <pivotField dataField="1" numFmtId="43" showAll="0"/>
    <pivotField dataField="1" numFmtId="43" showAll="0"/>
    <pivotField dataField="1" numFmtId="10" showAll="0"/>
    <pivotField dataField="1" numFmtId="10" showAll="0"/>
    <pivotField dataField="1" numFmtId="43" showAll="0"/>
    <pivotField numFmtId="43" showAll="0"/>
    <pivotField showAll="0"/>
    <pivotField showAll="0"/>
    <pivotField numFmtId="14" showAll="0">
      <items count="6">
        <item x="0"/>
        <item x="1"/>
        <item x="2"/>
        <item x="3"/>
        <item x="4"/>
        <item t="default"/>
      </items>
    </pivotField>
    <pivotField showAll="0"/>
    <pivotField dataField="1"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
  </rowFields>
  <rowItems count="4">
    <i>
      <x/>
    </i>
    <i>
      <x v="1"/>
    </i>
    <i>
      <x v="3"/>
    </i>
    <i t="grand">
      <x/>
    </i>
  </rowItems>
  <colFields count="1">
    <field x="-2"/>
  </colFields>
  <colItems count="6">
    <i>
      <x/>
    </i>
    <i i="1">
      <x v="1"/>
    </i>
    <i i="2">
      <x v="2"/>
    </i>
    <i i="3">
      <x v="3"/>
    </i>
    <i i="4">
      <x v="4"/>
    </i>
    <i i="5">
      <x v="5"/>
    </i>
  </colItems>
  <pageFields count="1">
    <pageField fld="2" hier="-1"/>
  </pageFields>
  <dataFields count="6">
    <dataField name="Sum of Jobs Completed" fld="3" baseField="0" baseItem="0" numFmtId="43"/>
    <dataField name="Sum of Gross Profit ($)" fld="4" baseField="0" baseItem="0" numFmtId="43"/>
    <dataField name="Average of Close Rate (%)" fld="5" subtotal="average" baseField="1" baseItem="0" numFmtId="10"/>
    <dataField name="Average of Booking Rate (%)" fld="6" subtotal="average" baseField="1" baseItem="0" numFmtId="10"/>
    <dataField name="Average of Players Card Score" fld="7" subtotal="average" baseField="1" baseItem="0" numFmtId="43"/>
    <dataField name="Sum of Revenue Per Job" fld="13" baseField="0" baseItem="0" numFmtId="4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22C37F-64C9-480C-A46A-4A00B687175C}" name="TechA2" cacheId="66" applyNumberFormats="0" applyBorderFormats="0" applyFontFormats="0" applyPatternFormats="0" applyAlignmentFormats="0" applyWidthHeightFormats="1" dataCaption="Values" updatedVersion="8" minRefreshableVersion="3" useAutoFormatting="1" colGrandTotals="0" itemPrintTitles="1" createdVersion="8" indent="0" multipleFieldFilters="0" chartFormat="29">
  <location ref="J3:M14" firstHeaderRow="1" firstDataRow="2" firstDataCol="1" rowPageCount="1" colPageCount="1"/>
  <pivotFields count="17">
    <pivotField axis="axisRow" numFmtId="14" showAll="0" defaultSubtotal="0">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Col" showAll="0" defaultSubtotal="0">
      <items count="4">
        <item x="3"/>
        <item x="0"/>
        <item x="2"/>
        <item x="1"/>
      </items>
    </pivotField>
    <pivotField axis="axisPage" multipleItemSelectionAllowed="1" showAll="0" defaultSubtotal="0">
      <items count="4">
        <item x="3"/>
        <item h="1" x="1"/>
        <item h="1" x="2"/>
        <item h="1" x="0"/>
      </items>
    </pivotField>
    <pivotField numFmtId="43" showAll="0" defaultSubtotal="0"/>
    <pivotField numFmtId="43" showAll="0" defaultSubtotal="0"/>
    <pivotField dataField="1" numFmtId="10" showAll="0" defaultSubtotal="0"/>
    <pivotField numFmtId="10" showAll="0" defaultSubtotal="0"/>
    <pivotField numFmtId="43" showAll="0" defaultSubtotal="0"/>
    <pivotField numFmtId="43" showAll="0" defaultSubtotal="0"/>
    <pivotField showAll="0" defaultSubtotal="0"/>
    <pivotField showAll="0" defaultSubtotal="0"/>
    <pivotField numFmtId="14" showAll="0" defaultSubtotal="0">
      <items count="5">
        <item x="0"/>
        <item x="1"/>
        <item x="2"/>
        <item x="3"/>
        <item x="4"/>
      </items>
    </pivotField>
    <pivotField showAll="0" defaultSubtotal="0"/>
    <pivotField dragToRow="0" dragToCol="0" dragToPage="0" showAll="0" defaultSubtota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 subtotalTop="0" dragToRow="0" dragToCol="0" dragToPage="0" showAll="0" defaultSubtotal="0"/>
  </pivotFields>
  <rowFields count="1">
    <field x="0"/>
  </rowFields>
  <rowItems count="10">
    <i>
      <x v="10"/>
    </i>
    <i>
      <x v="18"/>
    </i>
    <i>
      <x v="19"/>
    </i>
    <i>
      <x v="20"/>
    </i>
    <i>
      <x v="22"/>
    </i>
    <i>
      <x v="23"/>
    </i>
    <i>
      <x v="26"/>
    </i>
    <i>
      <x v="27"/>
    </i>
    <i>
      <x v="29"/>
    </i>
    <i t="grand">
      <x/>
    </i>
  </rowItems>
  <colFields count="1">
    <field x="1"/>
  </colFields>
  <colItems count="3">
    <i>
      <x/>
    </i>
    <i>
      <x v="1"/>
    </i>
    <i>
      <x v="3"/>
    </i>
  </colItems>
  <pageFields count="1">
    <pageField fld="2" hier="-1"/>
  </pageFields>
  <dataFields count="1">
    <dataField name="Average of Close Rate (%)" fld="5" subtotal="average" baseField="0" baseItem="23" numFmtId="10"/>
  </dataFields>
  <chartFormats count="8">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3"/>
          </reference>
        </references>
      </pivotArea>
    </chartFormat>
    <chartFormat chart="6" format="6" series="1">
      <pivotArea type="data" outline="0" fieldPosition="0">
        <references count="2">
          <reference field="4294967294" count="1" selected="0">
            <x v="0"/>
          </reference>
          <reference field="1" count="1" selected="0">
            <x v="0"/>
          </reference>
        </references>
      </pivotArea>
    </chartFormat>
    <chartFormat chart="6" format="7" series="1">
      <pivotArea type="data" outline="0" fieldPosition="0">
        <references count="2">
          <reference field="4294967294" count="1" selected="0">
            <x v="0"/>
          </reference>
          <reference field="1" count="1" selected="0">
            <x v="1"/>
          </reference>
        </references>
      </pivotArea>
    </chartFormat>
    <chartFormat chart="6" format="8" series="1">
      <pivotArea type="data" outline="0" fieldPosition="0">
        <references count="2">
          <reference field="4294967294" count="1" selected="0">
            <x v="0"/>
          </reference>
          <reference field="1" count="1" selected="0">
            <x v="3"/>
          </reference>
        </references>
      </pivotArea>
    </chartFormat>
    <chartFormat chart="6" format="9"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E8265A-3BFC-40A7-B7F6-176B99B230BF}" name="TechB1" cacheId="66"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G8" firstHeaderRow="0" firstDataRow="1" firstDataCol="1" rowPageCount="1" colPageCount="1"/>
  <pivotFields count="17">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5">
        <item x="3"/>
        <item x="0"/>
        <item x="2"/>
        <item x="1"/>
        <item t="default"/>
      </items>
    </pivotField>
    <pivotField axis="axisPage" multipleItemSelectionAllowed="1" showAll="0">
      <items count="5">
        <item h="1" x="3"/>
        <item x="1"/>
        <item h="1" x="2"/>
        <item h="1" x="0"/>
        <item t="default"/>
      </items>
    </pivotField>
    <pivotField dataField="1" numFmtId="43" showAll="0"/>
    <pivotField dataField="1" numFmtId="43" showAll="0"/>
    <pivotField dataField="1" numFmtId="10" showAll="0"/>
    <pivotField dataField="1" numFmtId="10" showAll="0"/>
    <pivotField dataField="1" numFmtId="43" showAll="0"/>
    <pivotField numFmtId="43" showAll="0"/>
    <pivotField showAll="0"/>
    <pivotField showAll="0"/>
    <pivotField numFmtId="14" showAll="0">
      <items count="6">
        <item x="0"/>
        <item x="1"/>
        <item x="2"/>
        <item x="3"/>
        <item x="4"/>
        <item t="default"/>
      </items>
    </pivotField>
    <pivotField showAll="0"/>
    <pivotField dataField="1"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
  </rowFields>
  <rowItems count="5">
    <i>
      <x/>
    </i>
    <i>
      <x v="1"/>
    </i>
    <i>
      <x v="2"/>
    </i>
    <i>
      <x v="3"/>
    </i>
    <i t="grand">
      <x/>
    </i>
  </rowItems>
  <colFields count="1">
    <field x="-2"/>
  </colFields>
  <colItems count="6">
    <i>
      <x/>
    </i>
    <i i="1">
      <x v="1"/>
    </i>
    <i i="2">
      <x v="2"/>
    </i>
    <i i="3">
      <x v="3"/>
    </i>
    <i i="4">
      <x v="4"/>
    </i>
    <i i="5">
      <x v="5"/>
    </i>
  </colItems>
  <pageFields count="1">
    <pageField fld="2" hier="-1"/>
  </pageFields>
  <dataFields count="6">
    <dataField name="Sum of Jobs Completed" fld="3" baseField="0" baseItem="0" numFmtId="43"/>
    <dataField name="Sum of Gross Profit ($)" fld="4" baseField="0" baseItem="0" numFmtId="43"/>
    <dataField name="Average of Close Rate (%)" fld="5" subtotal="average" baseField="1" baseItem="0" numFmtId="10"/>
    <dataField name="Average of Booking Rate (%)" fld="6" subtotal="average" baseField="1" baseItem="0" numFmtId="10"/>
    <dataField name="Average of Players Card Score" fld="7" subtotal="average" baseField="1" baseItem="0" numFmtId="43"/>
    <dataField name="Sum of Revenue Per Job" fld="13" baseField="0" baseItem="0" numFmtId="4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711EC0D-2967-46F9-B985-9CA227B0FA80}" name="TechB2" cacheId="66" applyNumberFormats="0" applyBorderFormats="0" applyFontFormats="0" applyPatternFormats="0" applyAlignmentFormats="0" applyWidthHeightFormats="1" dataCaption="Values" updatedVersion="8" minRefreshableVersion="3" useAutoFormatting="1" colGrandTotals="0" itemPrintTitles="1" createdVersion="8" indent="0" multipleFieldFilters="0" chartFormat="31">
  <location ref="J3:N12" firstHeaderRow="1" firstDataRow="2" firstDataCol="1" rowPageCount="1" colPageCount="1"/>
  <pivotFields count="17">
    <pivotField axis="axisRow" numFmtId="14" showAll="0" defaultSubtotal="0">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Col" showAll="0" defaultSubtotal="0">
      <items count="4">
        <item x="3"/>
        <item x="0"/>
        <item x="2"/>
        <item x="1"/>
      </items>
    </pivotField>
    <pivotField axis="axisPage" multipleItemSelectionAllowed="1" showAll="0" defaultSubtotal="0">
      <items count="4">
        <item h="1" x="3"/>
        <item x="1"/>
        <item h="1" x="2"/>
        <item h="1" x="0"/>
      </items>
    </pivotField>
    <pivotField numFmtId="43" showAll="0" defaultSubtotal="0"/>
    <pivotField numFmtId="43" showAll="0" defaultSubtotal="0"/>
    <pivotField dataField="1" numFmtId="10" showAll="0" defaultSubtotal="0"/>
    <pivotField numFmtId="10" showAll="0" defaultSubtotal="0"/>
    <pivotField numFmtId="43" showAll="0" defaultSubtotal="0"/>
    <pivotField numFmtId="43" showAll="0" defaultSubtotal="0"/>
    <pivotField showAll="0" defaultSubtotal="0"/>
    <pivotField showAll="0" defaultSubtotal="0"/>
    <pivotField numFmtId="14" showAll="0" defaultSubtotal="0">
      <items count="5">
        <item x="0"/>
        <item x="1"/>
        <item x="2"/>
        <item x="3"/>
        <item x="4"/>
      </items>
    </pivotField>
    <pivotField showAll="0" defaultSubtotal="0"/>
    <pivotField dragToRow="0" dragToCol="0" dragToPage="0" showAll="0" defaultSubtota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 subtotalTop="0" dragToRow="0" dragToCol="0" dragToPage="0" showAll="0" defaultSubtotal="0"/>
  </pivotFields>
  <rowFields count="1">
    <field x="0"/>
  </rowFields>
  <rowItems count="8">
    <i>
      <x v="2"/>
    </i>
    <i>
      <x v="5"/>
    </i>
    <i>
      <x v="6"/>
    </i>
    <i>
      <x v="7"/>
    </i>
    <i>
      <x v="11"/>
    </i>
    <i>
      <x v="21"/>
    </i>
    <i>
      <x v="24"/>
    </i>
    <i t="grand">
      <x/>
    </i>
  </rowItems>
  <colFields count="1">
    <field x="1"/>
  </colFields>
  <colItems count="4">
    <i>
      <x/>
    </i>
    <i>
      <x v="1"/>
    </i>
    <i>
      <x v="2"/>
    </i>
    <i>
      <x v="3"/>
    </i>
  </colItems>
  <pageFields count="1">
    <pageField fld="2" hier="-1"/>
  </pageFields>
  <dataFields count="1">
    <dataField name="Average of Close Rate (%)" fld="5" subtotal="average" baseField="0" baseItem="23" numFmtId="10"/>
  </dataFields>
  <chartFormats count="16">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3"/>
          </reference>
        </references>
      </pivotArea>
    </chartFormat>
    <chartFormat chart="6" format="6" series="1">
      <pivotArea type="data" outline="0" fieldPosition="0">
        <references count="2">
          <reference field="4294967294" count="1" selected="0">
            <x v="0"/>
          </reference>
          <reference field="1" count="1" selected="0">
            <x v="0"/>
          </reference>
        </references>
      </pivotArea>
    </chartFormat>
    <chartFormat chart="6" format="7" series="1">
      <pivotArea type="data" outline="0" fieldPosition="0">
        <references count="2">
          <reference field="4294967294" count="1" selected="0">
            <x v="0"/>
          </reference>
          <reference field="1" count="1" selected="0">
            <x v="1"/>
          </reference>
        </references>
      </pivotArea>
    </chartFormat>
    <chartFormat chart="6" format="8" series="1">
      <pivotArea type="data" outline="0" fieldPosition="0">
        <references count="2">
          <reference field="4294967294" count="1" selected="0">
            <x v="0"/>
          </reference>
          <reference field="1" count="1" selected="0">
            <x v="3"/>
          </reference>
        </references>
      </pivotArea>
    </chartFormat>
    <chartFormat chart="6" format="9"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20" format="19" series="1">
      <pivotArea type="data" outline="0" fieldPosition="0">
        <references count="2">
          <reference field="4294967294" count="1" selected="0">
            <x v="0"/>
          </reference>
          <reference field="1" count="1" selected="0">
            <x v="0"/>
          </reference>
        </references>
      </pivotArea>
    </chartFormat>
    <chartFormat chart="20" format="20" series="1">
      <pivotArea type="data" outline="0" fieldPosition="0">
        <references count="2">
          <reference field="4294967294" count="1" selected="0">
            <x v="0"/>
          </reference>
          <reference field="1" count="1" selected="0">
            <x v="1"/>
          </reference>
        </references>
      </pivotArea>
    </chartFormat>
    <chartFormat chart="20" format="21" series="1">
      <pivotArea type="data" outline="0" fieldPosition="0">
        <references count="2">
          <reference field="4294967294" count="1" selected="0">
            <x v="0"/>
          </reference>
          <reference field="1" count="1" selected="0">
            <x v="3"/>
          </reference>
        </references>
      </pivotArea>
    </chartFormat>
    <chartFormat chart="28" format="16" series="1">
      <pivotArea type="data" outline="0" fieldPosition="0">
        <references count="2">
          <reference field="4294967294" count="1" selected="0">
            <x v="0"/>
          </reference>
          <reference field="1" count="1" selected="0">
            <x v="0"/>
          </reference>
        </references>
      </pivotArea>
    </chartFormat>
    <chartFormat chart="28" format="17" series="1">
      <pivotArea type="data" outline="0" fieldPosition="0">
        <references count="2">
          <reference field="4294967294" count="1" selected="0">
            <x v="0"/>
          </reference>
          <reference field="1" count="1" selected="0">
            <x v="1"/>
          </reference>
        </references>
      </pivotArea>
    </chartFormat>
    <chartFormat chart="28" format="18" series="1">
      <pivotArea type="data" outline="0" fieldPosition="0">
        <references count="2">
          <reference field="4294967294" count="1" selected="0">
            <x v="0"/>
          </reference>
          <reference field="1" count="1" selected="0">
            <x v="2"/>
          </reference>
        </references>
      </pivotArea>
    </chartFormat>
    <chartFormat chart="28" format="19" series="1">
      <pivotArea type="data" outline="0" fieldPosition="0">
        <references count="2">
          <reference field="4294967294" count="1" selected="0">
            <x v="0"/>
          </reference>
          <reference field="1" count="1" selected="0">
            <x v="3"/>
          </reference>
        </references>
      </pivotArea>
    </chartFormat>
    <chartFormat chart="28" format="2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82E0FF-7F6B-49CC-8435-A0229DA2FBA8}" name="TechC2" cacheId="66" applyNumberFormats="0" applyBorderFormats="0" applyFontFormats="0" applyPatternFormats="0" applyAlignmentFormats="0" applyWidthHeightFormats="1" dataCaption="Values" updatedVersion="8" minRefreshableVersion="3" useAutoFormatting="1" colGrandTotals="0" itemPrintTitles="1" createdVersion="8" indent="0" multipleFieldFilters="0" chartFormat="28">
  <location ref="J3:L11" firstHeaderRow="1" firstDataRow="2" firstDataCol="1" rowPageCount="1" colPageCount="1"/>
  <pivotFields count="17">
    <pivotField axis="axisRow" numFmtId="14" showAll="0" defaultSubtotal="0">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Col" showAll="0" defaultSubtotal="0">
      <items count="4">
        <item x="3"/>
        <item x="0"/>
        <item x="2"/>
        <item x="1"/>
      </items>
    </pivotField>
    <pivotField axis="axisPage" multipleItemSelectionAllowed="1" showAll="0" defaultSubtotal="0">
      <items count="4">
        <item h="1" x="3"/>
        <item h="1" x="1"/>
        <item x="2"/>
        <item h="1" x="0"/>
      </items>
    </pivotField>
    <pivotField numFmtId="43" showAll="0" defaultSubtotal="0"/>
    <pivotField numFmtId="43" showAll="0" defaultSubtotal="0"/>
    <pivotField dataField="1" numFmtId="10" showAll="0" defaultSubtotal="0"/>
    <pivotField numFmtId="10" showAll="0" defaultSubtotal="0"/>
    <pivotField numFmtId="43" showAll="0" defaultSubtotal="0"/>
    <pivotField numFmtId="43" showAll="0" defaultSubtotal="0"/>
    <pivotField showAll="0" defaultSubtotal="0"/>
    <pivotField showAll="0" defaultSubtotal="0"/>
    <pivotField numFmtId="14" showAll="0" defaultSubtotal="0">
      <items count="5">
        <item x="0"/>
        <item x="1"/>
        <item x="2"/>
        <item x="3"/>
        <item x="4"/>
      </items>
    </pivotField>
    <pivotField showAll="0" defaultSubtotal="0"/>
    <pivotField dragToRow="0" dragToCol="0" dragToPage="0" showAll="0" defaultSubtota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 subtotalTop="0" dragToRow="0" dragToCol="0" dragToPage="0" showAll="0" defaultSubtotal="0"/>
  </pivotFields>
  <rowFields count="1">
    <field x="0"/>
  </rowFields>
  <rowItems count="7">
    <i>
      <x v="3"/>
    </i>
    <i>
      <x v="9"/>
    </i>
    <i>
      <x v="12"/>
    </i>
    <i>
      <x v="14"/>
    </i>
    <i>
      <x v="15"/>
    </i>
    <i>
      <x v="25"/>
    </i>
    <i t="grand">
      <x/>
    </i>
  </rowItems>
  <colFields count="1">
    <field x="1"/>
  </colFields>
  <colItems count="2">
    <i>
      <x/>
    </i>
    <i>
      <x v="3"/>
    </i>
  </colItems>
  <pageFields count="1">
    <pageField fld="2" hier="-1"/>
  </pageFields>
  <dataFields count="1">
    <dataField name="Average of Close Rate (%)" fld="5" subtotal="average" baseField="0" baseItem="23" numFmtId="10"/>
  </dataFields>
  <chartFormats count="11">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3"/>
          </reference>
        </references>
      </pivotArea>
    </chartFormat>
    <chartFormat chart="6" format="6" series="1">
      <pivotArea type="data" outline="0" fieldPosition="0">
        <references count="2">
          <reference field="4294967294" count="1" selected="0">
            <x v="0"/>
          </reference>
          <reference field="1" count="1" selected="0">
            <x v="0"/>
          </reference>
        </references>
      </pivotArea>
    </chartFormat>
    <chartFormat chart="6" format="7" series="1">
      <pivotArea type="data" outline="0" fieldPosition="0">
        <references count="2">
          <reference field="4294967294" count="1" selected="0">
            <x v="0"/>
          </reference>
          <reference field="1" count="1" selected="0">
            <x v="1"/>
          </reference>
        </references>
      </pivotArea>
    </chartFormat>
    <chartFormat chart="6" format="8" series="1">
      <pivotArea type="data" outline="0" fieldPosition="0">
        <references count="2">
          <reference field="4294967294" count="1" selected="0">
            <x v="0"/>
          </reference>
          <reference field="1" count="1" selected="0">
            <x v="3"/>
          </reference>
        </references>
      </pivotArea>
    </chartFormat>
    <chartFormat chart="6" format="9"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24" format="11" series="1">
      <pivotArea type="data" outline="0" fieldPosition="0">
        <references count="2">
          <reference field="4294967294" count="1" selected="0">
            <x v="0"/>
          </reference>
          <reference field="1" count="1" selected="0">
            <x v="0"/>
          </reference>
        </references>
      </pivotArea>
    </chartFormat>
    <chartFormat chart="24" format="12" series="1">
      <pivotArea type="data" outline="0" fieldPosition="0">
        <references count="2">
          <reference field="4294967294" count="1" selected="0">
            <x v="0"/>
          </reference>
          <reference field="1" count="1" selected="0">
            <x v="3"/>
          </reference>
        </references>
      </pivotArea>
    </chartFormat>
    <chartFormat chart="24"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25FCBF-DDEE-4A9B-B8FB-85300AD0B718}" name="TechC1" cacheId="66"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G6" firstHeaderRow="0" firstDataRow="1" firstDataCol="1" rowPageCount="1" colPageCount="1"/>
  <pivotFields count="17">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5">
        <item x="3"/>
        <item x="0"/>
        <item x="2"/>
        <item x="1"/>
        <item t="default"/>
      </items>
    </pivotField>
    <pivotField axis="axisPage" multipleItemSelectionAllowed="1" showAll="0">
      <items count="5">
        <item h="1" x="3"/>
        <item h="1" x="1"/>
        <item x="2"/>
        <item h="1" x="0"/>
        <item t="default"/>
      </items>
    </pivotField>
    <pivotField dataField="1" numFmtId="43" showAll="0"/>
    <pivotField dataField="1" numFmtId="43" showAll="0"/>
    <pivotField dataField="1" numFmtId="10" showAll="0"/>
    <pivotField dataField="1" numFmtId="10" showAll="0"/>
    <pivotField dataField="1" numFmtId="43" showAll="0"/>
    <pivotField numFmtId="43" showAll="0"/>
    <pivotField showAll="0"/>
    <pivotField showAll="0"/>
    <pivotField numFmtId="14" showAll="0">
      <items count="6">
        <item x="0"/>
        <item x="1"/>
        <item x="2"/>
        <item x="3"/>
        <item x="4"/>
        <item t="default"/>
      </items>
    </pivotField>
    <pivotField showAll="0"/>
    <pivotField dataField="1" dragToRow="0" dragToCol="0" dragToPage="0" showAll="0" defaultSubtota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
  </rowFields>
  <rowItems count="3">
    <i>
      <x/>
    </i>
    <i>
      <x v="3"/>
    </i>
    <i t="grand">
      <x/>
    </i>
  </rowItems>
  <colFields count="1">
    <field x="-2"/>
  </colFields>
  <colItems count="6">
    <i>
      <x/>
    </i>
    <i i="1">
      <x v="1"/>
    </i>
    <i i="2">
      <x v="2"/>
    </i>
    <i i="3">
      <x v="3"/>
    </i>
    <i i="4">
      <x v="4"/>
    </i>
    <i i="5">
      <x v="5"/>
    </i>
  </colItems>
  <pageFields count="1">
    <pageField fld="2" hier="-1"/>
  </pageFields>
  <dataFields count="6">
    <dataField name="Sum of Jobs Completed" fld="3" baseField="0" baseItem="0" numFmtId="43"/>
    <dataField name="Sum of Gross Profit ($)" fld="4" baseField="0" baseItem="0" numFmtId="43"/>
    <dataField name="Average of Close Rate (%)" fld="5" subtotal="average" baseField="1" baseItem="0" numFmtId="10"/>
    <dataField name="Average of Booking Rate (%)" fld="6" subtotal="average" baseField="1" baseItem="0" numFmtId="10"/>
    <dataField name="Average of Players Card Score" fld="7" subtotal="average" baseField="1" baseItem="0" numFmtId="43"/>
    <dataField name="Sum of Revenue Per Job" fld="13" baseField="0" baseItem="0" numFmtId="4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03FE10-87CE-4EBE-A602-6E0276CAE745}" name="TechD1" cacheId="66"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G7" firstHeaderRow="0" firstDataRow="1" firstDataCol="1" rowPageCount="1" colPageCount="1"/>
  <pivotFields count="17">
    <pivotField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Row" showAll="0">
      <items count="5">
        <item x="3"/>
        <item x="0"/>
        <item x="2"/>
        <item x="1"/>
        <item t="default"/>
      </items>
    </pivotField>
    <pivotField axis="axisPage" multipleItemSelectionAllowed="1" showAll="0">
      <items count="5">
        <item h="1" x="3"/>
        <item h="1" x="1"/>
        <item h="1" x="2"/>
        <item x="0"/>
        <item t="default"/>
      </items>
    </pivotField>
    <pivotField dataField="1" numFmtId="43" showAll="0"/>
    <pivotField dataField="1" numFmtId="43" showAll="0"/>
    <pivotField dataField="1" numFmtId="10" showAll="0"/>
    <pivotField dataField="1" numFmtId="10" showAll="0"/>
    <pivotField dataField="1" numFmtId="43" showAll="0"/>
    <pivotField numFmtId="43" showAll="0"/>
    <pivotField showAll="0"/>
    <pivotField showAll="0"/>
    <pivotField numFmtId="14" showAll="0">
      <items count="6">
        <item x="0"/>
        <item x="1"/>
        <item x="2"/>
        <item x="3"/>
        <item x="4"/>
        <item t="default"/>
      </items>
    </pivotField>
    <pivotField showAll="0"/>
    <pivotField dataField="1" dragToRow="0" dragToCol="0" dragToPage="0" showAll="0" defaultSubtotal="0"/>
    <pivotField showAll="0"/>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1"/>
  </rowFields>
  <rowItems count="4">
    <i>
      <x/>
    </i>
    <i>
      <x v="1"/>
    </i>
    <i>
      <x v="2"/>
    </i>
    <i t="grand">
      <x/>
    </i>
  </rowItems>
  <colFields count="1">
    <field x="-2"/>
  </colFields>
  <colItems count="6">
    <i>
      <x/>
    </i>
    <i i="1">
      <x v="1"/>
    </i>
    <i i="2">
      <x v="2"/>
    </i>
    <i i="3">
      <x v="3"/>
    </i>
    <i i="4">
      <x v="4"/>
    </i>
    <i i="5">
      <x v="5"/>
    </i>
  </colItems>
  <pageFields count="1">
    <pageField fld="2" hier="-1"/>
  </pageFields>
  <dataFields count="6">
    <dataField name="Sum of Jobs Completed" fld="3" baseField="0" baseItem="0" numFmtId="43"/>
    <dataField name="Sum of Gross Profit ($)" fld="4" baseField="0" baseItem="0" numFmtId="43"/>
    <dataField name="Average of Close Rate (%)" fld="5" subtotal="average" baseField="1" baseItem="0" numFmtId="10"/>
    <dataField name="Average of Booking Rate (%)" fld="6" subtotal="average" baseField="1" baseItem="0" numFmtId="10"/>
    <dataField name="Average of Players Card Score" fld="7" subtotal="average" baseField="1" baseItem="0" numFmtId="43"/>
    <dataField name="Sum of Revenue Per Job" fld="13" baseField="0" baseItem="0" numFmtId="4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D36D7F0-1258-43DE-B6F1-51F65F75BD9A}" name="TechD2" cacheId="66" applyNumberFormats="0" applyBorderFormats="0" applyFontFormats="0" applyPatternFormats="0" applyAlignmentFormats="0" applyWidthHeightFormats="1" dataCaption="Values" updatedVersion="8" minRefreshableVersion="3" useAutoFormatting="1" colGrandTotals="0" itemPrintTitles="1" createdVersion="8" indent="0" multipleFieldFilters="0" chartFormat="7">
  <location ref="J3:M13" firstHeaderRow="1" firstDataRow="2" firstDataCol="1" rowPageCount="1" colPageCount="1"/>
  <pivotFields count="17">
    <pivotField axis="axisRow" numFmtId="14"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axis="axisCol" showAll="0">
      <items count="5">
        <item x="3"/>
        <item x="0"/>
        <item x="2"/>
        <item x="1"/>
        <item t="default"/>
      </items>
    </pivotField>
    <pivotField axis="axisPage" multipleItemSelectionAllowed="1" showAll="0">
      <items count="5">
        <item h="1" x="3"/>
        <item h="1" x="1"/>
        <item h="1" x="2"/>
        <item x="0"/>
        <item t="default"/>
      </items>
    </pivotField>
    <pivotField numFmtId="43" showAll="0"/>
    <pivotField numFmtId="43" showAll="0"/>
    <pivotField dataField="1" numFmtId="10" showAll="0"/>
    <pivotField numFmtId="10" showAll="0"/>
    <pivotField numFmtId="43" showAll="0"/>
    <pivotField numFmtId="43" showAll="0"/>
    <pivotField showAll="0"/>
    <pivotField showAll="0"/>
    <pivotField numFmtId="14" showAll="0">
      <items count="6">
        <item x="0"/>
        <item x="1"/>
        <item x="2"/>
        <item x="3"/>
        <item x="4"/>
        <item t="default"/>
      </items>
    </pivotField>
    <pivotField showAll="0"/>
    <pivotField dragToRow="0" dragToCol="0" dragToPage="0" showAll="0" defaultSubtotal="0"/>
    <pivotField showAll="0"/>
    <pivotField showAll="0">
      <items count="15">
        <item x="0"/>
        <item x="1"/>
        <item x="2"/>
        <item x="3"/>
        <item x="4"/>
        <item x="5"/>
        <item x="6"/>
        <item x="7"/>
        <item x="8"/>
        <item x="9"/>
        <item x="10"/>
        <item x="11"/>
        <item x="12"/>
        <item x="13"/>
        <item t="default"/>
      </items>
    </pivotField>
    <pivotField dragToRow="0" dragToCol="0" dragToPage="0" showAll="0" defaultSubtotal="0"/>
  </pivotFields>
  <rowFields count="1">
    <field x="0"/>
  </rowFields>
  <rowItems count="9">
    <i>
      <x/>
    </i>
    <i>
      <x v="1"/>
    </i>
    <i>
      <x v="4"/>
    </i>
    <i>
      <x v="8"/>
    </i>
    <i>
      <x v="13"/>
    </i>
    <i>
      <x v="16"/>
    </i>
    <i>
      <x v="17"/>
    </i>
    <i>
      <x v="28"/>
    </i>
    <i t="grand">
      <x/>
    </i>
  </rowItems>
  <colFields count="1">
    <field x="1"/>
  </colFields>
  <colItems count="3">
    <i>
      <x/>
    </i>
    <i>
      <x v="1"/>
    </i>
    <i>
      <x v="2"/>
    </i>
  </colItems>
  <pageFields count="1">
    <pageField fld="2" hier="-1"/>
  </pageFields>
  <dataFields count="1">
    <dataField name="Average of Close Rate (%)" fld="5" subtotal="average" baseField="0" baseItem="0" numFmtId="10"/>
  </dataFields>
  <chartFormats count="4">
    <chartFormat chart="4" format="12" series="1">
      <pivotArea type="data" outline="0" fieldPosition="0">
        <references count="2">
          <reference field="4294967294" count="1" selected="0">
            <x v="0"/>
          </reference>
          <reference field="1" count="1" selected="0">
            <x v="0"/>
          </reference>
        </references>
      </pivotArea>
    </chartFormat>
    <chartFormat chart="4" format="13" series="1">
      <pivotArea type="data" outline="0" fieldPosition="0">
        <references count="2">
          <reference field="4294967294" count="1" selected="0">
            <x v="0"/>
          </reference>
          <reference field="1" count="1" selected="0">
            <x v="1"/>
          </reference>
        </references>
      </pivotArea>
    </chartFormat>
    <chartFormat chart="4" format="14" series="1">
      <pivotArea type="data" outline="0" fieldPosition="0">
        <references count="2">
          <reference field="4294967294" count="1" selected="0">
            <x v="0"/>
          </reference>
          <reference field="1" count="1" selected="0">
            <x v="2"/>
          </reference>
        </references>
      </pivotArea>
    </chartFormat>
    <chartFormat chart="4" format="1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5A66975-DB1D-41F7-A24E-CDF85A78BD3B}" autoFormatId="16" applyNumberFormats="0" applyBorderFormats="0" applyFontFormats="0" applyPatternFormats="0" applyAlignmentFormats="0" applyWidthHeightFormats="0">
  <queryTableRefresh nextId="17" unboundColumnsRight="1">
    <queryTableFields count="13">
      <queryTableField id="1" name="Date" tableColumnId="1"/>
      <queryTableField id="2" name="Business Unit" tableColumnId="2"/>
      <queryTableField id="3" name="Technician" tableColumnId="3"/>
      <queryTableField id="4" name="Jobs Completed" tableColumnId="4"/>
      <queryTableField id="5" name="Gross Profit ($)" tableColumnId="5"/>
      <queryTableField id="6" name="Close Rate (%)" tableColumnId="6"/>
      <queryTableField id="7" name="Booking Rate (%)" tableColumnId="7"/>
      <queryTableField id="8" name="Players Card Score" tableColumnId="8"/>
      <queryTableField id="9" name="Sales Run Rate ($)" tableColumnId="9"/>
      <queryTableField id="10" name="Huddle Note" tableColumnId="10"/>
      <queryTableField id="11" name="Job URL" tableColumnId="11"/>
      <queryTableField id="12" name="Week Beginning" tableColumnId="12"/>
      <queryTableField id="14" dataBound="0"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7BB48FD-0209-49C8-96C0-376504BDC41B}" sourceName="Date">
  <pivotTables>
    <pivotTable tabId="12" name="TechB1"/>
    <pivotTable tabId="12" name="TechB2"/>
  </pivotTables>
  <data>
    <tabular pivotCacheId="676280377" sortOrder="descending">
      <items count="30">
        <i x="24" s="1"/>
        <i x="21" s="1"/>
        <i x="11" s="1"/>
        <i x="7" s="1"/>
        <i x="6" s="1"/>
        <i x="5" s="1"/>
        <i x="2" s="1"/>
        <i x="29" s="1" nd="1"/>
        <i x="28" s="1" nd="1"/>
        <i x="27" s="1" nd="1"/>
        <i x="26" s="1" nd="1"/>
        <i x="25" s="1" nd="1"/>
        <i x="23" s="1" nd="1"/>
        <i x="22" s="1" nd="1"/>
        <i x="20" s="1" nd="1"/>
        <i x="19" s="1" nd="1"/>
        <i x="18" s="1" nd="1"/>
        <i x="17" s="1" nd="1"/>
        <i x="16" s="1" nd="1"/>
        <i x="15" s="1" nd="1"/>
        <i x="14" s="1" nd="1"/>
        <i x="13" s="1" nd="1"/>
        <i x="12" s="1" nd="1"/>
        <i x="10" s="1" nd="1"/>
        <i x="9" s="1" nd="1"/>
        <i x="8" s="1" nd="1"/>
        <i x="4" s="1" nd="1"/>
        <i x="3" s="1" nd="1"/>
        <i x="1" s="1" nd="1"/>
        <i x="0"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Beginning1" xr10:uid="{95CB8E12-217A-4E86-BA74-801321AE314F}" sourceName="Week Beginning">
  <pivotTables>
    <pivotTable tabId="12" name="TechB1"/>
    <pivotTable tabId="12" name="TechB2"/>
  </pivotTables>
  <data>
    <tabular pivotCacheId="676280377">
      <items count="5">
        <i x="0" s="1"/>
        <i x="1" s="1"/>
        <i x="3" s="1"/>
        <i x="2" s="1" nd="1"/>
        <i x="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Beginning2" xr10:uid="{C26830C2-25F2-48B5-B163-08ACA4B5250E}" sourceName="Week Beginning">
  <pivotTables>
    <pivotTable tabId="9" name="TechA1"/>
    <pivotTable tabId="9" name="TechA2"/>
  </pivotTables>
  <data>
    <tabular pivotCacheId="676280377">
      <items count="5">
        <i x="1" s="1"/>
        <i x="2" s="1"/>
        <i x="3" s="1"/>
        <i x="4" s="1"/>
        <i x="0"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3" xr10:uid="{B891BDF3-39EB-4FC5-B0C5-1B1D6BF76845}" sourceName="Date">
  <pivotTables>
    <pivotTable tabId="9" name="TechA2"/>
    <pivotTable tabId="9" name="TechA1"/>
  </pivotTables>
  <data>
    <tabular pivotCacheId="676280377">
      <items count="30">
        <i x="10" s="1"/>
        <i x="18" s="1"/>
        <i x="19" s="1"/>
        <i x="20" s="1"/>
        <i x="22" s="1"/>
        <i x="23" s="1"/>
        <i x="26" s="1"/>
        <i x="27" s="1"/>
        <i x="29" s="1"/>
        <i x="0" s="1" nd="1"/>
        <i x="1" s="1" nd="1"/>
        <i x="2" s="1" nd="1"/>
        <i x="3" s="1" nd="1"/>
        <i x="4" s="1" nd="1"/>
        <i x="5" s="1" nd="1"/>
        <i x="6" s="1" nd="1"/>
        <i x="7" s="1" nd="1"/>
        <i x="8" s="1" nd="1"/>
        <i x="9" s="1" nd="1"/>
        <i x="11" s="1" nd="1"/>
        <i x="12" s="1" nd="1"/>
        <i x="13" s="1" nd="1"/>
        <i x="14" s="1" nd="1"/>
        <i x="15" s="1" nd="1"/>
        <i x="16" s="1" nd="1"/>
        <i x="17" s="1" nd="1"/>
        <i x="21" s="1" nd="1"/>
        <i x="24" s="1" nd="1"/>
        <i x="25" s="1" nd="1"/>
        <i x="28"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4" xr10:uid="{58AE3C34-5A2D-4256-BCD1-BDC4168F0B36}" sourceName="Date">
  <pivotTables>
    <pivotTable tabId="17" name="TechD2"/>
    <pivotTable tabId="17" name="TechD1"/>
  </pivotTables>
  <data>
    <tabular pivotCacheId="676280377">
      <items count="30">
        <i x="0" s="1"/>
        <i x="1" s="1"/>
        <i x="4" s="1"/>
        <i x="8" s="1"/>
        <i x="13" s="1"/>
        <i x="16" s="1"/>
        <i x="17" s="1"/>
        <i x="28" s="1"/>
        <i x="2" s="1" nd="1"/>
        <i x="3" s="1" nd="1"/>
        <i x="5" s="1" nd="1"/>
        <i x="6" s="1" nd="1"/>
        <i x="7" s="1" nd="1"/>
        <i x="9" s="1" nd="1"/>
        <i x="10" s="1" nd="1"/>
        <i x="11" s="1" nd="1"/>
        <i x="12" s="1" nd="1"/>
        <i x="14" s="1" nd="1"/>
        <i x="15" s="1" nd="1"/>
        <i x="18" s="1" nd="1"/>
        <i x="19" s="1" nd="1"/>
        <i x="20" s="1" nd="1"/>
        <i x="21" s="1" nd="1"/>
        <i x="22" s="1" nd="1"/>
        <i x="23" s="1" nd="1"/>
        <i x="24" s="1" nd="1"/>
        <i x="25" s="1" nd="1"/>
        <i x="26" s="1" nd="1"/>
        <i x="27" s="1" nd="1"/>
        <i x="29"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Beginning4" xr10:uid="{1802354B-3D97-40DF-B435-48981565CA55}" sourceName="Week Beginning">
  <pivotTables>
    <pivotTable tabId="17" name="TechD2"/>
    <pivotTable tabId="17" name="TechD1"/>
  </pivotTables>
  <data>
    <tabular pivotCacheId="676280377">
      <items count="5">
        <i x="0" s="1"/>
        <i x="1" s="1"/>
        <i x="2" s="1"/>
        <i x="4" s="1"/>
        <i x="3"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Beginning3" xr10:uid="{35B0959A-795B-452C-B3D8-EE9F5A8A0C6A}" sourceName="Week Beginning">
  <pivotTables>
    <pivotTable tabId="16" name="TechC2"/>
    <pivotTable tabId="16" name="TechC1"/>
  </pivotTables>
  <data>
    <tabular pivotCacheId="676280377">
      <items count="5">
        <i x="0" s="1"/>
        <i x="1" s="1"/>
        <i x="2" s="1"/>
        <i x="3" s="1"/>
        <i x="4"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2" xr10:uid="{DCE6BD90-4E00-4785-92F7-261D67257EA2}" sourceName="Date">
  <pivotTables>
    <pivotTable tabId="16" name="TechC2"/>
    <pivotTable tabId="16" name="TechC1"/>
  </pivotTables>
  <data>
    <tabular pivotCacheId="676280377">
      <items count="30">
        <i x="3" s="1"/>
        <i x="9" s="1"/>
        <i x="12" s="1"/>
        <i x="14" s="1"/>
        <i x="15" s="1"/>
        <i x="25" s="1"/>
        <i x="0" s="1" nd="1"/>
        <i x="1" s="1" nd="1"/>
        <i x="2" s="1" nd="1"/>
        <i x="4" s="1" nd="1"/>
        <i x="5" s="1" nd="1"/>
        <i x="6" s="1" nd="1"/>
        <i x="7" s="1" nd="1"/>
        <i x="8" s="1" nd="1"/>
        <i x="10" s="1" nd="1"/>
        <i x="11" s="1" nd="1"/>
        <i x="13" s="1" nd="1"/>
        <i x="16" s="1" nd="1"/>
        <i x="17" s="1" nd="1"/>
        <i x="18" s="1" nd="1"/>
        <i x="19" s="1" nd="1"/>
        <i x="20" s="1" nd="1"/>
        <i x="21" s="1" nd="1"/>
        <i x="22" s="1" nd="1"/>
        <i x="23" s="1" nd="1"/>
        <i x="24" s="1" nd="1"/>
        <i x="26" s="1" nd="1"/>
        <i x="27" s="1" nd="1"/>
        <i x="28" s="1" nd="1"/>
        <i x="29"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5" xr10:uid="{350AF67E-820D-49B9-BA24-084A31446BFC}" sourceName="[Refresh].[Date]">
  <pivotTables>
    <pivotTable tabId="20" name="PivotTable2"/>
  </pivotTables>
  <data>
    <olap pivotCacheId="1070484490">
      <levels count="2">
        <level uniqueName="[Refresh].[Date].[(All)]" sourceCaption="(All)" count="0"/>
        <level uniqueName="[Refresh].[Date].[Date]" sourceCaption="Date" count="30">
          <ranges>
            <range startItem="0">
              <i n="[Refresh].[Date].&amp;[2025-04-01T00:00:00]" c="01/04/2025"/>
              <i n="[Refresh].[Date].&amp;[2025-04-02T00:00:00]" c="02/04/2025"/>
              <i n="[Refresh].[Date].&amp;[2025-04-03T00:00:00]" c="03/04/2025"/>
              <i n="[Refresh].[Date].&amp;[2025-04-04T00:00:00]" c="04/04/2025"/>
              <i n="[Refresh].[Date].&amp;[2025-04-05T00:00:00]" c="05/04/2025"/>
              <i n="[Refresh].[Date].&amp;[2025-04-06T00:00:00]" c="06/04/2025"/>
              <i n="[Refresh].[Date].&amp;[2025-04-07T00:00:00]" c="07/04/2025"/>
              <i n="[Refresh].[Date].&amp;[2025-04-08T00:00:00]" c="08/04/2025"/>
              <i n="[Refresh].[Date].&amp;[2025-04-09T00:00:00]" c="09/04/2025"/>
              <i n="[Refresh].[Date].&amp;[2025-04-10T00:00:00]" c="10/04/2025"/>
              <i n="[Refresh].[Date].&amp;[2025-04-11T00:00:00]" c="11/04/2025"/>
              <i n="[Refresh].[Date].&amp;[2025-04-12T00:00:00]" c="12/04/2025"/>
              <i n="[Refresh].[Date].&amp;[2025-04-13T00:00:00]" c="13/04/2025"/>
              <i n="[Refresh].[Date].&amp;[2025-04-14T00:00:00]" c="14/04/2025"/>
              <i n="[Refresh].[Date].&amp;[2025-04-15T00:00:00]" c="15/04/2025"/>
              <i n="[Refresh].[Date].&amp;[2025-04-16T00:00:00]" c="16/04/2025"/>
              <i n="[Refresh].[Date].&amp;[2025-04-17T00:00:00]" c="17/04/2025"/>
              <i n="[Refresh].[Date].&amp;[2025-04-18T00:00:00]" c="18/04/2025"/>
              <i n="[Refresh].[Date].&amp;[2025-04-19T00:00:00]" c="19/04/2025"/>
              <i n="[Refresh].[Date].&amp;[2025-04-20T00:00:00]" c="20/04/2025"/>
              <i n="[Refresh].[Date].&amp;[2025-04-21T00:00:00]" c="21/04/2025"/>
              <i n="[Refresh].[Date].&amp;[2025-04-22T00:00:00]" c="22/04/2025"/>
              <i n="[Refresh].[Date].&amp;[2025-04-23T00:00:00]" c="23/04/2025"/>
              <i n="[Refresh].[Date].&amp;[2025-04-24T00:00:00]" c="24/04/2025"/>
              <i n="[Refresh].[Date].&amp;[2025-04-25T00:00:00]" c="25/04/2025"/>
              <i n="[Refresh].[Date].&amp;[2025-04-26T00:00:00]" c="26/04/2025"/>
              <i n="[Refresh].[Date].&amp;[2025-04-27T00:00:00]" c="27/04/2025"/>
              <i n="[Refresh].[Date].&amp;[2025-04-28T00:00:00]" c="28/04/2025"/>
              <i n="[Refresh].[Date].&amp;[2025-04-29T00:00:00]" c="29/04/2025"/>
              <i n="[Refresh].[Date].&amp;[2025-04-30T00:00:00]" c="30/04/2025"/>
            </range>
          </ranges>
        </level>
      </levels>
      <selections count="1">
        <selection n="[Refresh].[Date].[All]"/>
      </selections>
    </olap>
  </data>
  <extLst>
    <x:ext xmlns:x15="http://schemas.microsoft.com/office/spreadsheetml/2010/11/main" uri="{470722E0-AACD-4C17-9CDC-17EF765DBC7E}">
      <x15:slicerCacheHideItemsWithNoData count="1">
        <x15:slicerCacheOlapLevelName uniqueName="[Refresh].[Date].[Date]" count="0"/>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Unit1" xr10:uid="{2AC4A724-978C-4C28-A4FB-EBC18B637150}" sourceName="[Refresh].[Business Unit]">
  <pivotTables>
    <pivotTable tabId="20" name="PivotTable2"/>
  </pivotTables>
  <data>
    <olap pivotCacheId="1070484490">
      <levels count="2">
        <level uniqueName="[Refresh].[Business Unit].[(All)]" sourceCaption="(All)" count="0"/>
        <level uniqueName="[Refresh].[Business Unit].[Business Unit]" sourceCaption="Business Unit" count="4">
          <ranges>
            <range startItem="0">
              <i n="[Refresh].[Business Unit].&amp;[ELECTRICAL]" c="ELECTRICAL"/>
              <i n="[Refresh].[Business Unit].&amp;[HVAC INSTALL]" c="HVAC INSTALL"/>
              <i n="[Refresh].[Business Unit].&amp;[HVAC SERVICE]" c="HVAC SERVICE"/>
              <i n="[Refresh].[Business Unit].&amp;[PLUMBING]" c="PLUMBING"/>
            </range>
          </ranges>
        </level>
      </levels>
      <selections count="1">
        <selection n="[Refresh].[Business Unit].[All]"/>
      </selections>
    </olap>
  </data>
  <extLst>
    <x:ext xmlns:x15="http://schemas.microsoft.com/office/spreadsheetml/2010/11/main" uri="{470722E0-AACD-4C17-9CDC-17EF765DBC7E}">
      <x15:slicerCacheHideItemsWithNoData count="1">
        <x15:slicerCacheOlapLevelName uniqueName="[Refresh].[Business Unit].[Business Unit]" count="0"/>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RATE_NOTE" xr10:uid="{C6511993-FFDA-49EF-AAAC-059CA9F6C7C1}" sourceName="[Refresh].[CLOSE RATE NOTE]">
  <pivotTables>
    <pivotTable tabId="20" name="PivotTable2"/>
  </pivotTables>
  <data>
    <olap pivotCacheId="1070484490">
      <levels count="2">
        <level uniqueName="[Refresh].[CLOSE RATE NOTE].[(All)]" sourceCaption="(All)" count="0"/>
        <level uniqueName="[Refresh].[CLOSE RATE NOTE].[CLOSE RATE NOTE]" sourceCaption="CLOSE RATE NOTE" count="3">
          <ranges>
            <range startItem="0">
              <i n="[Refresh].[CLOSE RATE NOTE].&amp;[EXCELLENT]" c="EXCELLENT"/>
              <i n="[Refresh].[CLOSE RATE NOTE].&amp;[NEEDS COACHING]" c="NEEDS COACHING"/>
              <i n="[Refresh].[CLOSE RATE NOTE].&amp;[ON TARGET]" c="ON TARGET"/>
            </range>
          </ranges>
        </level>
      </levels>
      <selections count="1">
        <selection n="[Refresh].[CLOSE RATE NOTE].[All]"/>
      </selections>
    </olap>
  </data>
  <extLst>
    <x:ext xmlns:x15="http://schemas.microsoft.com/office/spreadsheetml/2010/11/main" uri="{470722E0-AACD-4C17-9CDC-17EF765DBC7E}">
      <x15:slicerCacheHideItemsWithNoData count="1">
        <x15:slicerCacheOlapLevelName uniqueName="[Refresh].[CLOSE RATE NOTE].[CLOSE RATE NOTE]" count="0"/>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chnician1" xr10:uid="{6CDF26AD-B8E8-41AC-98DA-25A28772DC6E}" sourceName="[Refresh].[Technician]">
  <pivotTables>
    <pivotTable tabId="20" name="PivotTable2"/>
  </pivotTables>
  <data>
    <olap pivotCacheId="1070484490">
      <levels count="2">
        <level uniqueName="[Refresh].[Technician].[(All)]" sourceCaption="(All)" count="0"/>
        <level uniqueName="[Refresh].[Technician].[Technician]" sourceCaption="Technician" count="4">
          <ranges>
            <range startItem="0">
              <i n="[Refresh].[Technician].&amp;[TECH A]" c="TECH A"/>
              <i n="[Refresh].[Technician].&amp;[TECH B]" c="TECH B"/>
              <i n="[Refresh].[Technician].&amp;[TECH C]" c="TECH C"/>
              <i n="[Refresh].[Technician].&amp;[TECH D]" c="TECH D"/>
            </range>
          </ranges>
        </level>
      </levels>
      <selections count="1">
        <selection n="[Refresh].[Technician].[All]"/>
      </selections>
    </olap>
  </data>
  <extLst>
    <x:ext xmlns:x15="http://schemas.microsoft.com/office/spreadsheetml/2010/11/main" uri="{470722E0-AACD-4C17-9CDC-17EF765DBC7E}">
      <x15:slicerCacheHideItemsWithNoData count="1">
        <x15:slicerCacheOlapLevelName uniqueName="[Refresh].[Technician].[Technician]" count="0"/>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Beginning5" xr10:uid="{FFF8C24F-707F-4EC6-AB75-E7959962674B}" sourceName="[Refresh].[Week Beginning]">
  <pivotTables>
    <pivotTable tabId="20" name="PivotTable2"/>
  </pivotTables>
  <data>
    <olap pivotCacheId="1070484490">
      <levels count="2">
        <level uniqueName="[Refresh].[Week Beginning].[(All)]" sourceCaption="(All)" count="0"/>
        <level uniqueName="[Refresh].[Week Beginning].[Week Beginning]" sourceCaption="Week Beginning" count="5">
          <ranges>
            <range startItem="0">
              <i n="[Refresh].[Week Beginning].&amp;[2025-03-31T00:00:00]" c="31/03/2025"/>
              <i n="[Refresh].[Week Beginning].&amp;[2025-04-07T00:00:00]" c="07/04/2025"/>
              <i n="[Refresh].[Week Beginning].&amp;[2025-04-14T00:00:00]" c="14/04/2025"/>
              <i n="[Refresh].[Week Beginning].&amp;[2025-04-21T00:00:00]" c="21/04/2025"/>
              <i n="[Refresh].[Week Beginning].&amp;[2025-04-28T00:00:00]" c="28/04/2025"/>
            </range>
          </ranges>
        </level>
      </levels>
      <selections count="1">
        <selection n="[Refresh].[Week Beginning].[All]"/>
      </selections>
    </olap>
  </data>
  <extLst>
    <x:ext xmlns:x15="http://schemas.microsoft.com/office/spreadsheetml/2010/11/main" uri="{470722E0-AACD-4C17-9CDC-17EF765DBC7E}">
      <x15:slicerCacheHideItemsWithNoData count="1">
        <x15:slicerCacheOlapLevelName uniqueName="[Refresh].[Week Beginning].[Week Beginning]"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4" xr10:uid="{190F4FE6-0BF4-49DA-9038-9D4DEEAEC2BA}" cache="Slicer_Date5" caption="Date" level="1" style="SlicerStyleDark1" rowHeight="257175"/>
  <slicer name="Business Unit 1" xr10:uid="{BEB1D114-3285-447F-AC01-C64FD1AAAB52}" cache="Slicer_Business_Unit1" caption="Business Unit" level="1" style="SlicerStyleDark1" rowHeight="257175"/>
  <slicer name="CLOSE RATE NOTE" xr10:uid="{7D83C370-A913-4231-A60F-084D7E84B32B}" cache="Slicer_CLOSE_RATE_NOTE" caption="CLOSE RATE NOTE" level="1" style="SlicerStyleDark1" rowHeight="257175"/>
  <slicer name="Technician 1" xr10:uid="{62EAA2FA-E4EF-46B2-A11C-CC97E2DC81E4}" cache="Slicer_Technician1" caption="Technician" level="1" style="SlicerStyleDark1" rowHeight="257175"/>
  <slicer name="Week Beginning 3" xr10:uid="{1AB5FC3B-7175-4E3E-9BDD-DA46D9901FC5}" cache="Slicer_Week_Beginning5" caption="Week Beginning" level="1" style="SlicerStyleDark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Beginning 4" xr10:uid="{D5A6A719-C4EF-4A75-9C30-CC9FB172F4CE}" cache="Slicer_Week_Beginning2" caption="Week Beginning" style="SlicerStyleDark1" rowHeight="257175"/>
  <slicer name="Date 3" xr10:uid="{26ACF391-2296-4F81-8D93-F934DBE63AEA}" cache="Slicer_Date3" caption="Date" style="SlicerStyleDark1" rowHeight="257175"/>
  <slicer name="Date 8" xr10:uid="{E4928992-4766-478C-82A2-7147FCC7637D}" cache="Slicer_Date4" caption="Date" style="SlicerStyleDark1" rowHeight="257175"/>
  <slicer name="Week Beginning 8" xr10:uid="{1D5DD452-B066-403F-BF23-8AF9C21D04D5}" cache="Slicer_Week_Beginning4" caption="Week Beginning" style="SlicerStyleDark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2" xr10:uid="{703585DD-4A6F-48CA-B182-98E9C868C830}" cache="Slicer_Date1" caption="Date" style="SlicerStyleDark1" rowHeight="257175"/>
  <slicer name="Week Beginning 2" xr10:uid="{92A4351D-8B12-4908-BC1E-817F488D5099}" cache="Slicer_Week_Beginning1" caption="Week Beginning" style="SlicerStyleDark1" rowHeight="257175"/>
  <slicer name="Date 7" xr10:uid="{A1265657-BB0C-4E79-AEED-AA496A730D29}" cache="Slicer_Date4" caption="Date" style="SlicerStyleDark1" rowHeight="257175"/>
  <slicer name="Week Beginning 7" xr10:uid="{5BCDA623-468B-4B98-867F-A98E7563AB92}" cache="Slicer_Week_Beginning4" caption="Week Beginning" style="SlicerStyleDark1"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6" xr10:uid="{B08885B2-D97C-4DCB-AE09-67B141F5EAEB}" cache="Slicer_Date4" caption="Date" style="SlicerStyleDark1" rowHeight="257175"/>
  <slicer name="Week Beginning 6" xr10:uid="{5904571A-E5EE-48F2-9441-693B6DCF1EBC}" cache="Slicer_Week_Beginning4" caption="Week Beginning" style="SlicerStyleDark1" rowHeight="257175"/>
  <slicer name="Week Beginning 1" xr10:uid="{4D6C373C-6B75-4BFD-AF32-6D528471A29A}" cache="Slicer_Week_Beginning3" caption="Week Beginning" style="SlicerStyleDark1" rowHeight="257175"/>
  <slicer name="Date 1" xr10:uid="{8F93920C-AC18-4FB3-8DC6-8DAFCBF0BC42}" cache="Slicer_Date2" caption="Date" style="SlicerStyleDark1"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5" xr10:uid="{BBB3CA1E-A8AE-45FB-BB2F-82B796FE9F5F}" cache="Slicer_Date4" caption="Date" style="SlicerStyleDark1" rowHeight="257175"/>
  <slicer name="Week Beginning 5" xr10:uid="{36C0EF7F-D0C2-44A0-A9A3-6748BAEE03E7}" cache="Slicer_Week_Beginning4" caption="Week Beginning" style="SlicerStyleDark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2FEB28-F4DA-44D7-9E8E-29F6E2F0D09D}" name="Refresh" displayName="Refresh" ref="A1:M31" tableType="queryTable" totalsRowShown="0" headerRowDxfId="58">
  <autoFilter ref="A1:M31" xr:uid="{6D2FEB28-F4DA-44D7-9E8E-29F6E2F0D09D}"/>
  <sortState xmlns:xlrd2="http://schemas.microsoft.com/office/spreadsheetml/2017/richdata2" ref="A2:M31">
    <sortCondition ref="A1:A31"/>
  </sortState>
  <tableColumns count="13">
    <tableColumn id="1" xr3:uid="{31D5AD9C-1D43-4E9D-BC49-9DB99E3ADC8A}" uniqueName="1" name="Date" queryTableFieldId="1" dataDxfId="53"/>
    <tableColumn id="2" xr3:uid="{5792EA5B-C00C-4DCE-B1F4-F9DE0D5365BB}" uniqueName="2" name="Business Unit" queryTableFieldId="2" dataDxfId="57"/>
    <tableColumn id="3" xr3:uid="{34BA1EF7-CDDA-4E9C-ABE6-2C198D9349D8}" uniqueName="3" name="Technician" queryTableFieldId="3" dataDxfId="43"/>
    <tableColumn id="4" xr3:uid="{0696ABBA-6B76-4CBB-936A-FBB49B3958F9}" uniqueName="4" name="Jobs Completed" queryTableFieldId="4" dataDxfId="44" dataCellStyle="Comma"/>
    <tableColumn id="5" xr3:uid="{328A693A-C294-4C3B-A010-E5FC0E58266B}" uniqueName="5" name="Gross Profit ($)" queryTableFieldId="5" dataDxfId="42" dataCellStyle="Comma"/>
    <tableColumn id="6" xr3:uid="{652F2C92-72AC-480F-9300-26C678C7F845}" uniqueName="6" name="Close Rate (%)" queryTableFieldId="6" dataDxfId="41" dataCellStyle="Percent"/>
    <tableColumn id="7" xr3:uid="{BA8BB87E-96D8-4A14-998C-4E2D94CEF06B}" uniqueName="7" name="Booking Rate (%)" queryTableFieldId="7" dataDxfId="40" dataCellStyle="Percent"/>
    <tableColumn id="8" xr3:uid="{1C048C53-0F68-472B-8457-88F6D0C8760B}" uniqueName="8" name="Players Card Score" queryTableFieldId="8" dataDxfId="39" dataCellStyle="Comma"/>
    <tableColumn id="9" xr3:uid="{BA2C6E67-BE14-4DA6-AF38-7A806A7A82F8}" uniqueName="9" name="Sales Run Rate ($)" queryTableFieldId="9" dataDxfId="38" dataCellStyle="Comma"/>
    <tableColumn id="10" xr3:uid="{A45E03D3-1F5C-44AA-B238-F37557F22F15}" uniqueName="10" name="Huddle Note" queryTableFieldId="10" dataDxfId="37"/>
    <tableColumn id="11" xr3:uid="{C7ABC4ED-E173-4111-B9C8-69F0D31EBE77}" uniqueName="11" name="Job URL" queryTableFieldId="11" dataDxfId="56"/>
    <tableColumn id="12" xr3:uid="{2DA91F2F-8542-4D15-90E4-8EDB039301A9}" uniqueName="12" name="Week Beginning" queryTableFieldId="12" dataDxfId="52"/>
    <tableColumn id="14" xr3:uid="{2FD9C984-C045-417D-9DFA-0E6162A1E866}" uniqueName="14" name="CLOSE RATE NOTE" queryTableFieldId="14" dataDxfId="45">
      <calculatedColumnFormula>IF(Refresh[[#This Row],[Close Rate (%)]]&gt;Target!$C$8,Target!$B$8,
IF(Refresh[[#This Row],[Close Rate (%)]]&gt;Target!$C$9,Target!$B$9,Target!$B$10))</calculatedColumnFormula>
    </tableColumn>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40F382-727F-404D-ADDB-81DE0588BD9F}" name="ClosingRateTarget" displayName="ClosingRateTarget" ref="B7:C10" totalsRowShown="0" headerRowDxfId="55" dataDxfId="54">
  <autoFilter ref="B7:C10" xr:uid="{6A40F382-727F-404D-ADDB-81DE0588BD9F}">
    <filterColumn colId="0" hiddenButton="1"/>
    <filterColumn colId="1" hiddenButton="1"/>
  </autoFilter>
  <tableColumns count="2">
    <tableColumn id="1" xr3:uid="{D272D57B-1AB2-45A0-85A7-6AA6A4843062}" name="RATING" dataDxfId="51"/>
    <tableColumn id="2" xr3:uid="{71FC19E3-0F24-42A9-9582-CD21D9C84D62}" name="MINIMUM" dataDxfId="50"/>
  </tableColumns>
  <tableStyleInfo name="TableStyleLight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CB0583-8392-496C-B6E8-850AEF016510}" name="ScorePerJobTarget" displayName="ScorePerJobTarget" ref="B15:C18" totalsRowShown="0" headerRowDxfId="49" dataDxfId="48">
  <autoFilter ref="B15:C18" xr:uid="{0BCB0583-8392-496C-B6E8-850AEF016510}"/>
  <tableColumns count="2">
    <tableColumn id="1" xr3:uid="{DB60B883-DC26-4406-9031-4F0E7E85B1E6}" name="RATING" dataDxfId="47"/>
    <tableColumn id="2" xr3:uid="{C0F186F2-07D3-42C2-99DC-0FAD386FA600}" name="MINIMUM" dataDxfId="46"/>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4DFA09-9E00-4FA8-9608-ECD6DABFDE4A}" name="RevenuePerJobTarget" displayName="RevenuePerJobTarget" ref="B22:C25" totalsRowShown="0" headerRowDxfId="15" dataDxfId="14">
  <autoFilter ref="B22:C25" xr:uid="{FA4DFA09-9E00-4FA8-9608-ECD6DABFDE4A}"/>
  <tableColumns count="2">
    <tableColumn id="1" xr3:uid="{2303CC1C-6637-4285-A34A-00F0B3E18E8A}" name="RATING" dataDxfId="13"/>
    <tableColumn id="2" xr3:uid="{3B221A34-54A7-43FD-AD0A-C9FDD9AD3705}" name="MINIMUM" dataDxfId="12"/>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DAEFA-0B05-4DEE-8D4D-EAD8427B4C1B}">
  <dimension ref="A1:M31"/>
  <sheetViews>
    <sheetView showGridLines="0" showRowColHeaders="0" tabSelected="1" zoomScale="85" zoomScaleNormal="85" workbookViewId="0">
      <selection activeCell="D22" sqref="D22"/>
    </sheetView>
  </sheetViews>
  <sheetFormatPr defaultRowHeight="15" x14ac:dyDescent="0.25"/>
  <cols>
    <col min="1" max="1" width="10.42578125" bestFit="1" customWidth="1"/>
    <col min="2" max="2" width="18" bestFit="1" customWidth="1"/>
    <col min="3" max="3" width="15.28515625" bestFit="1" customWidth="1"/>
    <col min="4" max="4" width="21.85546875" style="6" bestFit="1" customWidth="1"/>
    <col min="5" max="5" width="20.7109375" style="6" bestFit="1" customWidth="1"/>
    <col min="6" max="6" width="19" style="8" bestFit="1" customWidth="1"/>
    <col min="7" max="7" width="20.85546875" style="8" bestFit="1" customWidth="1"/>
    <col min="8" max="8" width="24.140625" style="6" bestFit="1" customWidth="1"/>
    <col min="9" max="9" width="23.5703125" style="6" bestFit="1" customWidth="1"/>
    <col min="10" max="10" width="20.7109375" bestFit="1" customWidth="1"/>
    <col min="11" max="11" width="30" bestFit="1" customWidth="1"/>
    <col min="12" max="12" width="17.85546875" style="3" bestFit="1" customWidth="1"/>
    <col min="13" max="13" width="24.28515625" bestFit="1" customWidth="1"/>
  </cols>
  <sheetData>
    <row r="1" spans="1:13" s="4" customFormat="1" x14ac:dyDescent="0.25">
      <c r="A1" s="4" t="s">
        <v>6</v>
      </c>
      <c r="B1" s="4" t="s">
        <v>3</v>
      </c>
      <c r="C1" s="4" t="s">
        <v>2</v>
      </c>
      <c r="D1" s="9" t="s">
        <v>7</v>
      </c>
      <c r="E1" s="9" t="s">
        <v>8</v>
      </c>
      <c r="F1" s="10" t="s">
        <v>9</v>
      </c>
      <c r="G1" s="10" t="s">
        <v>10</v>
      </c>
      <c r="H1" s="9" t="s">
        <v>11</v>
      </c>
      <c r="I1" s="9" t="s">
        <v>12</v>
      </c>
      <c r="J1" s="4" t="s">
        <v>13</v>
      </c>
      <c r="K1" s="4" t="s">
        <v>14</v>
      </c>
      <c r="L1" s="5" t="s">
        <v>45</v>
      </c>
      <c r="M1" s="7" t="s">
        <v>89</v>
      </c>
    </row>
    <row r="2" spans="1:13" x14ac:dyDescent="0.25">
      <c r="A2" s="3">
        <v>45748</v>
      </c>
      <c r="B2" t="s">
        <v>46</v>
      </c>
      <c r="C2" t="s">
        <v>47</v>
      </c>
      <c r="D2" s="6">
        <v>4</v>
      </c>
      <c r="E2" s="6">
        <v>2839</v>
      </c>
      <c r="F2" s="8">
        <v>0.81</v>
      </c>
      <c r="G2" s="8">
        <v>0.95</v>
      </c>
      <c r="H2" s="6">
        <v>94</v>
      </c>
      <c r="I2" s="6">
        <v>3443</v>
      </c>
      <c r="J2" t="s">
        <v>48</v>
      </c>
      <c r="K2" t="s">
        <v>15</v>
      </c>
      <c r="L2" s="3">
        <v>45747</v>
      </c>
      <c r="M2" t="str">
        <f>IF(Refresh[[#This Row],[Close Rate (%)]]&gt;Target!$C$8,Target!$B$8,
IF(Refresh[[#This Row],[Close Rate (%)]]&gt;Target!$C$9,Target!$B$9,Target!$B$10))</f>
        <v>ON TARGET</v>
      </c>
    </row>
    <row r="3" spans="1:13" x14ac:dyDescent="0.25">
      <c r="A3" s="3">
        <v>45749</v>
      </c>
      <c r="B3" t="s">
        <v>46</v>
      </c>
      <c r="C3" t="s">
        <v>47</v>
      </c>
      <c r="D3" s="6">
        <v>2</v>
      </c>
      <c r="E3" s="6">
        <v>1949</v>
      </c>
      <c r="F3" s="8">
        <v>0.91</v>
      </c>
      <c r="G3" s="8">
        <v>0.88</v>
      </c>
      <c r="H3" s="6">
        <v>77</v>
      </c>
      <c r="I3" s="6">
        <v>1335</v>
      </c>
      <c r="J3" t="s">
        <v>49</v>
      </c>
      <c r="K3" t="s">
        <v>16</v>
      </c>
      <c r="L3" s="3">
        <v>45747</v>
      </c>
      <c r="M3" t="str">
        <f>IF(Refresh[[#This Row],[Close Rate (%)]]&gt;Target!$C$8,Target!$B$8,
IF(Refresh[[#This Row],[Close Rate (%)]]&gt;Target!$C$9,Target!$B$9,Target!$B$10))</f>
        <v>EXCELLENT</v>
      </c>
    </row>
    <row r="4" spans="1:13" x14ac:dyDescent="0.25">
      <c r="A4" s="3">
        <v>45750</v>
      </c>
      <c r="B4" t="s">
        <v>50</v>
      </c>
      <c r="C4" t="s">
        <v>51</v>
      </c>
      <c r="D4" s="6">
        <v>4</v>
      </c>
      <c r="E4" s="6">
        <v>1175</v>
      </c>
      <c r="F4" s="8">
        <v>0.95</v>
      </c>
      <c r="G4" s="8">
        <v>0.85</v>
      </c>
      <c r="H4" s="6">
        <v>59</v>
      </c>
      <c r="I4" s="6">
        <v>2578</v>
      </c>
      <c r="J4" t="s">
        <v>49</v>
      </c>
      <c r="K4" t="s">
        <v>17</v>
      </c>
      <c r="L4" s="3">
        <v>45747</v>
      </c>
      <c r="M4" t="str">
        <f>IF(Refresh[[#This Row],[Close Rate (%)]]&gt;Target!$C$8,Target!$B$8,
IF(Refresh[[#This Row],[Close Rate (%)]]&gt;Target!$C$9,Target!$B$9,Target!$B$10))</f>
        <v>EXCELLENT</v>
      </c>
    </row>
    <row r="5" spans="1:13" x14ac:dyDescent="0.25">
      <c r="A5" s="3">
        <v>45751</v>
      </c>
      <c r="B5" t="s">
        <v>50</v>
      </c>
      <c r="C5" t="s">
        <v>52</v>
      </c>
      <c r="D5" s="6">
        <v>1</v>
      </c>
      <c r="E5" s="6">
        <v>2422</v>
      </c>
      <c r="F5" s="8">
        <v>0.88</v>
      </c>
      <c r="G5" s="8">
        <v>0.92</v>
      </c>
      <c r="H5" s="6">
        <v>56</v>
      </c>
      <c r="I5" s="6">
        <v>4369</v>
      </c>
      <c r="J5" t="s">
        <v>48</v>
      </c>
      <c r="K5" t="s">
        <v>18</v>
      </c>
      <c r="L5" s="3">
        <v>45747</v>
      </c>
      <c r="M5" t="str">
        <f>IF(Refresh[[#This Row],[Close Rate (%)]]&gt;Target!$C$8,Target!$B$8,
IF(Refresh[[#This Row],[Close Rate (%)]]&gt;Target!$C$9,Target!$B$9,Target!$B$10))</f>
        <v>ON TARGET</v>
      </c>
    </row>
    <row r="6" spans="1:13" x14ac:dyDescent="0.25">
      <c r="A6" s="3">
        <v>45752</v>
      </c>
      <c r="B6" t="s">
        <v>53</v>
      </c>
      <c r="C6" t="s">
        <v>47</v>
      </c>
      <c r="D6" s="6">
        <v>1</v>
      </c>
      <c r="E6" s="6">
        <v>646</v>
      </c>
      <c r="F6" s="8">
        <v>0.72</v>
      </c>
      <c r="G6" s="8">
        <v>0.85</v>
      </c>
      <c r="H6" s="6">
        <v>63</v>
      </c>
      <c r="I6" s="6">
        <v>2722</v>
      </c>
      <c r="J6" t="s">
        <v>49</v>
      </c>
      <c r="K6" t="s">
        <v>19</v>
      </c>
      <c r="L6" s="3">
        <v>45747</v>
      </c>
      <c r="M6" t="str">
        <f>IF(Refresh[[#This Row],[Close Rate (%)]]&gt;Target!$C$8,Target!$B$8,
IF(Refresh[[#This Row],[Close Rate (%)]]&gt;Target!$C$9,Target!$B$9,Target!$B$10))</f>
        <v>NEEDS COACHING</v>
      </c>
    </row>
    <row r="7" spans="1:13" x14ac:dyDescent="0.25">
      <c r="A7" s="3">
        <v>45753</v>
      </c>
      <c r="B7" t="s">
        <v>46</v>
      </c>
      <c r="C7" t="s">
        <v>51</v>
      </c>
      <c r="D7" s="6">
        <v>3</v>
      </c>
      <c r="E7" s="6">
        <v>1710</v>
      </c>
      <c r="F7" s="8">
        <v>0.61</v>
      </c>
      <c r="G7" s="8">
        <v>0.87</v>
      </c>
      <c r="H7" s="6">
        <v>63</v>
      </c>
      <c r="I7" s="6">
        <v>2236</v>
      </c>
      <c r="J7" t="s">
        <v>48</v>
      </c>
      <c r="K7" t="s">
        <v>20</v>
      </c>
      <c r="L7" s="3">
        <v>45747</v>
      </c>
      <c r="M7" t="str">
        <f>IF(Refresh[[#This Row],[Close Rate (%)]]&gt;Target!$C$8,Target!$B$8,
IF(Refresh[[#This Row],[Close Rate (%)]]&gt;Target!$C$9,Target!$B$9,Target!$B$10))</f>
        <v>NEEDS COACHING</v>
      </c>
    </row>
    <row r="8" spans="1:13" x14ac:dyDescent="0.25">
      <c r="A8" s="3">
        <v>45754</v>
      </c>
      <c r="B8" t="s">
        <v>54</v>
      </c>
      <c r="C8" t="s">
        <v>51</v>
      </c>
      <c r="D8" s="6">
        <v>1</v>
      </c>
      <c r="E8" s="6">
        <v>2887</v>
      </c>
      <c r="F8" s="8">
        <v>0.62</v>
      </c>
      <c r="G8" s="8">
        <v>0.84</v>
      </c>
      <c r="H8" s="6">
        <v>54</v>
      </c>
      <c r="I8" s="6">
        <v>2416</v>
      </c>
      <c r="J8" t="s">
        <v>48</v>
      </c>
      <c r="K8" t="s">
        <v>21</v>
      </c>
      <c r="L8" s="3">
        <v>45754</v>
      </c>
      <c r="M8" t="str">
        <f>IF(Refresh[[#This Row],[Close Rate (%)]]&gt;Target!$C$8,Target!$B$8,
IF(Refresh[[#This Row],[Close Rate (%)]]&gt;Target!$C$9,Target!$B$9,Target!$B$10))</f>
        <v>NEEDS COACHING</v>
      </c>
    </row>
    <row r="9" spans="1:13" x14ac:dyDescent="0.25">
      <c r="A9" s="3">
        <v>45755</v>
      </c>
      <c r="B9" t="s">
        <v>53</v>
      </c>
      <c r="C9" t="s">
        <v>51</v>
      </c>
      <c r="D9" s="6">
        <v>5</v>
      </c>
      <c r="E9" s="6">
        <v>626</v>
      </c>
      <c r="F9" s="8">
        <v>0.67</v>
      </c>
      <c r="G9" s="8">
        <v>0.71</v>
      </c>
      <c r="H9" s="6">
        <v>114</v>
      </c>
      <c r="I9" s="6">
        <v>4636</v>
      </c>
      <c r="J9" t="s">
        <v>55</v>
      </c>
      <c r="K9" t="s">
        <v>22</v>
      </c>
      <c r="L9" s="3">
        <v>45754</v>
      </c>
      <c r="M9" t="str">
        <f>IF(Refresh[[#This Row],[Close Rate (%)]]&gt;Target!$C$8,Target!$B$8,
IF(Refresh[[#This Row],[Close Rate (%)]]&gt;Target!$C$9,Target!$B$9,Target!$B$10))</f>
        <v>NEEDS COACHING</v>
      </c>
    </row>
    <row r="10" spans="1:13" x14ac:dyDescent="0.25">
      <c r="A10" s="3">
        <v>45756</v>
      </c>
      <c r="B10" t="s">
        <v>54</v>
      </c>
      <c r="C10" t="s">
        <v>47</v>
      </c>
      <c r="D10" s="6">
        <v>5</v>
      </c>
      <c r="E10" s="6">
        <v>1603</v>
      </c>
      <c r="F10" s="8">
        <v>0.85</v>
      </c>
      <c r="G10" s="8">
        <v>0.94</v>
      </c>
      <c r="H10" s="6">
        <v>104</v>
      </c>
      <c r="I10" s="6">
        <v>2751</v>
      </c>
      <c r="J10" t="s">
        <v>49</v>
      </c>
      <c r="K10" t="s">
        <v>23</v>
      </c>
      <c r="L10" s="3">
        <v>45754</v>
      </c>
      <c r="M10" t="str">
        <f>IF(Refresh[[#This Row],[Close Rate (%)]]&gt;Target!$C$8,Target!$B$8,
IF(Refresh[[#This Row],[Close Rate (%)]]&gt;Target!$C$9,Target!$B$9,Target!$B$10))</f>
        <v>ON TARGET</v>
      </c>
    </row>
    <row r="11" spans="1:13" x14ac:dyDescent="0.25">
      <c r="A11" s="3">
        <v>45757</v>
      </c>
      <c r="B11" t="s">
        <v>54</v>
      </c>
      <c r="C11" t="s">
        <v>52</v>
      </c>
      <c r="D11" s="6">
        <v>3</v>
      </c>
      <c r="E11" s="6">
        <v>921</v>
      </c>
      <c r="F11" s="8">
        <v>0.82</v>
      </c>
      <c r="G11" s="8">
        <v>0.74</v>
      </c>
      <c r="H11" s="6">
        <v>89</v>
      </c>
      <c r="I11" s="6">
        <v>3635</v>
      </c>
      <c r="J11" t="s">
        <v>56</v>
      </c>
      <c r="K11" t="s">
        <v>24</v>
      </c>
      <c r="L11" s="3">
        <v>45754</v>
      </c>
      <c r="M11" t="str">
        <f>IF(Refresh[[#This Row],[Close Rate (%)]]&gt;Target!$C$8,Target!$B$8,
IF(Refresh[[#This Row],[Close Rate (%)]]&gt;Target!$C$9,Target!$B$9,Target!$B$10))</f>
        <v>ON TARGET</v>
      </c>
    </row>
    <row r="12" spans="1:13" x14ac:dyDescent="0.25">
      <c r="A12" s="3">
        <v>45758</v>
      </c>
      <c r="B12" t="s">
        <v>54</v>
      </c>
      <c r="C12" t="s">
        <v>57</v>
      </c>
      <c r="D12" s="6">
        <v>4</v>
      </c>
      <c r="E12" s="6">
        <v>2432</v>
      </c>
      <c r="F12" s="8">
        <v>0.76</v>
      </c>
      <c r="G12" s="8">
        <v>0.93</v>
      </c>
      <c r="H12" s="6">
        <v>92</v>
      </c>
      <c r="I12" s="6">
        <v>2442</v>
      </c>
      <c r="J12" t="s">
        <v>56</v>
      </c>
      <c r="K12" t="s">
        <v>25</v>
      </c>
      <c r="L12" s="3">
        <v>45754</v>
      </c>
      <c r="M12" t="str">
        <f>IF(Refresh[[#This Row],[Close Rate (%)]]&gt;Target!$C$8,Target!$B$8,
IF(Refresh[[#This Row],[Close Rate (%)]]&gt;Target!$C$9,Target!$B$9,Target!$B$10))</f>
        <v>NEEDS COACHING</v>
      </c>
    </row>
    <row r="13" spans="1:13" x14ac:dyDescent="0.25">
      <c r="A13" s="3">
        <v>45759</v>
      </c>
      <c r="B13" t="s">
        <v>46</v>
      </c>
      <c r="C13" t="s">
        <v>51</v>
      </c>
      <c r="D13" s="6">
        <v>5</v>
      </c>
      <c r="E13" s="6">
        <v>645</v>
      </c>
      <c r="F13" s="8">
        <v>0.74</v>
      </c>
      <c r="G13" s="8">
        <v>0.81</v>
      </c>
      <c r="H13" s="6">
        <v>57</v>
      </c>
      <c r="I13" s="6">
        <v>3504</v>
      </c>
      <c r="J13" t="s">
        <v>48</v>
      </c>
      <c r="K13" t="s">
        <v>26</v>
      </c>
      <c r="L13" s="3">
        <v>45754</v>
      </c>
      <c r="M13" t="str">
        <f>IF(Refresh[[#This Row],[Close Rate (%)]]&gt;Target!$C$8,Target!$B$8,
IF(Refresh[[#This Row],[Close Rate (%)]]&gt;Target!$C$9,Target!$B$9,Target!$B$10))</f>
        <v>NEEDS COACHING</v>
      </c>
    </row>
    <row r="14" spans="1:13" x14ac:dyDescent="0.25">
      <c r="A14" s="3">
        <v>45760</v>
      </c>
      <c r="B14" t="s">
        <v>54</v>
      </c>
      <c r="C14" t="s">
        <v>52</v>
      </c>
      <c r="D14" s="6">
        <v>3</v>
      </c>
      <c r="E14" s="6">
        <v>1504</v>
      </c>
      <c r="F14" s="8">
        <v>0.91</v>
      </c>
      <c r="G14" s="8">
        <v>0.86</v>
      </c>
      <c r="H14" s="6">
        <v>79</v>
      </c>
      <c r="I14" s="6">
        <v>4583</v>
      </c>
      <c r="J14" t="s">
        <v>48</v>
      </c>
      <c r="K14" t="s">
        <v>27</v>
      </c>
      <c r="L14" s="3">
        <v>45754</v>
      </c>
      <c r="M14" t="str">
        <f>IF(Refresh[[#This Row],[Close Rate (%)]]&gt;Target!$C$8,Target!$B$8,
IF(Refresh[[#This Row],[Close Rate (%)]]&gt;Target!$C$9,Target!$B$9,Target!$B$10))</f>
        <v>EXCELLENT</v>
      </c>
    </row>
    <row r="15" spans="1:13" x14ac:dyDescent="0.25">
      <c r="A15" s="3">
        <v>45761</v>
      </c>
      <c r="B15" t="s">
        <v>53</v>
      </c>
      <c r="C15" t="s">
        <v>47</v>
      </c>
      <c r="D15" s="6">
        <v>1</v>
      </c>
      <c r="E15" s="6">
        <v>1826</v>
      </c>
      <c r="F15" s="8">
        <v>0.83</v>
      </c>
      <c r="G15" s="8">
        <v>0.93</v>
      </c>
      <c r="H15" s="6">
        <v>70</v>
      </c>
      <c r="I15" s="6">
        <v>2192</v>
      </c>
      <c r="J15" t="s">
        <v>48</v>
      </c>
      <c r="K15" t="s">
        <v>28</v>
      </c>
      <c r="L15" s="3">
        <v>45761</v>
      </c>
      <c r="M15" t="str">
        <f>IF(Refresh[[#This Row],[Close Rate (%)]]&gt;Target!$C$8,Target!$B$8,
IF(Refresh[[#This Row],[Close Rate (%)]]&gt;Target!$C$9,Target!$B$9,Target!$B$10))</f>
        <v>ON TARGET</v>
      </c>
    </row>
    <row r="16" spans="1:13" x14ac:dyDescent="0.25">
      <c r="A16" s="3">
        <v>45762</v>
      </c>
      <c r="B16" t="s">
        <v>54</v>
      </c>
      <c r="C16" t="s">
        <v>52</v>
      </c>
      <c r="D16" s="6">
        <v>5</v>
      </c>
      <c r="E16" s="6">
        <v>947</v>
      </c>
      <c r="F16" s="8">
        <v>0.75</v>
      </c>
      <c r="G16" s="8">
        <v>0.8</v>
      </c>
      <c r="H16" s="6">
        <v>84</v>
      </c>
      <c r="I16" s="6">
        <v>1192</v>
      </c>
      <c r="J16" t="s">
        <v>49</v>
      </c>
      <c r="K16" t="s">
        <v>29</v>
      </c>
      <c r="L16" s="3">
        <v>45761</v>
      </c>
      <c r="M16" t="str">
        <f>IF(Refresh[[#This Row],[Close Rate (%)]]&gt;Target!$C$8,Target!$B$8,
IF(Refresh[[#This Row],[Close Rate (%)]]&gt;Target!$C$9,Target!$B$9,Target!$B$10))</f>
        <v>NEEDS COACHING</v>
      </c>
    </row>
    <row r="17" spans="1:13" x14ac:dyDescent="0.25">
      <c r="A17" s="3">
        <v>45763</v>
      </c>
      <c r="B17" t="s">
        <v>50</v>
      </c>
      <c r="C17" t="s">
        <v>52</v>
      </c>
      <c r="D17" s="6">
        <v>4</v>
      </c>
      <c r="E17" s="6">
        <v>1843</v>
      </c>
      <c r="F17" s="8">
        <v>0.98</v>
      </c>
      <c r="G17" s="8">
        <v>0.98</v>
      </c>
      <c r="H17" s="6">
        <v>72</v>
      </c>
      <c r="I17" s="6">
        <v>4380</v>
      </c>
      <c r="J17" t="s">
        <v>55</v>
      </c>
      <c r="K17" t="s">
        <v>30</v>
      </c>
      <c r="L17" s="3">
        <v>45761</v>
      </c>
      <c r="M17" t="str">
        <f>IF(Refresh[[#This Row],[Close Rate (%)]]&gt;Target!$C$8,Target!$B$8,
IF(Refresh[[#This Row],[Close Rate (%)]]&gt;Target!$C$9,Target!$B$9,Target!$B$10))</f>
        <v>EXCELLENT</v>
      </c>
    </row>
    <row r="18" spans="1:13" x14ac:dyDescent="0.25">
      <c r="A18" s="3">
        <v>45764</v>
      </c>
      <c r="B18" t="s">
        <v>46</v>
      </c>
      <c r="C18" t="s">
        <v>47</v>
      </c>
      <c r="D18" s="6">
        <v>2</v>
      </c>
      <c r="E18" s="6">
        <v>842</v>
      </c>
      <c r="F18" s="8">
        <v>0.89</v>
      </c>
      <c r="G18" s="8">
        <v>0.77</v>
      </c>
      <c r="H18" s="6">
        <v>100</v>
      </c>
      <c r="I18" s="6">
        <v>3086</v>
      </c>
      <c r="J18" t="s">
        <v>49</v>
      </c>
      <c r="K18" t="s">
        <v>31</v>
      </c>
      <c r="L18" s="3">
        <v>45761</v>
      </c>
      <c r="M18" t="str">
        <f>IF(Refresh[[#This Row],[Close Rate (%)]]&gt;Target!$C$8,Target!$B$8,
IF(Refresh[[#This Row],[Close Rate (%)]]&gt;Target!$C$9,Target!$B$9,Target!$B$10))</f>
        <v>ON TARGET</v>
      </c>
    </row>
    <row r="19" spans="1:13" x14ac:dyDescent="0.25">
      <c r="A19" s="3">
        <v>45765</v>
      </c>
      <c r="B19" t="s">
        <v>53</v>
      </c>
      <c r="C19" t="s">
        <v>47</v>
      </c>
      <c r="D19" s="6">
        <v>1</v>
      </c>
      <c r="E19" s="6">
        <v>1692</v>
      </c>
      <c r="F19" s="8">
        <v>0.93</v>
      </c>
      <c r="G19" s="8">
        <v>0.86</v>
      </c>
      <c r="H19" s="6">
        <v>58</v>
      </c>
      <c r="I19" s="6">
        <v>4661</v>
      </c>
      <c r="J19" t="s">
        <v>48</v>
      </c>
      <c r="K19" t="s">
        <v>32</v>
      </c>
      <c r="L19" s="3">
        <v>45761</v>
      </c>
      <c r="M19" t="str">
        <f>IF(Refresh[[#This Row],[Close Rate (%)]]&gt;Target!$C$8,Target!$B$8,
IF(Refresh[[#This Row],[Close Rate (%)]]&gt;Target!$C$9,Target!$B$9,Target!$B$10))</f>
        <v>EXCELLENT</v>
      </c>
    </row>
    <row r="20" spans="1:13" x14ac:dyDescent="0.25">
      <c r="A20" s="3">
        <v>45766</v>
      </c>
      <c r="B20" t="s">
        <v>54</v>
      </c>
      <c r="C20" t="s">
        <v>57</v>
      </c>
      <c r="D20" s="6">
        <v>5</v>
      </c>
      <c r="E20" s="6">
        <v>1438</v>
      </c>
      <c r="F20" s="8">
        <v>0.89</v>
      </c>
      <c r="G20" s="8">
        <v>0.73</v>
      </c>
      <c r="H20" s="6">
        <v>87</v>
      </c>
      <c r="I20" s="6">
        <v>4151</v>
      </c>
      <c r="J20" t="s">
        <v>49</v>
      </c>
      <c r="K20" t="s">
        <v>33</v>
      </c>
      <c r="L20" s="3">
        <v>45761</v>
      </c>
      <c r="M20" t="str">
        <f>IF(Refresh[[#This Row],[Close Rate (%)]]&gt;Target!$C$8,Target!$B$8,
IF(Refresh[[#This Row],[Close Rate (%)]]&gt;Target!$C$9,Target!$B$9,Target!$B$10))</f>
        <v>ON TARGET</v>
      </c>
    </row>
    <row r="21" spans="1:13" x14ac:dyDescent="0.25">
      <c r="A21" s="3">
        <v>45767</v>
      </c>
      <c r="B21" t="s">
        <v>54</v>
      </c>
      <c r="C21" t="s">
        <v>57</v>
      </c>
      <c r="D21" s="6">
        <v>4</v>
      </c>
      <c r="E21" s="6">
        <v>1274</v>
      </c>
      <c r="F21" s="8">
        <v>0.65</v>
      </c>
      <c r="G21" s="8">
        <v>0.71</v>
      </c>
      <c r="H21" s="6">
        <v>52</v>
      </c>
      <c r="I21" s="6">
        <v>3991</v>
      </c>
      <c r="J21" t="s">
        <v>56</v>
      </c>
      <c r="K21" t="s">
        <v>34</v>
      </c>
      <c r="L21" s="3">
        <v>45761</v>
      </c>
      <c r="M21" t="str">
        <f>IF(Refresh[[#This Row],[Close Rate (%)]]&gt;Target!$C$8,Target!$B$8,
IF(Refresh[[#This Row],[Close Rate (%)]]&gt;Target!$C$9,Target!$B$9,Target!$B$10))</f>
        <v>NEEDS COACHING</v>
      </c>
    </row>
    <row r="22" spans="1:13" x14ac:dyDescent="0.25">
      <c r="A22" s="3">
        <v>45768</v>
      </c>
      <c r="B22" t="s">
        <v>54</v>
      </c>
      <c r="C22" t="s">
        <v>57</v>
      </c>
      <c r="D22" s="6">
        <v>4</v>
      </c>
      <c r="E22" s="6">
        <v>1843</v>
      </c>
      <c r="F22" s="8">
        <v>0.74</v>
      </c>
      <c r="G22" s="8">
        <v>0.82</v>
      </c>
      <c r="H22" s="6">
        <v>58</v>
      </c>
      <c r="I22" s="6">
        <v>3545</v>
      </c>
      <c r="J22" t="s">
        <v>56</v>
      </c>
      <c r="K22" t="s">
        <v>35</v>
      </c>
      <c r="L22" s="3">
        <v>45768</v>
      </c>
      <c r="M22" t="str">
        <f>IF(Refresh[[#This Row],[Close Rate (%)]]&gt;Target!$C$8,Target!$B$8,
IF(Refresh[[#This Row],[Close Rate (%)]]&gt;Target!$C$9,Target!$B$9,Target!$B$10))</f>
        <v>NEEDS COACHING</v>
      </c>
    </row>
    <row r="23" spans="1:13" x14ac:dyDescent="0.25">
      <c r="A23" s="3">
        <v>45769</v>
      </c>
      <c r="B23" t="s">
        <v>53</v>
      </c>
      <c r="C23" t="s">
        <v>51</v>
      </c>
      <c r="D23" s="6">
        <v>1</v>
      </c>
      <c r="E23" s="6">
        <v>2099</v>
      </c>
      <c r="F23" s="8">
        <v>0.74</v>
      </c>
      <c r="G23" s="8">
        <v>0.72</v>
      </c>
      <c r="H23" s="6">
        <v>114</v>
      </c>
      <c r="I23" s="6">
        <v>1514</v>
      </c>
      <c r="J23" t="s">
        <v>55</v>
      </c>
      <c r="K23" t="s">
        <v>36</v>
      </c>
      <c r="L23" s="3">
        <v>45768</v>
      </c>
      <c r="M23" t="str">
        <f>IF(Refresh[[#This Row],[Close Rate (%)]]&gt;Target!$C$8,Target!$B$8,
IF(Refresh[[#This Row],[Close Rate (%)]]&gt;Target!$C$9,Target!$B$9,Target!$B$10))</f>
        <v>NEEDS COACHING</v>
      </c>
    </row>
    <row r="24" spans="1:13" x14ac:dyDescent="0.25">
      <c r="A24" s="3">
        <v>45770</v>
      </c>
      <c r="B24" t="s">
        <v>50</v>
      </c>
      <c r="C24" t="s">
        <v>57</v>
      </c>
      <c r="D24" s="6">
        <v>4</v>
      </c>
      <c r="E24" s="6">
        <v>2655</v>
      </c>
      <c r="F24" s="8">
        <v>0.64</v>
      </c>
      <c r="G24" s="8">
        <v>0.91</v>
      </c>
      <c r="H24" s="6">
        <v>94</v>
      </c>
      <c r="I24" s="6">
        <v>1715</v>
      </c>
      <c r="J24" t="s">
        <v>49</v>
      </c>
      <c r="K24" t="s">
        <v>37</v>
      </c>
      <c r="L24" s="3">
        <v>45768</v>
      </c>
      <c r="M24" t="str">
        <f>IF(Refresh[[#This Row],[Close Rate (%)]]&gt;Target!$C$8,Target!$B$8,
IF(Refresh[[#This Row],[Close Rate (%)]]&gt;Target!$C$9,Target!$B$9,Target!$B$10))</f>
        <v>NEEDS COACHING</v>
      </c>
    </row>
    <row r="25" spans="1:13" x14ac:dyDescent="0.25">
      <c r="A25" s="3">
        <v>45771</v>
      </c>
      <c r="B25" t="s">
        <v>54</v>
      </c>
      <c r="C25" t="s">
        <v>57</v>
      </c>
      <c r="D25" s="6">
        <v>2</v>
      </c>
      <c r="E25" s="6">
        <v>1945</v>
      </c>
      <c r="F25" s="8">
        <v>0.91</v>
      </c>
      <c r="G25" s="8">
        <v>0.99</v>
      </c>
      <c r="H25" s="6">
        <v>67</v>
      </c>
      <c r="I25" s="6">
        <v>3808</v>
      </c>
      <c r="J25" t="s">
        <v>49</v>
      </c>
      <c r="K25" t="s">
        <v>38</v>
      </c>
      <c r="L25" s="3">
        <v>45768</v>
      </c>
      <c r="M25" t="str">
        <f>IF(Refresh[[#This Row],[Close Rate (%)]]&gt;Target!$C$8,Target!$B$8,
IF(Refresh[[#This Row],[Close Rate (%)]]&gt;Target!$C$9,Target!$B$9,Target!$B$10))</f>
        <v>EXCELLENT</v>
      </c>
    </row>
    <row r="26" spans="1:13" x14ac:dyDescent="0.25">
      <c r="A26" s="3">
        <v>45772</v>
      </c>
      <c r="B26" t="s">
        <v>53</v>
      </c>
      <c r="C26" t="s">
        <v>51</v>
      </c>
      <c r="D26" s="6">
        <v>3</v>
      </c>
      <c r="E26" s="6">
        <v>2852</v>
      </c>
      <c r="F26" s="8">
        <v>0.74</v>
      </c>
      <c r="G26" s="8">
        <v>0.74</v>
      </c>
      <c r="H26" s="6">
        <v>71</v>
      </c>
      <c r="I26" s="6">
        <v>3383</v>
      </c>
      <c r="J26" t="s">
        <v>55</v>
      </c>
      <c r="K26" t="s">
        <v>39</v>
      </c>
      <c r="L26" s="3">
        <v>45768</v>
      </c>
      <c r="M26" t="str">
        <f>IF(Refresh[[#This Row],[Close Rate (%)]]&gt;Target!$C$8,Target!$B$8,
IF(Refresh[[#This Row],[Close Rate (%)]]&gt;Target!$C$9,Target!$B$9,Target!$B$10))</f>
        <v>NEEDS COACHING</v>
      </c>
    </row>
    <row r="27" spans="1:13" x14ac:dyDescent="0.25">
      <c r="A27" s="3">
        <v>45773</v>
      </c>
      <c r="B27" t="s">
        <v>50</v>
      </c>
      <c r="C27" t="s">
        <v>52</v>
      </c>
      <c r="D27" s="6">
        <v>5</v>
      </c>
      <c r="E27" s="6">
        <v>2848</v>
      </c>
      <c r="F27" s="8">
        <v>0.69</v>
      </c>
      <c r="G27" s="8">
        <v>0.99</v>
      </c>
      <c r="H27" s="6">
        <v>51</v>
      </c>
      <c r="I27" s="6">
        <v>2141</v>
      </c>
      <c r="J27" t="s">
        <v>48</v>
      </c>
      <c r="K27" t="s">
        <v>40</v>
      </c>
      <c r="L27" s="3">
        <v>45768</v>
      </c>
      <c r="M27" t="str">
        <f>IF(Refresh[[#This Row],[Close Rate (%)]]&gt;Target!$C$8,Target!$B$8,
IF(Refresh[[#This Row],[Close Rate (%)]]&gt;Target!$C$9,Target!$B$9,Target!$B$10))</f>
        <v>NEEDS COACHING</v>
      </c>
    </row>
    <row r="28" spans="1:13" x14ac:dyDescent="0.25">
      <c r="A28" s="3">
        <v>45774</v>
      </c>
      <c r="B28" t="s">
        <v>54</v>
      </c>
      <c r="C28" t="s">
        <v>57</v>
      </c>
      <c r="D28" s="6">
        <v>5</v>
      </c>
      <c r="E28" s="6">
        <v>703</v>
      </c>
      <c r="F28" s="8">
        <v>0.87</v>
      </c>
      <c r="G28" s="8">
        <v>0.87</v>
      </c>
      <c r="H28" s="6">
        <v>51</v>
      </c>
      <c r="I28" s="6">
        <v>2126</v>
      </c>
      <c r="J28" t="s">
        <v>56</v>
      </c>
      <c r="K28" t="s">
        <v>41</v>
      </c>
      <c r="L28" s="3">
        <v>45768</v>
      </c>
      <c r="M28" t="str">
        <f>IF(Refresh[[#This Row],[Close Rate (%)]]&gt;Target!$C$8,Target!$B$8,
IF(Refresh[[#This Row],[Close Rate (%)]]&gt;Target!$C$9,Target!$B$9,Target!$B$10))</f>
        <v>ON TARGET</v>
      </c>
    </row>
    <row r="29" spans="1:13" x14ac:dyDescent="0.25">
      <c r="A29" s="3">
        <v>45775</v>
      </c>
      <c r="B29" t="s">
        <v>46</v>
      </c>
      <c r="C29" t="s">
        <v>57</v>
      </c>
      <c r="D29" s="6">
        <v>4</v>
      </c>
      <c r="E29" s="6">
        <v>2044</v>
      </c>
      <c r="F29" s="8">
        <v>0.85</v>
      </c>
      <c r="G29" s="8">
        <v>0.72</v>
      </c>
      <c r="H29" s="6">
        <v>56</v>
      </c>
      <c r="I29" s="6">
        <v>2248</v>
      </c>
      <c r="J29" t="s">
        <v>55</v>
      </c>
      <c r="K29" t="s">
        <v>42</v>
      </c>
      <c r="L29" s="3">
        <v>45775</v>
      </c>
      <c r="M29" t="str">
        <f>IF(Refresh[[#This Row],[Close Rate (%)]]&gt;Target!$C$8,Target!$B$8,
IF(Refresh[[#This Row],[Close Rate (%)]]&gt;Target!$C$9,Target!$B$9,Target!$B$10))</f>
        <v>ON TARGET</v>
      </c>
    </row>
    <row r="30" spans="1:13" x14ac:dyDescent="0.25">
      <c r="A30" s="3">
        <v>45776</v>
      </c>
      <c r="B30" t="s">
        <v>46</v>
      </c>
      <c r="C30" t="s">
        <v>47</v>
      </c>
      <c r="D30" s="6">
        <v>3</v>
      </c>
      <c r="E30" s="6">
        <v>2733</v>
      </c>
      <c r="F30" s="8">
        <v>0.6</v>
      </c>
      <c r="G30" s="8">
        <v>0.84</v>
      </c>
      <c r="H30" s="6">
        <v>117</v>
      </c>
      <c r="I30" s="6">
        <v>1857</v>
      </c>
      <c r="J30" t="s">
        <v>56</v>
      </c>
      <c r="K30" t="s">
        <v>43</v>
      </c>
      <c r="L30" s="3">
        <v>45775</v>
      </c>
      <c r="M30" t="str">
        <f>IF(Refresh[[#This Row],[Close Rate (%)]]&gt;Target!$C$8,Target!$B$8,
IF(Refresh[[#This Row],[Close Rate (%)]]&gt;Target!$C$9,Target!$B$9,Target!$B$10))</f>
        <v>NEEDS COACHING</v>
      </c>
    </row>
    <row r="31" spans="1:13" x14ac:dyDescent="0.25">
      <c r="A31" s="3">
        <v>45777</v>
      </c>
      <c r="B31" t="s">
        <v>46</v>
      </c>
      <c r="C31" t="s">
        <v>57</v>
      </c>
      <c r="D31" s="6">
        <v>2</v>
      </c>
      <c r="E31" s="6">
        <v>2914</v>
      </c>
      <c r="F31" s="8">
        <v>0.91</v>
      </c>
      <c r="G31" s="8">
        <v>0.9</v>
      </c>
      <c r="H31" s="6">
        <v>53</v>
      </c>
      <c r="I31" s="6">
        <v>4836</v>
      </c>
      <c r="J31" t="s">
        <v>55</v>
      </c>
      <c r="K31" t="s">
        <v>44</v>
      </c>
      <c r="L31" s="3">
        <v>45775</v>
      </c>
      <c r="M31" t="str">
        <f>IF(Refresh[[#This Row],[Close Rate (%)]]&gt;Target!$C$8,Target!$B$8,
IF(Refresh[[#This Row],[Close Rate (%)]]&gt;Target!$C$9,Target!$B$9,Target!$B$10))</f>
        <v>EXCELLENT</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BBAC-6078-4168-8E08-4CAD6F71F31F}">
  <dimension ref="B19:J32"/>
  <sheetViews>
    <sheetView showGridLines="0" zoomScale="85" zoomScaleNormal="85" workbookViewId="0">
      <selection sqref="A1:R33"/>
    </sheetView>
  </sheetViews>
  <sheetFormatPr defaultColWidth="0" defaultRowHeight="15" x14ac:dyDescent="0.25"/>
  <cols>
    <col min="1" max="1" width="1.7109375" customWidth="1"/>
    <col min="2" max="2" width="17" bestFit="1" customWidth="1"/>
    <col min="3" max="3" width="18" bestFit="1" customWidth="1"/>
    <col min="4" max="5" width="17.85546875" bestFit="1" customWidth="1"/>
    <col min="6" max="6" width="18.7109375" bestFit="1" customWidth="1"/>
    <col min="7" max="7" width="16.140625" bestFit="1" customWidth="1"/>
    <col min="8" max="8" width="18" bestFit="1" customWidth="1"/>
    <col min="9" max="9" width="15.7109375" bestFit="1" customWidth="1"/>
    <col min="10" max="10" width="10.7109375" customWidth="1"/>
    <col min="11" max="17" width="9.140625" customWidth="1"/>
    <col min="18" max="18" width="5.7109375" customWidth="1"/>
    <col min="19" max="16384" width="9.140625" hidden="1"/>
  </cols>
  <sheetData>
    <row r="19" spans="2:10" s="4" customFormat="1" x14ac:dyDescent="0.25">
      <c r="B19" s="42" t="s">
        <v>2</v>
      </c>
      <c r="C19" s="43" t="s">
        <v>3</v>
      </c>
      <c r="D19" s="43" t="s">
        <v>75</v>
      </c>
      <c r="E19" s="43" t="s">
        <v>76</v>
      </c>
      <c r="F19" s="43" t="s">
        <v>78</v>
      </c>
      <c r="G19" s="43" t="s">
        <v>77</v>
      </c>
      <c r="H19" s="43" t="s">
        <v>79</v>
      </c>
      <c r="I19" s="43" t="s">
        <v>82</v>
      </c>
      <c r="J19"/>
    </row>
    <row r="20" spans="2:10" s="4" customFormat="1" x14ac:dyDescent="0.25">
      <c r="B20" s="37" t="s">
        <v>57</v>
      </c>
      <c r="C20" s="44" t="s">
        <v>54</v>
      </c>
      <c r="D20" s="38">
        <v>24</v>
      </c>
      <c r="E20" s="41">
        <v>9635</v>
      </c>
      <c r="F20" s="21">
        <v>0.84166666666666667</v>
      </c>
      <c r="G20" s="21">
        <v>0.80333333333333334</v>
      </c>
      <c r="H20" s="39">
        <v>401.45833333333331</v>
      </c>
      <c r="I20" s="39">
        <v>2.8263888888888888</v>
      </c>
      <c r="J20"/>
    </row>
    <row r="21" spans="2:10" s="4" customFormat="1" x14ac:dyDescent="0.25">
      <c r="B21" s="37"/>
      <c r="C21" s="44" t="s">
        <v>46</v>
      </c>
      <c r="D21" s="38">
        <v>6</v>
      </c>
      <c r="E21" s="41">
        <v>4958</v>
      </c>
      <c r="F21" s="21">
        <v>0.81</v>
      </c>
      <c r="G21" s="21">
        <v>0.88</v>
      </c>
      <c r="H21" s="39">
        <v>826.33333333333337</v>
      </c>
      <c r="I21" s="39">
        <v>9.0833333333333339</v>
      </c>
      <c r="J21"/>
    </row>
    <row r="22" spans="2:10" s="4" customFormat="1" x14ac:dyDescent="0.25">
      <c r="B22" s="37"/>
      <c r="C22" s="44" t="s">
        <v>50</v>
      </c>
      <c r="D22" s="38">
        <v>4</v>
      </c>
      <c r="E22" s="41">
        <v>2655</v>
      </c>
      <c r="F22" s="21">
        <v>0.91</v>
      </c>
      <c r="G22" s="21">
        <v>0.64</v>
      </c>
      <c r="H22" s="39">
        <v>663.75</v>
      </c>
      <c r="I22" s="39">
        <v>23.5</v>
      </c>
      <c r="J22"/>
    </row>
    <row r="23" spans="2:10" s="4" customFormat="1" x14ac:dyDescent="0.25">
      <c r="B23" s="37" t="s">
        <v>51</v>
      </c>
      <c r="C23" s="44" t="s">
        <v>54</v>
      </c>
      <c r="D23" s="38">
        <v>1</v>
      </c>
      <c r="E23" s="41">
        <v>2887</v>
      </c>
      <c r="F23" s="21">
        <v>0.84</v>
      </c>
      <c r="G23" s="21">
        <v>0.62</v>
      </c>
      <c r="H23" s="39">
        <v>2887</v>
      </c>
      <c r="I23" s="39">
        <v>54</v>
      </c>
      <c r="J23"/>
    </row>
    <row r="24" spans="2:10" s="4" customFormat="1" x14ac:dyDescent="0.25">
      <c r="B24" s="37"/>
      <c r="C24" s="44" t="s">
        <v>46</v>
      </c>
      <c r="D24" s="38">
        <v>8</v>
      </c>
      <c r="E24" s="41">
        <v>2355</v>
      </c>
      <c r="F24" s="21">
        <v>0.84</v>
      </c>
      <c r="G24" s="21">
        <v>0.67500000000000004</v>
      </c>
      <c r="H24" s="39">
        <v>294.375</v>
      </c>
      <c r="I24" s="39">
        <v>7.5</v>
      </c>
      <c r="J24"/>
    </row>
    <row r="25" spans="2:10" s="4" customFormat="1" x14ac:dyDescent="0.25">
      <c r="B25" s="37"/>
      <c r="C25" s="44" t="s">
        <v>53</v>
      </c>
      <c r="D25" s="38">
        <v>9</v>
      </c>
      <c r="E25" s="41">
        <v>5577</v>
      </c>
      <c r="F25" s="21">
        <v>0.72333333333333327</v>
      </c>
      <c r="G25" s="21">
        <v>0.71666666666666667</v>
      </c>
      <c r="H25" s="39">
        <v>619.66666666666663</v>
      </c>
      <c r="I25" s="39">
        <v>11.074074074074074</v>
      </c>
      <c r="J25"/>
    </row>
    <row r="26" spans="2:10" s="4" customFormat="1" x14ac:dyDescent="0.25">
      <c r="B26" s="37"/>
      <c r="C26" s="44" t="s">
        <v>50</v>
      </c>
      <c r="D26" s="38">
        <v>4</v>
      </c>
      <c r="E26" s="41">
        <v>1175</v>
      </c>
      <c r="F26" s="21">
        <v>0.85</v>
      </c>
      <c r="G26" s="21">
        <v>0.95</v>
      </c>
      <c r="H26" s="39">
        <v>293.75</v>
      </c>
      <c r="I26" s="39">
        <v>14.75</v>
      </c>
      <c r="J26"/>
    </row>
    <row r="27" spans="2:10" s="4" customFormat="1" x14ac:dyDescent="0.25">
      <c r="B27" s="37" t="s">
        <v>52</v>
      </c>
      <c r="C27" s="44" t="s">
        <v>54</v>
      </c>
      <c r="D27" s="38">
        <v>11</v>
      </c>
      <c r="E27" s="41">
        <v>3372</v>
      </c>
      <c r="F27" s="21">
        <v>0.79999999999999993</v>
      </c>
      <c r="G27" s="21">
        <v>0.82666666666666666</v>
      </c>
      <c r="H27" s="39">
        <v>306.54545454545456</v>
      </c>
      <c r="I27" s="39">
        <v>7.6363636363636367</v>
      </c>
      <c r="J27"/>
    </row>
    <row r="28" spans="2:10" s="4" customFormat="1" x14ac:dyDescent="0.25">
      <c r="B28" s="37"/>
      <c r="C28" s="44" t="s">
        <v>50</v>
      </c>
      <c r="D28" s="38">
        <v>10</v>
      </c>
      <c r="E28" s="41">
        <v>7113</v>
      </c>
      <c r="F28" s="21">
        <v>0.96333333333333337</v>
      </c>
      <c r="G28" s="21">
        <v>0.85</v>
      </c>
      <c r="H28" s="39">
        <v>711.3</v>
      </c>
      <c r="I28" s="39">
        <v>5.9666666666666668</v>
      </c>
      <c r="J28"/>
    </row>
    <row r="29" spans="2:10" s="4" customFormat="1" x14ac:dyDescent="0.25">
      <c r="B29" s="37" t="s">
        <v>47</v>
      </c>
      <c r="C29" s="44" t="s">
        <v>54</v>
      </c>
      <c r="D29" s="38">
        <v>5</v>
      </c>
      <c r="E29" s="41">
        <v>1603</v>
      </c>
      <c r="F29" s="21">
        <v>0.94</v>
      </c>
      <c r="G29" s="21">
        <v>0.85</v>
      </c>
      <c r="H29" s="39">
        <v>320.60000000000002</v>
      </c>
      <c r="I29" s="39">
        <v>20.8</v>
      </c>
      <c r="J29"/>
    </row>
    <row r="30" spans="2:10" s="4" customFormat="1" x14ac:dyDescent="0.25">
      <c r="B30" s="37"/>
      <c r="C30" s="44" t="s">
        <v>46</v>
      </c>
      <c r="D30" s="38">
        <v>11</v>
      </c>
      <c r="E30" s="41">
        <v>8363</v>
      </c>
      <c r="F30" s="21">
        <v>0.86</v>
      </c>
      <c r="G30" s="21">
        <v>0.80249999999999999</v>
      </c>
      <c r="H30" s="39">
        <v>760.27272727272725</v>
      </c>
      <c r="I30" s="39">
        <v>8.8181818181818183</v>
      </c>
      <c r="J30"/>
    </row>
    <row r="31" spans="2:10" s="4" customFormat="1" x14ac:dyDescent="0.25">
      <c r="B31" s="37"/>
      <c r="C31" s="44" t="s">
        <v>53</v>
      </c>
      <c r="D31" s="38">
        <v>3</v>
      </c>
      <c r="E31" s="41">
        <v>4164</v>
      </c>
      <c r="F31" s="21">
        <v>0.88</v>
      </c>
      <c r="G31" s="21">
        <v>0.82666666666666666</v>
      </c>
      <c r="H31" s="39">
        <v>1388</v>
      </c>
      <c r="I31" s="39">
        <v>21.222222222222221</v>
      </c>
      <c r="J31"/>
    </row>
    <row r="32" spans="2:10" s="4" customFormat="1" x14ac:dyDescent="0.25">
      <c r="B32" s="4" t="s">
        <v>1</v>
      </c>
      <c r="D32" s="38">
        <v>96</v>
      </c>
      <c r="E32" s="41">
        <v>53857</v>
      </c>
      <c r="F32" s="21">
        <v>0.84766666666666668</v>
      </c>
      <c r="G32" s="21">
        <v>0.79533333333333334</v>
      </c>
      <c r="H32" s="39">
        <v>561.01041666666663</v>
      </c>
      <c r="I32" s="39">
        <v>0.78333333333333333</v>
      </c>
      <c r="J32"/>
    </row>
  </sheetData>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iconSet" priority="4" id="{7BE1AD86-DCA4-4FF0-8DD6-803050822C8A}">
            <x14:iconSet>
              <x14:cfvo type="percent">
                <xm:f>0</xm:f>
              </x14:cfvo>
              <x14:cfvo type="formula">
                <xm:f>Target!$C$9</xm:f>
              </x14:cfvo>
              <x14:cfvo type="formula">
                <xm:f>Target!$C$8</xm:f>
              </x14:cfvo>
            </x14:iconSet>
          </x14:cfRule>
          <xm:sqref>G20:G32</xm:sqref>
        </x14:conditionalFormatting>
        <x14:conditionalFormatting xmlns:xm="http://schemas.microsoft.com/office/excel/2006/main" pivot="1">
          <x14:cfRule type="iconSet" priority="2" id="{F68AB6CB-0666-4C9E-B41F-FFF09046DFDD}">
            <x14:iconSet>
              <x14:cfvo type="percent">
                <xm:f>0</xm:f>
              </x14:cfvo>
              <x14:cfvo type="formula">
                <xm:f>Target!$C$17</xm:f>
              </x14:cfvo>
              <x14:cfvo type="formula">
                <xm:f>Target!$C$16</xm:f>
              </x14:cfvo>
            </x14:iconSet>
          </x14:cfRule>
          <xm:sqref>I20:I32</xm:sqref>
        </x14:conditionalFormatting>
        <x14:conditionalFormatting xmlns:xm="http://schemas.microsoft.com/office/excel/2006/main" pivot="1">
          <x14:cfRule type="iconSet" priority="1" id="{2BFC75D5-4B9C-4B8E-8411-EC69FC063B5C}">
            <x14:iconSet>
              <x14:cfvo type="percent">
                <xm:f>0</xm:f>
              </x14:cfvo>
              <x14:cfvo type="formula">
                <xm:f>Target!$C$24</xm:f>
              </x14:cfvo>
              <x14:cfvo type="formula">
                <xm:f>Target!$C$23</xm:f>
              </x14:cfvo>
            </x14:iconSet>
          </x14:cfRule>
          <xm:sqref>H20:H32</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C676E-46E8-45D4-AB0D-D2EA026A6046}">
  <dimension ref="A1:AX38"/>
  <sheetViews>
    <sheetView showGridLines="0" zoomScale="85" zoomScaleNormal="85" workbookViewId="0">
      <selection activeCell="G17" sqref="G17"/>
    </sheetView>
  </sheetViews>
  <sheetFormatPr defaultColWidth="0" defaultRowHeight="15" zeroHeight="1" x14ac:dyDescent="0.25"/>
  <cols>
    <col min="1" max="1" width="1.7109375" style="14" customWidth="1"/>
    <col min="2" max="2" width="15.7109375" style="14" bestFit="1" customWidth="1"/>
    <col min="3" max="3" width="22.7109375" style="14" bestFit="1" customWidth="1"/>
    <col min="4" max="4" width="21.7109375" style="14" bestFit="1" customWidth="1"/>
    <col min="5" max="5" width="24.5703125" style="14" bestFit="1" customWidth="1"/>
    <col min="6" max="6" width="26.5703125" style="14" bestFit="1" customWidth="1"/>
    <col min="7" max="7" width="28.28515625" style="14" bestFit="1" customWidth="1"/>
    <col min="8" max="9" width="23" style="14" bestFit="1" customWidth="1"/>
    <col min="10" max="10" width="1.7109375" style="14" customWidth="1"/>
    <col min="11" max="44" width="28.28515625" hidden="1" customWidth="1"/>
    <col min="45" max="45" width="27.7109375" hidden="1" customWidth="1"/>
    <col min="46" max="46" width="26.7109375" hidden="1" customWidth="1"/>
    <col min="47" max="47" width="29.7109375" hidden="1" customWidth="1"/>
    <col min="48" max="48" width="31.5703125" hidden="1" customWidth="1"/>
    <col min="49" max="49" width="33.28515625" hidden="1" customWidth="1"/>
    <col min="50" max="50" width="28" hidden="1" customWidth="1"/>
    <col min="51" max="16384" width="9.140625" hidden="1"/>
  </cols>
  <sheetData>
    <row r="1" spans="1:10" s="14" customFormat="1" x14ac:dyDescent="0.25">
      <c r="A1" s="36"/>
      <c r="B1" s="36"/>
      <c r="C1" s="36"/>
      <c r="D1" s="36"/>
      <c r="E1" s="36"/>
      <c r="F1" s="36"/>
      <c r="G1" s="36"/>
      <c r="H1" s="36"/>
      <c r="I1" s="36"/>
      <c r="J1" s="36"/>
    </row>
    <row r="2" spans="1:10" s="14" customFormat="1" x14ac:dyDescent="0.25">
      <c r="A2" s="36"/>
      <c r="B2" s="36"/>
      <c r="C2" s="36"/>
      <c r="D2" s="36"/>
      <c r="E2" s="36"/>
      <c r="F2" s="36"/>
      <c r="G2" s="36"/>
      <c r="H2" s="36"/>
      <c r="I2" s="36"/>
      <c r="J2" s="36"/>
    </row>
    <row r="3" spans="1:10" s="14" customFormat="1" x14ac:dyDescent="0.25">
      <c r="A3" s="36"/>
      <c r="B3" s="36"/>
      <c r="C3" s="36"/>
      <c r="D3" s="36"/>
      <c r="E3" s="36"/>
      <c r="F3" s="36"/>
      <c r="G3" s="36"/>
      <c r="H3" s="36"/>
      <c r="I3" s="36"/>
      <c r="J3" s="36"/>
    </row>
    <row r="4" spans="1:10" s="14" customFormat="1" x14ac:dyDescent="0.25">
      <c r="A4" s="36"/>
      <c r="B4" s="36"/>
      <c r="C4" s="36"/>
      <c r="D4" s="36"/>
      <c r="E4" s="36"/>
      <c r="F4" s="36"/>
      <c r="G4" s="36"/>
      <c r="H4" s="36"/>
      <c r="I4" s="36"/>
      <c r="J4" s="36"/>
    </row>
    <row r="5" spans="1:10" s="14" customFormat="1" x14ac:dyDescent="0.25">
      <c r="A5" s="36"/>
      <c r="B5" s="36"/>
      <c r="C5" s="36"/>
      <c r="D5" s="36"/>
      <c r="E5" s="36"/>
      <c r="F5" s="36"/>
      <c r="G5" s="36"/>
      <c r="H5" s="36"/>
      <c r="I5" s="36"/>
      <c r="J5" s="36"/>
    </row>
    <row r="6" spans="1:10" s="14" customFormat="1" x14ac:dyDescent="0.25">
      <c r="A6" s="36"/>
      <c r="B6" s="36"/>
      <c r="C6" s="36"/>
      <c r="D6" s="36"/>
      <c r="E6" s="36"/>
      <c r="F6" s="36"/>
      <c r="G6" s="36"/>
      <c r="H6" s="36"/>
      <c r="I6" s="36"/>
      <c r="J6" s="36"/>
    </row>
    <row r="7" spans="1:10" s="14" customFormat="1" x14ac:dyDescent="0.25">
      <c r="A7" s="36"/>
      <c r="B7" s="36"/>
      <c r="C7" s="36"/>
      <c r="D7" s="36"/>
      <c r="E7" s="36"/>
      <c r="F7" s="36"/>
      <c r="G7" s="36"/>
      <c r="H7" s="36"/>
      <c r="I7" s="36"/>
      <c r="J7" s="36"/>
    </row>
    <row r="8" spans="1:10" s="14" customFormat="1" x14ac:dyDescent="0.25">
      <c r="A8" s="36"/>
      <c r="B8" s="36"/>
      <c r="C8" s="36"/>
      <c r="D8" s="36"/>
      <c r="E8" s="36"/>
      <c r="F8" s="36"/>
      <c r="G8" s="36"/>
      <c r="H8" s="36"/>
      <c r="I8" s="36"/>
      <c r="J8" s="36"/>
    </row>
    <row r="9" spans="1:10" s="14" customFormat="1" x14ac:dyDescent="0.25">
      <c r="A9" s="36"/>
      <c r="B9" s="36"/>
      <c r="C9" s="36"/>
      <c r="D9" s="36"/>
      <c r="E9" s="36"/>
      <c r="F9" s="36"/>
      <c r="G9" s="36"/>
      <c r="H9" s="36"/>
      <c r="I9" s="36"/>
      <c r="J9" s="36"/>
    </row>
    <row r="10" spans="1:10" s="14" customFormat="1" x14ac:dyDescent="0.25">
      <c r="A10" s="36"/>
      <c r="B10" s="36"/>
      <c r="C10" s="36"/>
      <c r="D10" s="36"/>
      <c r="E10" s="36"/>
      <c r="F10" s="36"/>
      <c r="G10" s="36"/>
      <c r="H10" s="36"/>
      <c r="I10" s="36"/>
      <c r="J10" s="36"/>
    </row>
    <row r="11" spans="1:10" s="14" customFormat="1" x14ac:dyDescent="0.25">
      <c r="A11" s="36"/>
      <c r="B11" s="36"/>
      <c r="C11" s="36"/>
      <c r="D11" s="36"/>
      <c r="E11" s="36"/>
      <c r="F11" s="36"/>
      <c r="G11" s="36"/>
      <c r="H11" s="36"/>
      <c r="I11" s="36"/>
      <c r="J11" s="36"/>
    </row>
    <row r="12" spans="1:10" s="14" customFormat="1" x14ac:dyDescent="0.25">
      <c r="A12" s="36"/>
      <c r="B12" s="36"/>
      <c r="C12" s="36"/>
      <c r="D12" s="36"/>
      <c r="E12" s="36"/>
      <c r="F12" s="36"/>
      <c r="G12" s="36"/>
      <c r="H12" s="36"/>
      <c r="I12" s="36"/>
      <c r="J12" s="36"/>
    </row>
    <row r="13" spans="1:10" s="14" customFormat="1" x14ac:dyDescent="0.25"/>
    <row r="14" spans="1:10" s="4" customFormat="1" ht="22.5" customHeight="1" x14ac:dyDescent="0.25">
      <c r="A14" s="15"/>
      <c r="B14" s="15"/>
      <c r="C14" s="28" t="s">
        <v>74</v>
      </c>
      <c r="D14" s="29" t="s">
        <v>66</v>
      </c>
      <c r="E14" s="29" t="s">
        <v>67</v>
      </c>
      <c r="F14" s="29" t="s">
        <v>68</v>
      </c>
      <c r="G14" s="29" t="s">
        <v>69</v>
      </c>
      <c r="H14" s="29" t="s">
        <v>70</v>
      </c>
      <c r="I14" s="29" t="s">
        <v>71</v>
      </c>
      <c r="J14" s="15"/>
    </row>
    <row r="15" spans="1:10" ht="22.5" customHeight="1" x14ac:dyDescent="0.25">
      <c r="B15" s="27" t="s">
        <v>57</v>
      </c>
      <c r="C15" s="29" t="s">
        <v>54</v>
      </c>
      <c r="D15" s="16">
        <f>IFERROR(_xlfn.XLOOKUP(C15,'TECH A-PIVOT'!A:A,'TECH A-PIVOT'!B:B),"-")</f>
        <v>24</v>
      </c>
      <c r="E15" s="22">
        <f>IFERROR(_xlfn.XLOOKUP(C15,'TECH A-PIVOT'!A:A,'TECH A-PIVOT'!C:C),"-")</f>
        <v>9635</v>
      </c>
      <c r="F15" s="17">
        <f>IFERROR(_xlfn.XLOOKUP(C15,'TECH A-PIVOT'!A:A,'TECH A-PIVOT'!D:D),"-")</f>
        <v>0.80333333333333323</v>
      </c>
      <c r="G15" s="17">
        <f>IFERROR(_xlfn.XLOOKUP(C15,'TECH A-PIVOT'!A:A,'TECH A-PIVOT'!E:E),"-")</f>
        <v>0.84166666666666645</v>
      </c>
      <c r="H15" s="18">
        <f>IFERROR(_xlfn.XLOOKUP(C15,'TECH A-PIVOT'!A:A,'TECH A-PIVOT'!F:F),"-")</f>
        <v>67.833333333333329</v>
      </c>
      <c r="I15" s="18">
        <f>IFERROR(_xlfn.XLOOKUP(C15,'TECH A-PIVOT'!A:A,'TECH A-PIVOT'!G:G),"-")</f>
        <v>401.45833333333331</v>
      </c>
    </row>
    <row r="16" spans="1:10" ht="22.5" customHeight="1" x14ac:dyDescent="0.25">
      <c r="B16" s="27"/>
      <c r="C16" s="29" t="s">
        <v>46</v>
      </c>
      <c r="D16" s="16">
        <f>IFERROR(_xlfn.XLOOKUP(C16,'TECH A-PIVOT'!A:A,'TECH A-PIVOT'!B:B),"-")</f>
        <v>6</v>
      </c>
      <c r="E16" s="22">
        <f>IFERROR(_xlfn.XLOOKUP(C16,'TECH A-PIVOT'!A:A,'TECH A-PIVOT'!C:C),"-")</f>
        <v>4958</v>
      </c>
      <c r="F16" s="17">
        <f>IFERROR(_xlfn.XLOOKUP(C16,'TECH A-PIVOT'!A:A,'TECH A-PIVOT'!D:D),"-")</f>
        <v>0.88</v>
      </c>
      <c r="G16" s="17">
        <f>IFERROR(_xlfn.XLOOKUP(C16,'TECH A-PIVOT'!A:A,'TECH A-PIVOT'!E:E),"-")</f>
        <v>0.81</v>
      </c>
      <c r="H16" s="18">
        <f>IFERROR(_xlfn.XLOOKUP(C16,'TECH A-PIVOT'!A:A,'TECH A-PIVOT'!F:F),"-")</f>
        <v>54.5</v>
      </c>
      <c r="I16" s="18">
        <f>IFERROR(_xlfn.XLOOKUP(C16,'TECH A-PIVOT'!A:A,'TECH A-PIVOT'!G:G),"-")</f>
        <v>826.33333333333337</v>
      </c>
    </row>
    <row r="17" spans="2:9" ht="22.5" customHeight="1" x14ac:dyDescent="0.25">
      <c r="B17" s="27"/>
      <c r="C17" s="29" t="s">
        <v>53</v>
      </c>
      <c r="D17" s="16" t="str">
        <f>IFERROR(_xlfn.XLOOKUP(C17,'TECH A-PIVOT'!A:A,'TECH A-PIVOT'!B:B),"-")</f>
        <v>-</v>
      </c>
      <c r="E17" s="22" t="str">
        <f>IFERROR(_xlfn.XLOOKUP(C17,'TECH A-PIVOT'!A:A,'TECH A-PIVOT'!C:C),"-")</f>
        <v>-</v>
      </c>
      <c r="F17" s="17" t="str">
        <f>IFERROR(_xlfn.XLOOKUP(C17,'TECH A-PIVOT'!A:A,'TECH A-PIVOT'!D:D),"-")</f>
        <v>-</v>
      </c>
      <c r="G17" s="17" t="str">
        <f>IFERROR(_xlfn.XLOOKUP(C17,'TECH A-PIVOT'!A:A,'TECH A-PIVOT'!E:E),"-")</f>
        <v>-</v>
      </c>
      <c r="H17" s="18" t="str">
        <f>IFERROR(_xlfn.XLOOKUP(C17,'TECH A-PIVOT'!A:A,'TECH A-PIVOT'!F:F),"-")</f>
        <v>-</v>
      </c>
      <c r="I17" s="18" t="str">
        <f>IFERROR(_xlfn.XLOOKUP(C17,'TECH A-PIVOT'!A:A,'TECH A-PIVOT'!G:G),"-")</f>
        <v>-</v>
      </c>
    </row>
    <row r="18" spans="2:9" ht="22.5" customHeight="1" x14ac:dyDescent="0.25">
      <c r="B18" s="27"/>
      <c r="C18" s="29" t="s">
        <v>50</v>
      </c>
      <c r="D18" s="16">
        <f>IFERROR(_xlfn.XLOOKUP(C18,'TECH A-PIVOT'!A:A,'TECH A-PIVOT'!B:B),"-")</f>
        <v>4</v>
      </c>
      <c r="E18" s="22">
        <f>IFERROR(_xlfn.XLOOKUP(C18,'TECH A-PIVOT'!A:A,'TECH A-PIVOT'!C:C),"-")</f>
        <v>2655</v>
      </c>
      <c r="F18" s="17">
        <f>IFERROR(_xlfn.XLOOKUP(C18,'TECH A-PIVOT'!A:A,'TECH A-PIVOT'!D:D),"-")</f>
        <v>0.64</v>
      </c>
      <c r="G18" s="17">
        <f>IFERROR(_xlfn.XLOOKUP(C18,'TECH A-PIVOT'!A:A,'TECH A-PIVOT'!E:E),"-")</f>
        <v>0.91</v>
      </c>
      <c r="H18" s="18">
        <f>IFERROR(_xlfn.XLOOKUP(C18,'TECH A-PIVOT'!A:A,'TECH A-PIVOT'!F:F),"-")</f>
        <v>94</v>
      </c>
      <c r="I18" s="18">
        <f>IFERROR(_xlfn.XLOOKUP(C18,'TECH A-PIVOT'!A:A,'TECH A-PIVOT'!G:G),"-")</f>
        <v>663.75</v>
      </c>
    </row>
    <row r="19" spans="2:9" x14ac:dyDescent="0.25"/>
    <row r="20" spans="2:9" x14ac:dyDescent="0.25"/>
    <row r="21" spans="2:9" ht="15" customHeight="1" x14ac:dyDescent="0.25">
      <c r="B21" s="30" t="s">
        <v>73</v>
      </c>
      <c r="C21" s="31"/>
      <c r="D21" s="31"/>
      <c r="E21" s="31"/>
      <c r="F21" s="31"/>
      <c r="G21" s="31"/>
      <c r="H21" s="31"/>
      <c r="I21" s="32"/>
    </row>
    <row r="22" spans="2:9" ht="15" customHeight="1" x14ac:dyDescent="0.25">
      <c r="B22" s="33"/>
      <c r="C22" s="34"/>
      <c r="D22" s="34"/>
      <c r="E22" s="34"/>
      <c r="F22" s="34"/>
      <c r="G22" s="34"/>
      <c r="H22" s="34"/>
      <c r="I22" s="35"/>
    </row>
    <row r="23" spans="2:9" x14ac:dyDescent="0.25"/>
    <row r="24" spans="2:9" x14ac:dyDescent="0.25"/>
    <row r="25" spans="2:9" x14ac:dyDescent="0.25"/>
    <row r="26" spans="2:9" x14ac:dyDescent="0.25"/>
    <row r="27" spans="2:9" x14ac:dyDescent="0.25"/>
    <row r="28" spans="2:9" x14ac:dyDescent="0.25"/>
    <row r="29" spans="2:9" x14ac:dyDescent="0.25"/>
    <row r="30" spans="2:9" x14ac:dyDescent="0.25"/>
    <row r="31" spans="2:9" x14ac:dyDescent="0.25"/>
    <row r="32" spans="2:9" x14ac:dyDescent="0.25"/>
    <row r="33" x14ac:dyDescent="0.25"/>
    <row r="34" x14ac:dyDescent="0.25"/>
    <row r="35" x14ac:dyDescent="0.25"/>
    <row r="36" x14ac:dyDescent="0.25"/>
    <row r="37" x14ac:dyDescent="0.25"/>
    <row r="38" x14ac:dyDescent="0.25"/>
  </sheetData>
  <mergeCells count="2">
    <mergeCell ref="B15:B18"/>
    <mergeCell ref="B21:I22"/>
  </mergeCell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6B5ADCD9-122C-4BA1-A08B-6121863720A8}">
            <x14:iconSet>
              <x14:cfvo type="percent">
                <xm:f>0</xm:f>
              </x14:cfvo>
              <x14:cfvo type="num" gte="0">
                <xm:f>Target!$C$10</xm:f>
              </x14:cfvo>
              <x14:cfvo type="num">
                <xm:f>Target!$C$8</xm:f>
              </x14:cfvo>
            </x14:iconSet>
          </x14:cfRule>
          <xm:sqref>F15:F18</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0B9CC-BC69-4A61-B180-8D4E9729119D}">
  <dimension ref="A1:AX63"/>
  <sheetViews>
    <sheetView showGridLines="0" zoomScale="85" zoomScaleNormal="85" workbookViewId="0">
      <selection activeCell="I19" sqref="A1:XFD1048576"/>
    </sheetView>
  </sheetViews>
  <sheetFormatPr defaultColWidth="0" defaultRowHeight="15" customHeight="1" zeroHeight="1" x14ac:dyDescent="0.25"/>
  <cols>
    <col min="1" max="1" width="1.7109375" style="14" customWidth="1"/>
    <col min="2" max="2" width="15.7109375" style="14" bestFit="1" customWidth="1"/>
    <col min="3" max="3" width="22.7109375" style="14" bestFit="1" customWidth="1"/>
    <col min="4" max="4" width="21.7109375" style="14" bestFit="1" customWidth="1"/>
    <col min="5" max="5" width="24.5703125" style="14" bestFit="1" customWidth="1"/>
    <col min="6" max="6" width="26.5703125" style="14" bestFit="1" customWidth="1"/>
    <col min="7" max="7" width="28.28515625" style="14" bestFit="1" customWidth="1"/>
    <col min="8" max="9" width="23" style="14" bestFit="1" customWidth="1"/>
    <col min="10" max="10" width="1.7109375" style="14" customWidth="1"/>
    <col min="11" max="44" width="28.28515625" hidden="1" customWidth="1"/>
    <col min="45" max="45" width="27.7109375" hidden="1" customWidth="1"/>
    <col min="46" max="46" width="26.7109375" hidden="1" customWidth="1"/>
    <col min="47" max="47" width="29.7109375" hidden="1" customWidth="1"/>
    <col min="48" max="48" width="31.5703125" hidden="1" customWidth="1"/>
    <col min="49" max="49" width="33.28515625" hidden="1" customWidth="1"/>
    <col min="50" max="50" width="28" hidden="1" customWidth="1"/>
    <col min="51" max="16384" width="9.140625" hidden="1"/>
  </cols>
  <sheetData>
    <row r="1" spans="1:10" s="14" customFormat="1" x14ac:dyDescent="0.25">
      <c r="A1" s="36"/>
      <c r="B1" s="36"/>
      <c r="C1" s="36"/>
      <c r="D1" s="36"/>
      <c r="E1" s="36"/>
      <c r="F1" s="36"/>
      <c r="G1" s="36"/>
      <c r="H1" s="36"/>
      <c r="I1" s="36"/>
      <c r="J1" s="36"/>
    </row>
    <row r="2" spans="1:10" s="14" customFormat="1" x14ac:dyDescent="0.25">
      <c r="A2" s="36"/>
      <c r="B2" s="36"/>
      <c r="C2" s="36"/>
      <c r="D2" s="36"/>
      <c r="E2" s="36"/>
      <c r="F2" s="36"/>
      <c r="G2" s="36"/>
      <c r="H2" s="36"/>
      <c r="I2" s="36"/>
      <c r="J2" s="36"/>
    </row>
    <row r="3" spans="1:10" s="14" customFormat="1" x14ac:dyDescent="0.25">
      <c r="A3" s="36"/>
      <c r="B3" s="36"/>
      <c r="C3" s="36"/>
      <c r="D3" s="36"/>
      <c r="E3" s="36"/>
      <c r="F3" s="36"/>
      <c r="G3" s="36"/>
      <c r="H3" s="36"/>
      <c r="I3" s="36"/>
      <c r="J3" s="36"/>
    </row>
    <row r="4" spans="1:10" s="14" customFormat="1" x14ac:dyDescent="0.25">
      <c r="A4" s="36"/>
      <c r="B4" s="36"/>
      <c r="C4" s="36"/>
      <c r="D4" s="36"/>
      <c r="E4" s="36"/>
      <c r="F4" s="36"/>
      <c r="G4" s="36"/>
      <c r="H4" s="36"/>
      <c r="I4" s="36"/>
      <c r="J4" s="36"/>
    </row>
    <row r="5" spans="1:10" s="14" customFormat="1" x14ac:dyDescent="0.25">
      <c r="A5" s="36"/>
      <c r="B5" s="36"/>
      <c r="C5" s="36"/>
      <c r="D5" s="36"/>
      <c r="E5" s="36"/>
      <c r="F5" s="36"/>
      <c r="G5" s="36"/>
      <c r="H5" s="36"/>
      <c r="I5" s="36"/>
      <c r="J5" s="36"/>
    </row>
    <row r="6" spans="1:10" s="14" customFormat="1" x14ac:dyDescent="0.25">
      <c r="A6" s="36"/>
      <c r="B6" s="36"/>
      <c r="C6" s="36"/>
      <c r="D6" s="36"/>
      <c r="E6" s="36"/>
      <c r="F6" s="36"/>
      <c r="G6" s="36"/>
      <c r="H6" s="36"/>
      <c r="I6" s="36"/>
      <c r="J6" s="36"/>
    </row>
    <row r="7" spans="1:10" s="14" customFormat="1" x14ac:dyDescent="0.25">
      <c r="A7" s="36"/>
      <c r="B7" s="36"/>
      <c r="C7" s="36"/>
      <c r="D7" s="36"/>
      <c r="E7" s="36"/>
      <c r="F7" s="36"/>
      <c r="G7" s="36"/>
      <c r="H7" s="36"/>
      <c r="I7" s="36"/>
      <c r="J7" s="36"/>
    </row>
    <row r="8" spans="1:10" s="14" customFormat="1" x14ac:dyDescent="0.25">
      <c r="A8" s="36"/>
      <c r="B8" s="36"/>
      <c r="C8" s="36"/>
      <c r="D8" s="36"/>
      <c r="E8" s="36"/>
      <c r="F8" s="36"/>
      <c r="G8" s="36"/>
      <c r="H8" s="36"/>
      <c r="I8" s="36"/>
      <c r="J8" s="36"/>
    </row>
    <row r="9" spans="1:10" s="14" customFormat="1" x14ac:dyDescent="0.25">
      <c r="A9" s="36"/>
      <c r="B9" s="36"/>
      <c r="C9" s="36"/>
      <c r="D9" s="36"/>
      <c r="E9" s="36"/>
      <c r="F9" s="36"/>
      <c r="G9" s="36"/>
      <c r="H9" s="36"/>
      <c r="I9" s="36"/>
      <c r="J9" s="36"/>
    </row>
    <row r="10" spans="1:10" s="14" customFormat="1" x14ac:dyDescent="0.25">
      <c r="A10" s="36"/>
      <c r="B10" s="36"/>
      <c r="C10" s="36"/>
      <c r="D10" s="36"/>
      <c r="E10" s="36"/>
      <c r="F10" s="36"/>
      <c r="G10" s="36"/>
      <c r="H10" s="36"/>
      <c r="I10" s="36"/>
      <c r="J10" s="36"/>
    </row>
    <row r="11" spans="1:10" s="14" customFormat="1" x14ac:dyDescent="0.25">
      <c r="A11" s="36"/>
      <c r="B11" s="36"/>
      <c r="C11" s="36"/>
      <c r="D11" s="36"/>
      <c r="E11" s="36"/>
      <c r="F11" s="36"/>
      <c r="G11" s="36"/>
      <c r="H11" s="36"/>
      <c r="I11" s="36"/>
      <c r="J11" s="36"/>
    </row>
    <row r="12" spans="1:10" s="14" customFormat="1" x14ac:dyDescent="0.25">
      <c r="A12" s="36"/>
      <c r="B12" s="36"/>
      <c r="C12" s="36"/>
      <c r="D12" s="36"/>
      <c r="E12" s="36"/>
      <c r="F12" s="36"/>
      <c r="G12" s="36"/>
      <c r="H12" s="36"/>
      <c r="I12" s="36"/>
      <c r="J12" s="36"/>
    </row>
    <row r="13" spans="1:10" s="14" customFormat="1" x14ac:dyDescent="0.25"/>
    <row r="14" spans="1:10" s="4" customFormat="1" ht="22.5" customHeight="1" x14ac:dyDescent="0.25">
      <c r="A14" s="15"/>
      <c r="B14" s="15"/>
      <c r="C14" s="19" t="s">
        <v>74</v>
      </c>
      <c r="D14" s="29" t="s">
        <v>66</v>
      </c>
      <c r="E14" s="29" t="s">
        <v>67</v>
      </c>
      <c r="F14" s="29" t="s">
        <v>68</v>
      </c>
      <c r="G14" s="29" t="s">
        <v>69</v>
      </c>
      <c r="H14" s="29" t="s">
        <v>70</v>
      </c>
      <c r="I14" s="29" t="s">
        <v>71</v>
      </c>
      <c r="J14" s="15"/>
    </row>
    <row r="15" spans="1:10" ht="22.5" customHeight="1" x14ac:dyDescent="0.25">
      <c r="B15" s="23" t="s">
        <v>57</v>
      </c>
      <c r="C15" s="29" t="s">
        <v>54</v>
      </c>
      <c r="D15" s="16">
        <f>IFERROR(_xlfn.XLOOKUP(C15,'TECH B-PIVOT'!A:A,'TECH B-PIVOT'!B:B),"-")</f>
        <v>1</v>
      </c>
      <c r="E15" s="22">
        <f>IFERROR(_xlfn.XLOOKUP(C15,'TECH B-PIVOT'!A:A,'TECH B-PIVOT'!C:C),"-")</f>
        <v>2887</v>
      </c>
      <c r="F15" s="17">
        <f>IFERROR(_xlfn.XLOOKUP(C15,'TECH B-PIVOT'!A:A,'TECH B-PIVOT'!D:D),"-")</f>
        <v>0.62</v>
      </c>
      <c r="G15" s="17">
        <f>IFERROR(_xlfn.XLOOKUP(C15,'TECH B-PIVOT'!A:A,'TECH B-PIVOT'!E:E),"-")</f>
        <v>0.84</v>
      </c>
      <c r="H15" s="18">
        <f>IFERROR(_xlfn.XLOOKUP(C15,'TECH B-PIVOT'!A:A,'TECH B-PIVOT'!F:F),"-")</f>
        <v>54</v>
      </c>
      <c r="I15" s="18">
        <f>IFERROR(_xlfn.XLOOKUP(C15,'TECH B-PIVOT'!A:A,'TECH B-PIVOT'!G:G),"-")</f>
        <v>2887</v>
      </c>
    </row>
    <row r="16" spans="1:10" ht="22.5" customHeight="1" x14ac:dyDescent="0.25">
      <c r="B16" s="23"/>
      <c r="C16" s="29" t="s">
        <v>46</v>
      </c>
      <c r="D16" s="16">
        <f>IFERROR(_xlfn.XLOOKUP(C16,'TECH B-PIVOT'!A:A,'TECH B-PIVOT'!B:B),"-")</f>
        <v>8</v>
      </c>
      <c r="E16" s="22">
        <f>IFERROR(_xlfn.XLOOKUP(C16,'TECH B-PIVOT'!A:A,'TECH B-PIVOT'!C:C),"-")</f>
        <v>2355</v>
      </c>
      <c r="F16" s="17">
        <f>IFERROR(_xlfn.XLOOKUP(C16,'TECH B-PIVOT'!A:A,'TECH B-PIVOT'!D:D),"-")</f>
        <v>0.67500000000000004</v>
      </c>
      <c r="G16" s="17">
        <f>IFERROR(_xlfn.XLOOKUP(C16,'TECH B-PIVOT'!A:A,'TECH B-PIVOT'!E:E),"-")</f>
        <v>0.84000000000000008</v>
      </c>
      <c r="H16" s="18">
        <f>IFERROR(_xlfn.XLOOKUP(C16,'TECH B-PIVOT'!A:A,'TECH B-PIVOT'!F:F),"-")</f>
        <v>60</v>
      </c>
      <c r="I16" s="18">
        <f>IFERROR(_xlfn.XLOOKUP(C16,'TECH B-PIVOT'!A:A,'TECH B-PIVOT'!G:G),"-")</f>
        <v>294.375</v>
      </c>
    </row>
    <row r="17" spans="2:9" ht="22.5" customHeight="1" x14ac:dyDescent="0.25">
      <c r="B17" s="23"/>
      <c r="C17" s="29" t="s">
        <v>53</v>
      </c>
      <c r="D17" s="16">
        <f>IFERROR(_xlfn.XLOOKUP(C17,'TECH B-PIVOT'!A:A,'TECH B-PIVOT'!B:B),"-")</f>
        <v>9</v>
      </c>
      <c r="E17" s="22">
        <f>IFERROR(_xlfn.XLOOKUP(C17,'TECH B-PIVOT'!A:A,'TECH B-PIVOT'!C:C),"-")</f>
        <v>5577</v>
      </c>
      <c r="F17" s="17">
        <f>IFERROR(_xlfn.XLOOKUP(C17,'TECH B-PIVOT'!A:A,'TECH B-PIVOT'!D:D),"-")</f>
        <v>0.71666666666666667</v>
      </c>
      <c r="G17" s="17">
        <f>IFERROR(_xlfn.XLOOKUP(C17,'TECH B-PIVOT'!A:A,'TECH B-PIVOT'!E:E),"-")</f>
        <v>0.72333333333333327</v>
      </c>
      <c r="H17" s="18">
        <f>IFERROR(_xlfn.XLOOKUP(C17,'TECH B-PIVOT'!A:A,'TECH B-PIVOT'!F:F),"-")</f>
        <v>99.666666666666671</v>
      </c>
      <c r="I17" s="18">
        <f>IFERROR(_xlfn.XLOOKUP(C17,'TECH B-PIVOT'!A:A,'TECH B-PIVOT'!G:G),"-")</f>
        <v>619.66666666666663</v>
      </c>
    </row>
    <row r="18" spans="2:9" ht="22.5" customHeight="1" x14ac:dyDescent="0.25">
      <c r="B18" s="23"/>
      <c r="C18" s="29" t="s">
        <v>50</v>
      </c>
      <c r="D18" s="16">
        <f>IFERROR(_xlfn.XLOOKUP(C18,'TECH B-PIVOT'!A:A,'TECH B-PIVOT'!B:B),"-")</f>
        <v>4</v>
      </c>
      <c r="E18" s="22">
        <f>IFERROR(_xlfn.XLOOKUP(C18,'TECH B-PIVOT'!A:A,'TECH B-PIVOT'!C:C),"-")</f>
        <v>1175</v>
      </c>
      <c r="F18" s="17">
        <f>IFERROR(_xlfn.XLOOKUP(C18,'TECH B-PIVOT'!A:A,'TECH B-PIVOT'!D:D),"-")</f>
        <v>0.95</v>
      </c>
      <c r="G18" s="17">
        <f>IFERROR(_xlfn.XLOOKUP(C18,'TECH B-PIVOT'!A:A,'TECH B-PIVOT'!E:E),"-")</f>
        <v>0.85</v>
      </c>
      <c r="H18" s="18">
        <f>IFERROR(_xlfn.XLOOKUP(C18,'TECH B-PIVOT'!A:A,'TECH B-PIVOT'!F:F),"-")</f>
        <v>59</v>
      </c>
      <c r="I18" s="18">
        <f>IFERROR(_xlfn.XLOOKUP(C18,'TECH B-PIVOT'!A:A,'TECH B-PIVOT'!G:G),"-")</f>
        <v>293.75</v>
      </c>
    </row>
    <row r="19" spans="2:9" x14ac:dyDescent="0.25"/>
    <row r="20" spans="2:9" x14ac:dyDescent="0.25"/>
    <row r="21" spans="2:9" ht="15" customHeight="1" x14ac:dyDescent="0.25">
      <c r="B21" s="30" t="s">
        <v>73</v>
      </c>
      <c r="C21" s="31"/>
      <c r="D21" s="31"/>
      <c r="E21" s="31"/>
      <c r="F21" s="31"/>
      <c r="G21" s="31"/>
      <c r="H21" s="31"/>
      <c r="I21" s="32"/>
    </row>
    <row r="22" spans="2:9" ht="15" customHeight="1" x14ac:dyDescent="0.25">
      <c r="B22" s="33"/>
      <c r="C22" s="34"/>
      <c r="D22" s="34"/>
      <c r="E22" s="34"/>
      <c r="F22" s="34"/>
      <c r="G22" s="34"/>
      <c r="H22" s="34"/>
      <c r="I22" s="35"/>
    </row>
    <row r="23" spans="2:9" x14ac:dyDescent="0.25"/>
    <row r="24" spans="2:9" x14ac:dyDescent="0.25"/>
    <row r="25" spans="2:9" x14ac:dyDescent="0.25"/>
    <row r="26" spans="2:9" x14ac:dyDescent="0.25"/>
    <row r="27" spans="2:9" x14ac:dyDescent="0.25"/>
    <row r="28" spans="2:9" x14ac:dyDescent="0.25"/>
    <row r="29" spans="2:9" x14ac:dyDescent="0.25"/>
    <row r="30" spans="2:9" x14ac:dyDescent="0.25"/>
    <row r="31" spans="2:9" x14ac:dyDescent="0.25"/>
    <row r="32" spans="2:9" x14ac:dyDescent="0.25"/>
    <row r="33" x14ac:dyDescent="0.25"/>
    <row r="34" x14ac:dyDescent="0.25"/>
    <row r="35" x14ac:dyDescent="0.25"/>
    <row r="36" x14ac:dyDescent="0.25"/>
    <row r="37" x14ac:dyDescent="0.25"/>
    <row r="38" x14ac:dyDescent="0.25"/>
    <row r="63" hidden="1" x14ac:dyDescent="0.25"/>
  </sheetData>
  <mergeCells count="2">
    <mergeCell ref="B15:B18"/>
    <mergeCell ref="B21:I22"/>
  </mergeCell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C0E262A9-3BFD-4D83-8C14-5E964BDE8E0F}">
            <x14:iconSet>
              <x14:cfvo type="percent">
                <xm:f>0</xm:f>
              </x14:cfvo>
              <x14:cfvo type="num" gte="0">
                <xm:f>Target!$C$10</xm:f>
              </x14:cfvo>
              <x14:cfvo type="num">
                <xm:f>Target!$C$8</xm:f>
              </x14:cfvo>
            </x14:iconSet>
          </x14:cfRule>
          <xm:sqref>F15:F18</xm:sqref>
        </x14:conditionalFormatting>
      </x14:conditionalFormattings>
    </ex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424F9-2AEF-4763-A722-055AE4F4F4AD}">
  <dimension ref="A1:AX63"/>
  <sheetViews>
    <sheetView showGridLines="0" zoomScale="85" zoomScaleNormal="85" workbookViewId="0">
      <selection activeCell="F11" sqref="A1:XFD1048576"/>
    </sheetView>
  </sheetViews>
  <sheetFormatPr defaultColWidth="0" defaultRowHeight="15" customHeight="1" zeroHeight="1" x14ac:dyDescent="0.25"/>
  <cols>
    <col min="1" max="1" width="1.7109375" style="14" customWidth="1"/>
    <col min="2" max="2" width="15.7109375" style="14" bestFit="1" customWidth="1"/>
    <col min="3" max="3" width="22.7109375" style="14" bestFit="1" customWidth="1"/>
    <col min="4" max="4" width="21.7109375" style="14" bestFit="1" customWidth="1"/>
    <col min="5" max="5" width="24.5703125" style="14" bestFit="1" customWidth="1"/>
    <col min="6" max="6" width="26.5703125" style="14" bestFit="1" customWidth="1"/>
    <col min="7" max="7" width="28.28515625" style="14" bestFit="1" customWidth="1"/>
    <col min="8" max="9" width="23" style="14" bestFit="1" customWidth="1"/>
    <col min="10" max="10" width="1.7109375" style="14" customWidth="1"/>
    <col min="11" max="44" width="28.28515625" hidden="1" customWidth="1"/>
    <col min="45" max="45" width="27.7109375" hidden="1" customWidth="1"/>
    <col min="46" max="46" width="26.7109375" hidden="1" customWidth="1"/>
    <col min="47" max="47" width="29.7109375" hidden="1" customWidth="1"/>
    <col min="48" max="48" width="31.5703125" hidden="1" customWidth="1"/>
    <col min="49" max="49" width="33.28515625" hidden="1" customWidth="1"/>
    <col min="50" max="50" width="28" hidden="1" customWidth="1"/>
    <col min="51" max="16384" width="9.140625" hidden="1"/>
  </cols>
  <sheetData>
    <row r="1" spans="1:10" s="14" customFormat="1" x14ac:dyDescent="0.25">
      <c r="A1" s="36"/>
      <c r="B1" s="36"/>
      <c r="C1" s="36"/>
      <c r="D1" s="36"/>
      <c r="E1" s="36"/>
      <c r="F1" s="36"/>
      <c r="G1" s="36"/>
      <c r="H1" s="36"/>
      <c r="I1" s="36"/>
      <c r="J1" s="36"/>
    </row>
    <row r="2" spans="1:10" s="14" customFormat="1" x14ac:dyDescent="0.25">
      <c r="A2" s="36"/>
      <c r="B2" s="36"/>
      <c r="C2" s="36"/>
      <c r="D2" s="36"/>
      <c r="E2" s="36"/>
      <c r="F2" s="36"/>
      <c r="G2" s="36"/>
      <c r="H2" s="36"/>
      <c r="I2" s="36"/>
      <c r="J2" s="36"/>
    </row>
    <row r="3" spans="1:10" s="14" customFormat="1" x14ac:dyDescent="0.25">
      <c r="A3" s="36"/>
      <c r="B3" s="36"/>
      <c r="C3" s="36"/>
      <c r="D3" s="36"/>
      <c r="E3" s="36"/>
      <c r="F3" s="36"/>
      <c r="G3" s="36"/>
      <c r="H3" s="36"/>
      <c r="I3" s="36"/>
      <c r="J3" s="36"/>
    </row>
    <row r="4" spans="1:10" s="14" customFormat="1" x14ac:dyDescent="0.25">
      <c r="A4" s="36"/>
      <c r="B4" s="36"/>
      <c r="C4" s="36"/>
      <c r="D4" s="36"/>
      <c r="E4" s="36"/>
      <c r="F4" s="36"/>
      <c r="G4" s="36"/>
      <c r="H4" s="36"/>
      <c r="I4" s="36"/>
      <c r="J4" s="36"/>
    </row>
    <row r="5" spans="1:10" s="14" customFormat="1" x14ac:dyDescent="0.25">
      <c r="A5" s="36"/>
      <c r="B5" s="36"/>
      <c r="C5" s="36"/>
      <c r="D5" s="36"/>
      <c r="E5" s="36"/>
      <c r="F5" s="36"/>
      <c r="G5" s="36"/>
      <c r="H5" s="36"/>
      <c r="I5" s="36"/>
      <c r="J5" s="36"/>
    </row>
    <row r="6" spans="1:10" s="14" customFormat="1" x14ac:dyDescent="0.25">
      <c r="A6" s="36"/>
      <c r="B6" s="36"/>
      <c r="C6" s="36"/>
      <c r="D6" s="36"/>
      <c r="E6" s="36"/>
      <c r="F6" s="36"/>
      <c r="G6" s="36"/>
      <c r="H6" s="36"/>
      <c r="I6" s="36"/>
      <c r="J6" s="36"/>
    </row>
    <row r="7" spans="1:10" s="14" customFormat="1" x14ac:dyDescent="0.25">
      <c r="A7" s="36"/>
      <c r="B7" s="36"/>
      <c r="C7" s="36"/>
      <c r="D7" s="36"/>
      <c r="E7" s="36"/>
      <c r="F7" s="36"/>
      <c r="G7" s="36"/>
      <c r="H7" s="36"/>
      <c r="I7" s="36"/>
      <c r="J7" s="36"/>
    </row>
    <row r="8" spans="1:10" s="14" customFormat="1" x14ac:dyDescent="0.25">
      <c r="A8" s="36"/>
      <c r="B8" s="36"/>
      <c r="C8" s="36"/>
      <c r="D8" s="36"/>
      <c r="E8" s="36"/>
      <c r="F8" s="36"/>
      <c r="G8" s="36"/>
      <c r="H8" s="36"/>
      <c r="I8" s="36"/>
      <c r="J8" s="36"/>
    </row>
    <row r="9" spans="1:10" s="14" customFormat="1" x14ac:dyDescent="0.25">
      <c r="A9" s="36"/>
      <c r="B9" s="36"/>
      <c r="C9" s="36"/>
      <c r="D9" s="36"/>
      <c r="E9" s="36"/>
      <c r="F9" s="36"/>
      <c r="G9" s="36"/>
      <c r="H9" s="36"/>
      <c r="I9" s="36"/>
      <c r="J9" s="36"/>
    </row>
    <row r="10" spans="1:10" s="14" customFormat="1" x14ac:dyDescent="0.25">
      <c r="A10" s="36"/>
      <c r="B10" s="36"/>
      <c r="C10" s="36"/>
      <c r="D10" s="36"/>
      <c r="E10" s="36"/>
      <c r="F10" s="36"/>
      <c r="G10" s="36"/>
      <c r="H10" s="36"/>
      <c r="I10" s="36"/>
      <c r="J10" s="36"/>
    </row>
    <row r="11" spans="1:10" s="14" customFormat="1" x14ac:dyDescent="0.25">
      <c r="A11" s="36"/>
      <c r="B11" s="36"/>
      <c r="C11" s="36"/>
      <c r="D11" s="36"/>
      <c r="E11" s="36"/>
      <c r="F11" s="36"/>
      <c r="G11" s="36"/>
      <c r="H11" s="36"/>
      <c r="I11" s="36"/>
      <c r="J11" s="36"/>
    </row>
    <row r="12" spans="1:10" s="14" customFormat="1" x14ac:dyDescent="0.25">
      <c r="A12" s="36"/>
      <c r="B12" s="36"/>
      <c r="C12" s="36"/>
      <c r="D12" s="36"/>
      <c r="E12" s="36"/>
      <c r="F12" s="36"/>
      <c r="G12" s="36"/>
      <c r="H12" s="36"/>
      <c r="I12" s="36"/>
      <c r="J12" s="36"/>
    </row>
    <row r="13" spans="1:10" s="14" customFormat="1" x14ac:dyDescent="0.25"/>
    <row r="14" spans="1:10" s="4" customFormat="1" ht="22.5" customHeight="1" x14ac:dyDescent="0.25">
      <c r="A14" s="15"/>
      <c r="B14" s="15"/>
      <c r="C14" s="19" t="s">
        <v>74</v>
      </c>
      <c r="D14" s="29" t="s">
        <v>66</v>
      </c>
      <c r="E14" s="29" t="s">
        <v>67</v>
      </c>
      <c r="F14" s="29" t="s">
        <v>68</v>
      </c>
      <c r="G14" s="29" t="s">
        <v>69</v>
      </c>
      <c r="H14" s="29" t="s">
        <v>70</v>
      </c>
      <c r="I14" s="29" t="s">
        <v>71</v>
      </c>
      <c r="J14" s="15"/>
    </row>
    <row r="15" spans="1:10" ht="22.5" customHeight="1" x14ac:dyDescent="0.25">
      <c r="B15" s="23" t="s">
        <v>57</v>
      </c>
      <c r="C15" s="29" t="s">
        <v>54</v>
      </c>
      <c r="D15" s="16">
        <f>IFERROR(_xlfn.XLOOKUP(C15,'TECH C-PIVOT'!A:A,'TECH C-PIVOT'!B:B),"-")</f>
        <v>11</v>
      </c>
      <c r="E15" s="22">
        <f>IFERROR(_xlfn.XLOOKUP(C15,'TECH C-PIVOT'!A:A,'TECH C-PIVOT'!C:C),"-")</f>
        <v>3372</v>
      </c>
      <c r="F15" s="17">
        <f>IFERROR(_xlfn.XLOOKUP(C15,'TECH C-PIVOT'!A:A,'TECH C-PIVOT'!D:D),"-")</f>
        <v>0.82666666666666666</v>
      </c>
      <c r="G15" s="17">
        <f>IFERROR(_xlfn.XLOOKUP(C15,'TECH C-PIVOT'!A:A,'TECH C-PIVOT'!E:E),"-")</f>
        <v>0.80000000000000016</v>
      </c>
      <c r="H15" s="18">
        <f>IFERROR(_xlfn.XLOOKUP(C15,'TECH C-PIVOT'!A:A,'TECH C-PIVOT'!F:F),"-")</f>
        <v>84</v>
      </c>
      <c r="I15" s="18">
        <f>IFERROR(_xlfn.XLOOKUP(C15,'TECH C-PIVOT'!A:A,'TECH C-PIVOT'!G:G),"-")</f>
        <v>306.54545454545456</v>
      </c>
    </row>
    <row r="16" spans="1:10" ht="22.5" customHeight="1" x14ac:dyDescent="0.25">
      <c r="B16" s="23"/>
      <c r="C16" s="29" t="s">
        <v>46</v>
      </c>
      <c r="D16" s="16" t="str">
        <f>IFERROR(_xlfn.XLOOKUP(C16,'TECH C-PIVOT'!A:A,'TECH C-PIVOT'!B:B),"-")</f>
        <v>-</v>
      </c>
      <c r="E16" s="22" t="str">
        <f>IFERROR(_xlfn.XLOOKUP(C16,'TECH C-PIVOT'!A:A,'TECH C-PIVOT'!C:C),"-")</f>
        <v>-</v>
      </c>
      <c r="F16" s="17" t="str">
        <f>IFERROR(_xlfn.XLOOKUP(C16,'TECH C-PIVOT'!A:A,'TECH C-PIVOT'!D:D),"-")</f>
        <v>-</v>
      </c>
      <c r="G16" s="17" t="str">
        <f>IFERROR(_xlfn.XLOOKUP(C16,'TECH C-PIVOT'!A:A,'TECH C-PIVOT'!E:E),"-")</f>
        <v>-</v>
      </c>
      <c r="H16" s="18" t="str">
        <f>IFERROR(_xlfn.XLOOKUP(C16,'TECH C-PIVOT'!A:A,'TECH C-PIVOT'!F:F),"-")</f>
        <v>-</v>
      </c>
      <c r="I16" s="18" t="str">
        <f>IFERROR(_xlfn.XLOOKUP(C16,'TECH C-PIVOT'!A:A,'TECH C-PIVOT'!G:G),"-")</f>
        <v>-</v>
      </c>
    </row>
    <row r="17" spans="2:9" ht="22.5" customHeight="1" x14ac:dyDescent="0.25">
      <c r="B17" s="23"/>
      <c r="C17" s="29" t="s">
        <v>53</v>
      </c>
      <c r="D17" s="16" t="str">
        <f>IFERROR(_xlfn.XLOOKUP(C17,'TECH C-PIVOT'!A:A,'TECH C-PIVOT'!B:B),"-")</f>
        <v>-</v>
      </c>
      <c r="E17" s="22" t="str">
        <f>IFERROR(_xlfn.XLOOKUP(C17,'TECH C-PIVOT'!A:A,'TECH C-PIVOT'!C:C),"-")</f>
        <v>-</v>
      </c>
      <c r="F17" s="17" t="str">
        <f>IFERROR(_xlfn.XLOOKUP(C17,'TECH C-PIVOT'!A:A,'TECH C-PIVOT'!D:D),"-")</f>
        <v>-</v>
      </c>
      <c r="G17" s="17" t="str">
        <f>IFERROR(_xlfn.XLOOKUP(C17,'TECH C-PIVOT'!A:A,'TECH C-PIVOT'!E:E),"-")</f>
        <v>-</v>
      </c>
      <c r="H17" s="18" t="str">
        <f>IFERROR(_xlfn.XLOOKUP(C17,'TECH C-PIVOT'!A:A,'TECH C-PIVOT'!F:F),"-")</f>
        <v>-</v>
      </c>
      <c r="I17" s="18" t="str">
        <f>IFERROR(_xlfn.XLOOKUP(C17,'TECH C-PIVOT'!A:A,'TECH C-PIVOT'!G:G),"-")</f>
        <v>-</v>
      </c>
    </row>
    <row r="18" spans="2:9" ht="22.5" customHeight="1" x14ac:dyDescent="0.25">
      <c r="B18" s="23"/>
      <c r="C18" s="29" t="s">
        <v>50</v>
      </c>
      <c r="D18" s="16">
        <f>IFERROR(_xlfn.XLOOKUP(C18,'TECH C-PIVOT'!A:A,'TECH C-PIVOT'!B:B),"-")</f>
        <v>10</v>
      </c>
      <c r="E18" s="22">
        <f>IFERROR(_xlfn.XLOOKUP(C18,'TECH C-PIVOT'!A:A,'TECH C-PIVOT'!C:C),"-")</f>
        <v>7113</v>
      </c>
      <c r="F18" s="17">
        <f>IFERROR(_xlfn.XLOOKUP(C18,'TECH C-PIVOT'!A:A,'TECH C-PIVOT'!D:D),"-")</f>
        <v>0.85</v>
      </c>
      <c r="G18" s="17">
        <f>IFERROR(_xlfn.XLOOKUP(C18,'TECH C-PIVOT'!A:A,'TECH C-PIVOT'!E:E),"-")</f>
        <v>0.96333333333333337</v>
      </c>
      <c r="H18" s="18">
        <f>IFERROR(_xlfn.XLOOKUP(C18,'TECH C-PIVOT'!A:A,'TECH C-PIVOT'!F:F),"-")</f>
        <v>59.666666666666664</v>
      </c>
      <c r="I18" s="18">
        <f>IFERROR(_xlfn.XLOOKUP(C18,'TECH C-PIVOT'!A:A,'TECH C-PIVOT'!G:G),"-")</f>
        <v>711.3</v>
      </c>
    </row>
    <row r="19" spans="2:9" x14ac:dyDescent="0.25"/>
    <row r="20" spans="2:9" x14ac:dyDescent="0.25"/>
    <row r="21" spans="2:9" ht="15" customHeight="1" x14ac:dyDescent="0.25">
      <c r="B21" s="30" t="s">
        <v>73</v>
      </c>
      <c r="C21" s="31"/>
      <c r="D21" s="31"/>
      <c r="E21" s="31"/>
      <c r="F21" s="31"/>
      <c r="G21" s="31"/>
      <c r="H21" s="31"/>
      <c r="I21" s="32"/>
    </row>
    <row r="22" spans="2:9" ht="15" customHeight="1" x14ac:dyDescent="0.25">
      <c r="B22" s="33"/>
      <c r="C22" s="34"/>
      <c r="D22" s="34"/>
      <c r="E22" s="34"/>
      <c r="F22" s="34"/>
      <c r="G22" s="34"/>
      <c r="H22" s="34"/>
      <c r="I22" s="35"/>
    </row>
    <row r="23" spans="2:9" x14ac:dyDescent="0.25"/>
    <row r="24" spans="2:9" x14ac:dyDescent="0.25"/>
    <row r="25" spans="2:9" x14ac:dyDescent="0.25"/>
    <row r="26" spans="2:9" x14ac:dyDescent="0.25"/>
    <row r="27" spans="2:9" x14ac:dyDescent="0.25"/>
    <row r="28" spans="2:9" x14ac:dyDescent="0.25"/>
    <row r="29" spans="2:9" x14ac:dyDescent="0.25"/>
    <row r="30" spans="2:9" x14ac:dyDescent="0.25"/>
    <row r="31" spans="2:9" x14ac:dyDescent="0.25"/>
    <row r="32" spans="2:9" x14ac:dyDescent="0.25"/>
    <row r="33" x14ac:dyDescent="0.25"/>
    <row r="34" x14ac:dyDescent="0.25"/>
    <row r="35" x14ac:dyDescent="0.25"/>
    <row r="36" x14ac:dyDescent="0.25"/>
    <row r="37" x14ac:dyDescent="0.25"/>
    <row r="38" x14ac:dyDescent="0.25"/>
    <row r="63" hidden="1" x14ac:dyDescent="0.25"/>
  </sheetData>
  <mergeCells count="2">
    <mergeCell ref="B15:B18"/>
    <mergeCell ref="B21:I22"/>
  </mergeCell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D2D2B909-0B36-4E3D-9602-6E7116DB1097}">
            <x14:iconSet>
              <x14:cfvo type="percent">
                <xm:f>0</xm:f>
              </x14:cfvo>
              <x14:cfvo type="num" gte="0">
                <xm:f>Target!$C$10</xm:f>
              </x14:cfvo>
              <x14:cfvo type="num">
                <xm:f>Target!$C$8</xm:f>
              </x14:cfvo>
            </x14:iconSet>
          </x14:cfRule>
          <xm:sqref>F15:F18</xm:sqref>
        </x14:conditionalFormatting>
      </x14:conditionalFormattings>
    </ex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C79AF-B50E-4315-A5E0-E2AD9B1256C6}">
  <dimension ref="A1:AX63"/>
  <sheetViews>
    <sheetView showGridLines="0" zoomScale="85" zoomScaleNormal="85" workbookViewId="0">
      <selection activeCell="F20" sqref="A1:XFD1048576"/>
    </sheetView>
  </sheetViews>
  <sheetFormatPr defaultColWidth="0" defaultRowHeight="15" customHeight="1" zeroHeight="1" x14ac:dyDescent="0.25"/>
  <cols>
    <col min="1" max="1" width="1.7109375" style="14" customWidth="1"/>
    <col min="2" max="2" width="15.7109375" style="14" bestFit="1" customWidth="1"/>
    <col min="3" max="3" width="22.7109375" style="14" bestFit="1" customWidth="1"/>
    <col min="4" max="4" width="21.7109375" style="14" bestFit="1" customWidth="1"/>
    <col min="5" max="5" width="24.5703125" style="14" bestFit="1" customWidth="1"/>
    <col min="6" max="6" width="26.5703125" style="14" bestFit="1" customWidth="1"/>
    <col min="7" max="7" width="28.28515625" style="14" bestFit="1" customWidth="1"/>
    <col min="8" max="9" width="23" style="14" bestFit="1" customWidth="1"/>
    <col min="10" max="10" width="1.7109375" style="14" customWidth="1"/>
    <col min="11" max="44" width="28.28515625" hidden="1" customWidth="1"/>
    <col min="45" max="45" width="27.7109375" hidden="1" customWidth="1"/>
    <col min="46" max="46" width="26.7109375" hidden="1" customWidth="1"/>
    <col min="47" max="47" width="29.7109375" hidden="1" customWidth="1"/>
    <col min="48" max="48" width="31.5703125" hidden="1" customWidth="1"/>
    <col min="49" max="49" width="33.28515625" hidden="1" customWidth="1"/>
    <col min="50" max="50" width="28" hidden="1" customWidth="1"/>
    <col min="51" max="16384" width="9.140625" hidden="1"/>
  </cols>
  <sheetData>
    <row r="1" spans="1:10" s="14" customFormat="1" x14ac:dyDescent="0.25">
      <c r="A1" s="36"/>
      <c r="B1" s="36"/>
      <c r="C1" s="36"/>
      <c r="D1" s="36"/>
      <c r="E1" s="36"/>
      <c r="F1" s="36"/>
      <c r="G1" s="36"/>
      <c r="H1" s="36"/>
      <c r="I1" s="36"/>
      <c r="J1" s="36"/>
    </row>
    <row r="2" spans="1:10" s="14" customFormat="1" x14ac:dyDescent="0.25">
      <c r="A2" s="36"/>
      <c r="B2" s="36"/>
      <c r="C2" s="36"/>
      <c r="D2" s="36"/>
      <c r="E2" s="36"/>
      <c r="F2" s="36"/>
      <c r="G2" s="36"/>
      <c r="H2" s="36"/>
      <c r="I2" s="36"/>
      <c r="J2" s="36"/>
    </row>
    <row r="3" spans="1:10" s="14" customFormat="1" x14ac:dyDescent="0.25">
      <c r="A3" s="36"/>
      <c r="B3" s="36"/>
      <c r="C3" s="36"/>
      <c r="D3" s="36"/>
      <c r="E3" s="36"/>
      <c r="F3" s="36"/>
      <c r="G3" s="36"/>
      <c r="H3" s="36"/>
      <c r="I3" s="36"/>
      <c r="J3" s="36"/>
    </row>
    <row r="4" spans="1:10" s="14" customFormat="1" x14ac:dyDescent="0.25">
      <c r="A4" s="36"/>
      <c r="B4" s="36"/>
      <c r="C4" s="36"/>
      <c r="D4" s="36"/>
      <c r="E4" s="36"/>
      <c r="F4" s="36"/>
      <c r="G4" s="36"/>
      <c r="H4" s="36"/>
      <c r="I4" s="36"/>
      <c r="J4" s="36"/>
    </row>
    <row r="5" spans="1:10" s="14" customFormat="1" x14ac:dyDescent="0.25">
      <c r="A5" s="36"/>
      <c r="B5" s="36"/>
      <c r="C5" s="36"/>
      <c r="D5" s="36"/>
      <c r="E5" s="36"/>
      <c r="F5" s="36"/>
      <c r="G5" s="36"/>
      <c r="H5" s="36"/>
      <c r="I5" s="36"/>
      <c r="J5" s="36"/>
    </row>
    <row r="6" spans="1:10" s="14" customFormat="1" x14ac:dyDescent="0.25">
      <c r="A6" s="36"/>
      <c r="B6" s="36"/>
      <c r="C6" s="36"/>
      <c r="D6" s="36"/>
      <c r="E6" s="36"/>
      <c r="F6" s="36"/>
      <c r="G6" s="36"/>
      <c r="H6" s="36"/>
      <c r="I6" s="36"/>
      <c r="J6" s="36"/>
    </row>
    <row r="7" spans="1:10" s="14" customFormat="1" x14ac:dyDescent="0.25">
      <c r="A7" s="36"/>
      <c r="B7" s="36"/>
      <c r="C7" s="36"/>
      <c r="D7" s="36"/>
      <c r="E7" s="36"/>
      <c r="F7" s="36"/>
      <c r="G7" s="36"/>
      <c r="H7" s="36"/>
      <c r="I7" s="36"/>
      <c r="J7" s="36"/>
    </row>
    <row r="8" spans="1:10" s="14" customFormat="1" x14ac:dyDescent="0.25">
      <c r="A8" s="36"/>
      <c r="B8" s="36"/>
      <c r="C8" s="36"/>
      <c r="D8" s="36"/>
      <c r="E8" s="36"/>
      <c r="F8" s="36"/>
      <c r="G8" s="36"/>
      <c r="H8" s="36"/>
      <c r="I8" s="36"/>
      <c r="J8" s="36"/>
    </row>
    <row r="9" spans="1:10" s="14" customFormat="1" x14ac:dyDescent="0.25">
      <c r="A9" s="36"/>
      <c r="B9" s="36"/>
      <c r="C9" s="36"/>
      <c r="D9" s="36"/>
      <c r="E9" s="36"/>
      <c r="F9" s="36"/>
      <c r="G9" s="36"/>
      <c r="H9" s="36"/>
      <c r="I9" s="36"/>
      <c r="J9" s="36"/>
    </row>
    <row r="10" spans="1:10" s="14" customFormat="1" x14ac:dyDescent="0.25">
      <c r="A10" s="36"/>
      <c r="B10" s="36"/>
      <c r="C10" s="36"/>
      <c r="D10" s="36"/>
      <c r="E10" s="36"/>
      <c r="F10" s="36"/>
      <c r="G10" s="36"/>
      <c r="H10" s="36"/>
      <c r="I10" s="36"/>
      <c r="J10" s="36"/>
    </row>
    <row r="11" spans="1:10" s="14" customFormat="1" x14ac:dyDescent="0.25">
      <c r="A11" s="36"/>
      <c r="B11" s="36"/>
      <c r="C11" s="36"/>
      <c r="D11" s="36"/>
      <c r="E11" s="36"/>
      <c r="F11" s="36"/>
      <c r="G11" s="36"/>
      <c r="H11" s="36"/>
      <c r="I11" s="36"/>
      <c r="J11" s="36"/>
    </row>
    <row r="12" spans="1:10" s="14" customFormat="1" x14ac:dyDescent="0.25">
      <c r="A12" s="36"/>
      <c r="B12" s="36"/>
      <c r="C12" s="36"/>
      <c r="D12" s="36"/>
      <c r="E12" s="36"/>
      <c r="F12" s="36"/>
      <c r="G12" s="36"/>
      <c r="H12" s="36"/>
      <c r="I12" s="36"/>
      <c r="J12" s="36"/>
    </row>
    <row r="13" spans="1:10" s="14" customFormat="1" x14ac:dyDescent="0.25"/>
    <row r="14" spans="1:10" s="4" customFormat="1" ht="22.5" customHeight="1" x14ac:dyDescent="0.25">
      <c r="A14" s="15"/>
      <c r="B14" s="15"/>
      <c r="C14" s="19" t="s">
        <v>74</v>
      </c>
      <c r="D14" s="29" t="s">
        <v>66</v>
      </c>
      <c r="E14" s="29" t="s">
        <v>67</v>
      </c>
      <c r="F14" s="29" t="s">
        <v>68</v>
      </c>
      <c r="G14" s="29" t="s">
        <v>69</v>
      </c>
      <c r="H14" s="29" t="s">
        <v>70</v>
      </c>
      <c r="I14" s="29" t="s">
        <v>71</v>
      </c>
      <c r="J14" s="15"/>
    </row>
    <row r="15" spans="1:10" ht="22.5" customHeight="1" x14ac:dyDescent="0.25">
      <c r="B15" s="23" t="s">
        <v>57</v>
      </c>
      <c r="C15" s="29" t="s">
        <v>54</v>
      </c>
      <c r="D15" s="16">
        <f>IFERROR(_xlfn.XLOOKUP(C15,'TECH D-PIVOT'!A:A,'TECH D-PIVOT'!B:B),"-")</f>
        <v>5</v>
      </c>
      <c r="E15" s="22">
        <f>IFERROR(_xlfn.XLOOKUP(C15,'TECH D-PIVOT'!A:A,'TECH D-PIVOT'!C:C),"-")</f>
        <v>1603</v>
      </c>
      <c r="F15" s="17">
        <f>IFERROR(_xlfn.XLOOKUP(C15,'TECH D-PIVOT'!A:A,'TECH D-PIVOT'!D:D),"-")</f>
        <v>0.85</v>
      </c>
      <c r="G15" s="17">
        <f>IFERROR(_xlfn.XLOOKUP(C15,'TECH D-PIVOT'!A:A,'TECH D-PIVOT'!E:E),"-")</f>
        <v>0.94</v>
      </c>
      <c r="H15" s="18">
        <f>IFERROR(_xlfn.XLOOKUP(C15,'TECH D-PIVOT'!A:A,'TECH D-PIVOT'!F:F),"-")</f>
        <v>104</v>
      </c>
      <c r="I15" s="18">
        <f>IFERROR(_xlfn.XLOOKUP(C15,'TECH D-PIVOT'!A:A,'TECH D-PIVOT'!G:G),"-")</f>
        <v>320.60000000000002</v>
      </c>
    </row>
    <row r="16" spans="1:10" ht="22.5" customHeight="1" x14ac:dyDescent="0.25">
      <c r="B16" s="23"/>
      <c r="C16" s="29" t="s">
        <v>46</v>
      </c>
      <c r="D16" s="16">
        <f>IFERROR(_xlfn.XLOOKUP(C16,'TECH D-PIVOT'!A:A,'TECH D-PIVOT'!B:B),"-")</f>
        <v>11</v>
      </c>
      <c r="E16" s="22">
        <f>IFERROR(_xlfn.XLOOKUP(C16,'TECH D-PIVOT'!A:A,'TECH D-PIVOT'!C:C),"-")</f>
        <v>8363</v>
      </c>
      <c r="F16" s="17">
        <f>IFERROR(_xlfn.XLOOKUP(C16,'TECH D-PIVOT'!A:A,'TECH D-PIVOT'!D:D),"-")</f>
        <v>0.8025000000000001</v>
      </c>
      <c r="G16" s="17">
        <f>IFERROR(_xlfn.XLOOKUP(C16,'TECH D-PIVOT'!A:A,'TECH D-PIVOT'!E:E),"-")</f>
        <v>0.86</v>
      </c>
      <c r="H16" s="18">
        <f>IFERROR(_xlfn.XLOOKUP(C16,'TECH D-PIVOT'!A:A,'TECH D-PIVOT'!F:F),"-")</f>
        <v>97</v>
      </c>
      <c r="I16" s="18">
        <f>IFERROR(_xlfn.XLOOKUP(C16,'TECH D-PIVOT'!A:A,'TECH D-PIVOT'!G:G),"-")</f>
        <v>760.27272727272725</v>
      </c>
    </row>
    <row r="17" spans="2:9" ht="22.5" customHeight="1" x14ac:dyDescent="0.25">
      <c r="B17" s="23"/>
      <c r="C17" s="29" t="s">
        <v>53</v>
      </c>
      <c r="D17" s="16">
        <f>IFERROR(_xlfn.XLOOKUP(C17,'TECH D-PIVOT'!A:A,'TECH D-PIVOT'!B:B),"-")</f>
        <v>3</v>
      </c>
      <c r="E17" s="22">
        <f>IFERROR(_xlfn.XLOOKUP(C17,'TECH D-PIVOT'!A:A,'TECH D-PIVOT'!C:C),"-")</f>
        <v>4164</v>
      </c>
      <c r="F17" s="17">
        <f>IFERROR(_xlfn.XLOOKUP(C17,'TECH D-PIVOT'!A:A,'TECH D-PIVOT'!D:D),"-")</f>
        <v>0.82666666666666666</v>
      </c>
      <c r="G17" s="17">
        <f>IFERROR(_xlfn.XLOOKUP(C17,'TECH D-PIVOT'!A:A,'TECH D-PIVOT'!E:E),"-")</f>
        <v>0.88</v>
      </c>
      <c r="H17" s="18">
        <f>IFERROR(_xlfn.XLOOKUP(C17,'TECH D-PIVOT'!A:A,'TECH D-PIVOT'!F:F),"-")</f>
        <v>63.666666666666664</v>
      </c>
      <c r="I17" s="18">
        <f>IFERROR(_xlfn.XLOOKUP(C17,'TECH D-PIVOT'!A:A,'TECH D-PIVOT'!G:G),"-")</f>
        <v>1388</v>
      </c>
    </row>
    <row r="18" spans="2:9" ht="22.5" customHeight="1" x14ac:dyDescent="0.25">
      <c r="B18" s="23"/>
      <c r="C18" s="29" t="s">
        <v>50</v>
      </c>
      <c r="D18" s="16" t="str">
        <f>IFERROR(_xlfn.XLOOKUP(C18,'TECH D-PIVOT'!A:A,'TECH D-PIVOT'!B:B),"-")</f>
        <v>-</v>
      </c>
      <c r="E18" s="22" t="str">
        <f>IFERROR(_xlfn.XLOOKUP(C18,'TECH D-PIVOT'!A:A,'TECH D-PIVOT'!C:C),"-")</f>
        <v>-</v>
      </c>
      <c r="F18" s="17" t="str">
        <f>IFERROR(_xlfn.XLOOKUP(C18,'TECH D-PIVOT'!A:A,'TECH D-PIVOT'!D:D),"-")</f>
        <v>-</v>
      </c>
      <c r="G18" s="17" t="str">
        <f>IFERROR(_xlfn.XLOOKUP(C18,'TECH D-PIVOT'!A:A,'TECH D-PIVOT'!E:E),"-")</f>
        <v>-</v>
      </c>
      <c r="H18" s="18" t="str">
        <f>IFERROR(_xlfn.XLOOKUP(C18,'TECH D-PIVOT'!A:A,'TECH D-PIVOT'!F:F),"-")</f>
        <v>-</v>
      </c>
      <c r="I18" s="18" t="str">
        <f>IFERROR(_xlfn.XLOOKUP(C18,'TECH D-PIVOT'!A:A,'TECH D-PIVOT'!G:G),"-")</f>
        <v>-</v>
      </c>
    </row>
    <row r="19" spans="2:9" x14ac:dyDescent="0.25"/>
    <row r="20" spans="2:9" x14ac:dyDescent="0.25"/>
    <row r="21" spans="2:9" ht="15" customHeight="1" x14ac:dyDescent="0.25">
      <c r="B21" s="30" t="s">
        <v>73</v>
      </c>
      <c r="C21" s="31"/>
      <c r="D21" s="31"/>
      <c r="E21" s="31"/>
      <c r="F21" s="31"/>
      <c r="G21" s="31"/>
      <c r="H21" s="31"/>
      <c r="I21" s="32"/>
    </row>
    <row r="22" spans="2:9" ht="15" customHeight="1" x14ac:dyDescent="0.25">
      <c r="B22" s="33"/>
      <c r="C22" s="34"/>
      <c r="D22" s="34"/>
      <c r="E22" s="34"/>
      <c r="F22" s="34"/>
      <c r="G22" s="34"/>
      <c r="H22" s="34"/>
      <c r="I22" s="35"/>
    </row>
    <row r="23" spans="2:9" x14ac:dyDescent="0.25"/>
    <row r="24" spans="2:9" x14ac:dyDescent="0.25"/>
    <row r="25" spans="2:9" x14ac:dyDescent="0.25"/>
    <row r="26" spans="2:9" x14ac:dyDescent="0.25"/>
    <row r="27" spans="2:9" x14ac:dyDescent="0.25"/>
    <row r="28" spans="2:9" x14ac:dyDescent="0.25"/>
    <row r="29" spans="2:9" x14ac:dyDescent="0.25"/>
    <row r="30" spans="2:9" x14ac:dyDescent="0.25"/>
    <row r="31" spans="2:9" x14ac:dyDescent="0.25"/>
    <row r="32" spans="2:9" x14ac:dyDescent="0.25"/>
    <row r="33" x14ac:dyDescent="0.25"/>
    <row r="34" x14ac:dyDescent="0.25"/>
    <row r="35" x14ac:dyDescent="0.25"/>
    <row r="36" x14ac:dyDescent="0.25"/>
    <row r="37" x14ac:dyDescent="0.25"/>
    <row r="38" x14ac:dyDescent="0.25"/>
    <row r="63" hidden="1" x14ac:dyDescent="0.25"/>
  </sheetData>
  <mergeCells count="2">
    <mergeCell ref="B15:B18"/>
    <mergeCell ref="B21:I22"/>
  </mergeCell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34289F9A-0FB7-40D4-8B67-3385B5F6A8AC}">
            <x14:iconSet>
              <x14:cfvo type="percent">
                <xm:f>0</xm:f>
              </x14:cfvo>
              <x14:cfvo type="num" gte="0">
                <xm:f>Target!$C$10</xm:f>
              </x14:cfvo>
              <x14:cfvo type="num">
                <xm:f>Target!$C$8</xm:f>
              </x14:cfvo>
            </x14:iconSet>
          </x14:cfRule>
          <xm:sqref>F15:F18</xm:sqref>
        </x14:conditionalFormatting>
      </x14:conditionalFormattings>
    </ex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8DC2D-1302-4DFB-885F-5B1E8EFB8D5A}">
  <dimension ref="A1:M14"/>
  <sheetViews>
    <sheetView workbookViewId="0">
      <selection activeCell="D36" sqref="D36"/>
    </sheetView>
  </sheetViews>
  <sheetFormatPr defaultRowHeight="15" x14ac:dyDescent="0.25"/>
  <cols>
    <col min="1" max="1" width="13.42578125" bestFit="1" customWidth="1"/>
    <col min="2" max="2" width="22.7109375" bestFit="1" customWidth="1"/>
    <col min="3" max="3" width="21.7109375" bestFit="1" customWidth="1"/>
    <col min="4" max="4" width="24.5703125" bestFit="1" customWidth="1"/>
    <col min="5" max="5" width="26.5703125" bestFit="1" customWidth="1"/>
    <col min="6" max="6" width="28.28515625" bestFit="1" customWidth="1"/>
    <col min="7" max="7" width="23" bestFit="1" customWidth="1"/>
    <col min="10" max="10" width="24.5703125" bestFit="1" customWidth="1"/>
    <col min="11" max="11" width="16.85546875" bestFit="1" customWidth="1"/>
    <col min="12" max="12" width="14" bestFit="1" customWidth="1"/>
    <col min="13" max="13" width="10.5703125" bestFit="1" customWidth="1"/>
    <col min="14" max="14" width="16.28515625" bestFit="1" customWidth="1"/>
    <col min="15" max="15" width="24.5703125" bestFit="1" customWidth="1"/>
    <col min="16" max="16" width="16.28515625" bestFit="1" customWidth="1"/>
  </cols>
  <sheetData>
    <row r="1" spans="1:13" x14ac:dyDescent="0.25">
      <c r="A1" s="1" t="s">
        <v>2</v>
      </c>
      <c r="B1" t="s">
        <v>57</v>
      </c>
      <c r="J1" s="1" t="s">
        <v>2</v>
      </c>
      <c r="K1" t="s">
        <v>57</v>
      </c>
    </row>
    <row r="3" spans="1:13" x14ac:dyDescent="0.25">
      <c r="A3" s="1" t="s">
        <v>0</v>
      </c>
      <c r="B3" t="s">
        <v>4</v>
      </c>
      <c r="C3" t="s">
        <v>59</v>
      </c>
      <c r="D3" t="s">
        <v>5</v>
      </c>
      <c r="E3" t="s">
        <v>60</v>
      </c>
      <c r="F3" t="s">
        <v>61</v>
      </c>
      <c r="G3" t="s">
        <v>62</v>
      </c>
      <c r="J3" s="1" t="s">
        <v>5</v>
      </c>
      <c r="K3" s="1" t="s">
        <v>72</v>
      </c>
    </row>
    <row r="4" spans="1:13" x14ac:dyDescent="0.25">
      <c r="A4" s="2" t="s">
        <v>54</v>
      </c>
      <c r="B4" s="12">
        <v>24</v>
      </c>
      <c r="C4" s="12">
        <v>9635</v>
      </c>
      <c r="D4" s="11">
        <v>0.80333333333333323</v>
      </c>
      <c r="E4" s="11">
        <v>0.84166666666666645</v>
      </c>
      <c r="F4" s="12">
        <v>67.833333333333329</v>
      </c>
      <c r="G4" s="12">
        <v>401.45833333333331</v>
      </c>
      <c r="J4" s="1" t="s">
        <v>0</v>
      </c>
      <c r="K4" t="s">
        <v>54</v>
      </c>
      <c r="L4" t="s">
        <v>46</v>
      </c>
      <c r="M4" t="s">
        <v>50</v>
      </c>
    </row>
    <row r="5" spans="1:13" x14ac:dyDescent="0.25">
      <c r="A5" s="2" t="s">
        <v>46</v>
      </c>
      <c r="B5" s="12">
        <v>6</v>
      </c>
      <c r="C5" s="12">
        <v>4958</v>
      </c>
      <c r="D5" s="11">
        <v>0.88</v>
      </c>
      <c r="E5" s="11">
        <v>0.81</v>
      </c>
      <c r="F5" s="12">
        <v>54.5</v>
      </c>
      <c r="G5" s="12">
        <v>826.33333333333337</v>
      </c>
      <c r="J5" s="13">
        <v>45758</v>
      </c>
      <c r="K5" s="11">
        <v>0.76</v>
      </c>
      <c r="L5" s="11"/>
      <c r="M5" s="11"/>
    </row>
    <row r="6" spans="1:13" x14ac:dyDescent="0.25">
      <c r="A6" s="2" t="s">
        <v>50</v>
      </c>
      <c r="B6" s="12">
        <v>4</v>
      </c>
      <c r="C6" s="12">
        <v>2655</v>
      </c>
      <c r="D6" s="11">
        <v>0.64</v>
      </c>
      <c r="E6" s="11">
        <v>0.91</v>
      </c>
      <c r="F6" s="12">
        <v>94</v>
      </c>
      <c r="G6" s="12">
        <v>663.75</v>
      </c>
      <c r="J6" s="13">
        <v>45766</v>
      </c>
      <c r="K6" s="11">
        <v>0.89</v>
      </c>
      <c r="L6" s="11"/>
      <c r="M6" s="11"/>
    </row>
    <row r="7" spans="1:13" x14ac:dyDescent="0.25">
      <c r="A7" s="2" t="s">
        <v>1</v>
      </c>
      <c r="B7" s="12">
        <v>34</v>
      </c>
      <c r="C7" s="12">
        <v>17248</v>
      </c>
      <c r="D7" s="11">
        <v>0.80222222222222206</v>
      </c>
      <c r="E7" s="11">
        <v>0.84222222222222209</v>
      </c>
      <c r="F7" s="12">
        <v>67.777777777777771</v>
      </c>
      <c r="G7" s="12">
        <v>507.29411764705884</v>
      </c>
      <c r="J7" s="13">
        <v>45767</v>
      </c>
      <c r="K7" s="11">
        <v>0.65</v>
      </c>
      <c r="L7" s="11"/>
      <c r="M7" s="11"/>
    </row>
    <row r="8" spans="1:13" x14ac:dyDescent="0.25">
      <c r="J8" s="13">
        <v>45768</v>
      </c>
      <c r="K8" s="11">
        <v>0.74</v>
      </c>
      <c r="L8" s="11"/>
      <c r="M8" s="11"/>
    </row>
    <row r="9" spans="1:13" x14ac:dyDescent="0.25">
      <c r="J9" s="13">
        <v>45770</v>
      </c>
      <c r="K9" s="11"/>
      <c r="L9" s="11"/>
      <c r="M9" s="11">
        <v>0.64</v>
      </c>
    </row>
    <row r="10" spans="1:13" x14ac:dyDescent="0.25">
      <c r="J10" s="13">
        <v>45771</v>
      </c>
      <c r="K10" s="11">
        <v>0.91</v>
      </c>
      <c r="L10" s="11"/>
      <c r="M10" s="11"/>
    </row>
    <row r="11" spans="1:13" x14ac:dyDescent="0.25">
      <c r="J11" s="13">
        <v>45774</v>
      </c>
      <c r="K11" s="11">
        <v>0.87</v>
      </c>
      <c r="L11" s="11"/>
      <c r="M11" s="11"/>
    </row>
    <row r="12" spans="1:13" x14ac:dyDescent="0.25">
      <c r="J12" s="13">
        <v>45775</v>
      </c>
      <c r="K12" s="11"/>
      <c r="L12" s="11">
        <v>0.85</v>
      </c>
      <c r="M12" s="11"/>
    </row>
    <row r="13" spans="1:13" x14ac:dyDescent="0.25">
      <c r="J13" s="13">
        <v>45777</v>
      </c>
      <c r="K13" s="11"/>
      <c r="L13" s="11">
        <v>0.91</v>
      </c>
      <c r="M13" s="11"/>
    </row>
    <row r="14" spans="1:13" x14ac:dyDescent="0.25">
      <c r="J14" s="13" t="s">
        <v>1</v>
      </c>
      <c r="K14" s="11">
        <v>0.80333333333333334</v>
      </c>
      <c r="L14" s="11">
        <v>0.88</v>
      </c>
      <c r="M14" s="11">
        <v>0.64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BD67B-9B09-41A7-9842-ADF07BE81BBD}">
  <dimension ref="A1:N12"/>
  <sheetViews>
    <sheetView workbookViewId="0">
      <selection activeCell="E36" sqref="E36"/>
    </sheetView>
  </sheetViews>
  <sheetFormatPr defaultRowHeight="15" x14ac:dyDescent="0.25"/>
  <cols>
    <col min="1" max="1" width="13.42578125" bestFit="1" customWidth="1"/>
    <col min="2" max="2" width="22.7109375" bestFit="1" customWidth="1"/>
    <col min="3" max="3" width="21.7109375" bestFit="1" customWidth="1"/>
    <col min="4" max="4" width="24.5703125" bestFit="1" customWidth="1"/>
    <col min="5" max="5" width="26.5703125" bestFit="1" customWidth="1"/>
    <col min="6" max="6" width="28.28515625" bestFit="1" customWidth="1"/>
    <col min="7" max="7" width="23" bestFit="1" customWidth="1"/>
    <col min="10" max="10" width="24.5703125" bestFit="1" customWidth="1"/>
    <col min="11" max="11" width="16.85546875" bestFit="1" customWidth="1"/>
    <col min="12" max="12" width="14" bestFit="1" customWidth="1"/>
    <col min="13" max="13" width="14.5703125" bestFit="1" customWidth="1"/>
    <col min="14" max="14" width="10.5703125" bestFit="1" customWidth="1"/>
    <col min="15" max="15" width="24.5703125" bestFit="1" customWidth="1"/>
    <col min="16" max="16" width="16.28515625" bestFit="1" customWidth="1"/>
  </cols>
  <sheetData>
    <row r="1" spans="1:14" x14ac:dyDescent="0.25">
      <c r="A1" s="1" t="s">
        <v>2</v>
      </c>
      <c r="B1" t="s">
        <v>51</v>
      </c>
      <c r="J1" s="1" t="s">
        <v>2</v>
      </c>
      <c r="K1" t="s">
        <v>51</v>
      </c>
    </row>
    <row r="3" spans="1:14" x14ac:dyDescent="0.25">
      <c r="A3" s="1" t="s">
        <v>0</v>
      </c>
      <c r="B3" t="s">
        <v>4</v>
      </c>
      <c r="C3" t="s">
        <v>59</v>
      </c>
      <c r="D3" t="s">
        <v>5</v>
      </c>
      <c r="E3" t="s">
        <v>60</v>
      </c>
      <c r="F3" t="s">
        <v>61</v>
      </c>
      <c r="G3" t="s">
        <v>62</v>
      </c>
      <c r="J3" s="1" t="s">
        <v>5</v>
      </c>
      <c r="K3" s="1" t="s">
        <v>72</v>
      </c>
    </row>
    <row r="4" spans="1:14" x14ac:dyDescent="0.25">
      <c r="A4" s="2" t="s">
        <v>54</v>
      </c>
      <c r="B4" s="12">
        <v>1</v>
      </c>
      <c r="C4" s="12">
        <v>2887</v>
      </c>
      <c r="D4" s="11">
        <v>0.62</v>
      </c>
      <c r="E4" s="11">
        <v>0.84</v>
      </c>
      <c r="F4" s="12">
        <v>54</v>
      </c>
      <c r="G4" s="12">
        <v>2887</v>
      </c>
      <c r="J4" s="1" t="s">
        <v>0</v>
      </c>
      <c r="K4" t="s">
        <v>54</v>
      </c>
      <c r="L4" t="s">
        <v>46</v>
      </c>
      <c r="M4" t="s">
        <v>53</v>
      </c>
      <c r="N4" t="s">
        <v>50</v>
      </c>
    </row>
    <row r="5" spans="1:14" x14ac:dyDescent="0.25">
      <c r="A5" s="2" t="s">
        <v>46</v>
      </c>
      <c r="B5" s="12">
        <v>8</v>
      </c>
      <c r="C5" s="12">
        <v>2355</v>
      </c>
      <c r="D5" s="11">
        <v>0.67500000000000004</v>
      </c>
      <c r="E5" s="11">
        <v>0.84000000000000008</v>
      </c>
      <c r="F5" s="12">
        <v>60</v>
      </c>
      <c r="G5" s="12">
        <v>294.375</v>
      </c>
      <c r="J5" s="13">
        <v>45750</v>
      </c>
      <c r="K5" s="11"/>
      <c r="L5" s="11"/>
      <c r="M5" s="11"/>
      <c r="N5" s="11">
        <v>0.95</v>
      </c>
    </row>
    <row r="6" spans="1:14" x14ac:dyDescent="0.25">
      <c r="A6" s="2" t="s">
        <v>53</v>
      </c>
      <c r="B6" s="12">
        <v>9</v>
      </c>
      <c r="C6" s="12">
        <v>5577</v>
      </c>
      <c r="D6" s="11">
        <v>0.71666666666666667</v>
      </c>
      <c r="E6" s="11">
        <v>0.72333333333333327</v>
      </c>
      <c r="F6" s="12">
        <v>99.666666666666671</v>
      </c>
      <c r="G6" s="12">
        <v>619.66666666666663</v>
      </c>
      <c r="J6" s="13">
        <v>45753</v>
      </c>
      <c r="K6" s="11"/>
      <c r="L6" s="11">
        <v>0.61</v>
      </c>
      <c r="M6" s="11"/>
      <c r="N6" s="11"/>
    </row>
    <row r="7" spans="1:14" x14ac:dyDescent="0.25">
      <c r="A7" s="2" t="s">
        <v>50</v>
      </c>
      <c r="B7" s="12">
        <v>4</v>
      </c>
      <c r="C7" s="12">
        <v>1175</v>
      </c>
      <c r="D7" s="11">
        <v>0.95</v>
      </c>
      <c r="E7" s="11">
        <v>0.85</v>
      </c>
      <c r="F7" s="12">
        <v>59</v>
      </c>
      <c r="G7" s="12">
        <v>293.75</v>
      </c>
      <c r="J7" s="13">
        <v>45754</v>
      </c>
      <c r="K7" s="11">
        <v>0.62</v>
      </c>
      <c r="L7" s="11"/>
      <c r="M7" s="11"/>
      <c r="N7" s="11"/>
    </row>
    <row r="8" spans="1:14" x14ac:dyDescent="0.25">
      <c r="A8" s="2" t="s">
        <v>1</v>
      </c>
      <c r="B8" s="12">
        <v>22</v>
      </c>
      <c r="C8" s="12">
        <v>11994</v>
      </c>
      <c r="D8" s="11">
        <v>0.72428571428571431</v>
      </c>
      <c r="E8" s="11">
        <v>0.79142857142857126</v>
      </c>
      <c r="F8" s="12">
        <v>76</v>
      </c>
      <c r="G8" s="12">
        <v>545.18181818181813</v>
      </c>
      <c r="J8" s="13">
        <v>45755</v>
      </c>
      <c r="K8" s="11"/>
      <c r="L8" s="11"/>
      <c r="M8" s="11">
        <v>0.67</v>
      </c>
      <c r="N8" s="11"/>
    </row>
    <row r="9" spans="1:14" x14ac:dyDescent="0.25">
      <c r="J9" s="13">
        <v>45759</v>
      </c>
      <c r="K9" s="11"/>
      <c r="L9" s="11">
        <v>0.74</v>
      </c>
      <c r="M9" s="11"/>
      <c r="N9" s="11"/>
    </row>
    <row r="10" spans="1:14" x14ac:dyDescent="0.25">
      <c r="J10" s="13">
        <v>45769</v>
      </c>
      <c r="K10" s="11"/>
      <c r="L10" s="11"/>
      <c r="M10" s="11">
        <v>0.74</v>
      </c>
      <c r="N10" s="11"/>
    </row>
    <row r="11" spans="1:14" x14ac:dyDescent="0.25">
      <c r="J11" s="13">
        <v>45772</v>
      </c>
      <c r="K11" s="11"/>
      <c r="L11" s="11"/>
      <c r="M11" s="11">
        <v>0.74</v>
      </c>
      <c r="N11" s="11"/>
    </row>
    <row r="12" spans="1:14" x14ac:dyDescent="0.25">
      <c r="J12" s="13" t="s">
        <v>1</v>
      </c>
      <c r="K12" s="11">
        <v>0.62</v>
      </c>
      <c r="L12" s="11">
        <v>0.67500000000000004</v>
      </c>
      <c r="M12" s="11">
        <v>0.71666666666666679</v>
      </c>
      <c r="N12" s="11">
        <v>0.95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154E5-7688-406C-9429-674D32AC58CE}">
  <dimension ref="A1:L11"/>
  <sheetViews>
    <sheetView topLeftCell="B1" workbookViewId="0">
      <selection activeCell="F17" sqref="F17"/>
    </sheetView>
  </sheetViews>
  <sheetFormatPr defaultRowHeight="15" x14ac:dyDescent="0.25"/>
  <cols>
    <col min="1" max="1" width="13.42578125" bestFit="1" customWidth="1"/>
    <col min="2" max="2" width="22.7109375" bestFit="1" customWidth="1"/>
    <col min="3" max="3" width="21.7109375" bestFit="1" customWidth="1"/>
    <col min="4" max="4" width="24.5703125" bestFit="1" customWidth="1"/>
    <col min="5" max="5" width="26.5703125" bestFit="1" customWidth="1"/>
    <col min="6" max="6" width="28.28515625" bestFit="1" customWidth="1"/>
    <col min="7" max="7" width="23" bestFit="1" customWidth="1"/>
    <col min="10" max="10" width="24.5703125" bestFit="1" customWidth="1"/>
    <col min="11" max="11" width="16.85546875" bestFit="1" customWidth="1"/>
    <col min="12" max="13" width="10.5703125" bestFit="1" customWidth="1"/>
    <col min="14" max="14" width="16.28515625" bestFit="1" customWidth="1"/>
    <col min="15" max="15" width="24.5703125" bestFit="1" customWidth="1"/>
    <col min="16" max="16" width="16.28515625" bestFit="1" customWidth="1"/>
  </cols>
  <sheetData>
    <row r="1" spans="1:12" x14ac:dyDescent="0.25">
      <c r="A1" s="1" t="s">
        <v>2</v>
      </c>
      <c r="B1" t="s">
        <v>52</v>
      </c>
      <c r="J1" s="1" t="s">
        <v>2</v>
      </c>
      <c r="K1" t="s">
        <v>52</v>
      </c>
    </row>
    <row r="3" spans="1:12" x14ac:dyDescent="0.25">
      <c r="A3" s="1" t="s">
        <v>0</v>
      </c>
      <c r="B3" t="s">
        <v>4</v>
      </c>
      <c r="C3" t="s">
        <v>59</v>
      </c>
      <c r="D3" t="s">
        <v>5</v>
      </c>
      <c r="E3" t="s">
        <v>60</v>
      </c>
      <c r="F3" t="s">
        <v>61</v>
      </c>
      <c r="G3" t="s">
        <v>62</v>
      </c>
      <c r="J3" s="1" t="s">
        <v>5</v>
      </c>
      <c r="K3" s="1" t="s">
        <v>72</v>
      </c>
    </row>
    <row r="4" spans="1:12" x14ac:dyDescent="0.25">
      <c r="A4" s="2" t="s">
        <v>54</v>
      </c>
      <c r="B4" s="12">
        <v>11</v>
      </c>
      <c r="C4" s="12">
        <v>3372</v>
      </c>
      <c r="D4" s="11">
        <v>0.82666666666666666</v>
      </c>
      <c r="E4" s="11">
        <v>0.80000000000000016</v>
      </c>
      <c r="F4" s="12">
        <v>84</v>
      </c>
      <c r="G4" s="12">
        <v>306.54545454545456</v>
      </c>
      <c r="J4" s="1" t="s">
        <v>0</v>
      </c>
      <c r="K4" t="s">
        <v>54</v>
      </c>
      <c r="L4" t="s">
        <v>50</v>
      </c>
    </row>
    <row r="5" spans="1:12" x14ac:dyDescent="0.25">
      <c r="A5" s="2" t="s">
        <v>50</v>
      </c>
      <c r="B5" s="12">
        <v>10</v>
      </c>
      <c r="C5" s="12">
        <v>7113</v>
      </c>
      <c r="D5" s="11">
        <v>0.85</v>
      </c>
      <c r="E5" s="11">
        <v>0.96333333333333337</v>
      </c>
      <c r="F5" s="12">
        <v>59.666666666666664</v>
      </c>
      <c r="G5" s="12">
        <v>711.3</v>
      </c>
      <c r="J5" s="13">
        <v>45751</v>
      </c>
      <c r="K5" s="11"/>
      <c r="L5" s="11">
        <v>0.88</v>
      </c>
    </row>
    <row r="6" spans="1:12" x14ac:dyDescent="0.25">
      <c r="A6" s="2" t="s">
        <v>1</v>
      </c>
      <c r="B6" s="12">
        <v>21</v>
      </c>
      <c r="C6" s="12">
        <v>10485</v>
      </c>
      <c r="D6" s="11">
        <v>0.83833333333333337</v>
      </c>
      <c r="E6" s="11">
        <v>0.88166666666666682</v>
      </c>
      <c r="F6" s="12">
        <v>71.833333333333329</v>
      </c>
      <c r="G6" s="12">
        <v>499.28571428571428</v>
      </c>
      <c r="J6" s="13">
        <v>45757</v>
      </c>
      <c r="K6" s="11">
        <v>0.82</v>
      </c>
      <c r="L6" s="11"/>
    </row>
    <row r="7" spans="1:12" x14ac:dyDescent="0.25">
      <c r="J7" s="13">
        <v>45760</v>
      </c>
      <c r="K7" s="11">
        <v>0.91</v>
      </c>
      <c r="L7" s="11"/>
    </row>
    <row r="8" spans="1:12" x14ac:dyDescent="0.25">
      <c r="J8" s="13">
        <v>45762</v>
      </c>
      <c r="K8" s="11">
        <v>0.75</v>
      </c>
      <c r="L8" s="11"/>
    </row>
    <row r="9" spans="1:12" x14ac:dyDescent="0.25">
      <c r="J9" s="13">
        <v>45763</v>
      </c>
      <c r="K9" s="11"/>
      <c r="L9" s="11">
        <v>0.98</v>
      </c>
    </row>
    <row r="10" spans="1:12" x14ac:dyDescent="0.25">
      <c r="J10" s="13">
        <v>45773</v>
      </c>
      <c r="K10" s="11"/>
      <c r="L10" s="11">
        <v>0.69</v>
      </c>
    </row>
    <row r="11" spans="1:12" x14ac:dyDescent="0.25">
      <c r="J11" s="13" t="s">
        <v>1</v>
      </c>
      <c r="K11" s="11">
        <v>0.82666666666666666</v>
      </c>
      <c r="L11" s="11">
        <v>0.85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47C4C-72CC-4023-A0B4-E7F8801D6934}">
  <dimension ref="A1:M13"/>
  <sheetViews>
    <sheetView topLeftCell="C1" workbookViewId="0">
      <selection activeCell="J9" sqref="J9"/>
    </sheetView>
  </sheetViews>
  <sheetFormatPr defaultRowHeight="15" x14ac:dyDescent="0.25"/>
  <cols>
    <col min="1" max="1" width="13.42578125" bestFit="1" customWidth="1"/>
    <col min="2" max="2" width="22.7109375" bestFit="1" customWidth="1"/>
    <col min="3" max="3" width="21.7109375" bestFit="1" customWidth="1"/>
    <col min="4" max="4" width="24.5703125" bestFit="1" customWidth="1"/>
    <col min="5" max="5" width="26.5703125" bestFit="1" customWidth="1"/>
    <col min="6" max="6" width="28.28515625" bestFit="1" customWidth="1"/>
    <col min="7" max="7" width="23" bestFit="1" customWidth="1"/>
    <col min="10" max="10" width="24.5703125" bestFit="1" customWidth="1"/>
    <col min="11" max="11" width="16.85546875" bestFit="1" customWidth="1"/>
    <col min="12" max="12" width="14" bestFit="1" customWidth="1"/>
    <col min="13" max="13" width="14.5703125" bestFit="1" customWidth="1"/>
    <col min="14" max="14" width="11.28515625" bestFit="1" customWidth="1"/>
    <col min="15" max="15" width="23" bestFit="1" customWidth="1"/>
  </cols>
  <sheetData>
    <row r="1" spans="1:13" x14ac:dyDescent="0.25">
      <c r="A1" s="1" t="s">
        <v>2</v>
      </c>
      <c r="B1" t="s">
        <v>47</v>
      </c>
      <c r="J1" s="1" t="s">
        <v>2</v>
      </c>
      <c r="K1" t="s">
        <v>47</v>
      </c>
    </row>
    <row r="3" spans="1:13" x14ac:dyDescent="0.25">
      <c r="A3" s="1" t="s">
        <v>0</v>
      </c>
      <c r="B3" t="s">
        <v>4</v>
      </c>
      <c r="C3" t="s">
        <v>59</v>
      </c>
      <c r="D3" t="s">
        <v>5</v>
      </c>
      <c r="E3" t="s">
        <v>60</v>
      </c>
      <c r="F3" t="s">
        <v>61</v>
      </c>
      <c r="G3" t="s">
        <v>62</v>
      </c>
      <c r="J3" s="1" t="s">
        <v>5</v>
      </c>
      <c r="K3" s="1" t="s">
        <v>72</v>
      </c>
    </row>
    <row r="4" spans="1:13" x14ac:dyDescent="0.25">
      <c r="A4" s="2" t="s">
        <v>54</v>
      </c>
      <c r="B4" s="12">
        <v>5</v>
      </c>
      <c r="C4" s="12">
        <v>1603</v>
      </c>
      <c r="D4" s="11">
        <v>0.85</v>
      </c>
      <c r="E4" s="11">
        <v>0.94</v>
      </c>
      <c r="F4" s="12">
        <v>104</v>
      </c>
      <c r="G4" s="12">
        <v>320.60000000000002</v>
      </c>
      <c r="J4" s="1" t="s">
        <v>0</v>
      </c>
      <c r="K4" t="s">
        <v>54</v>
      </c>
      <c r="L4" t="s">
        <v>46</v>
      </c>
      <c r="M4" t="s">
        <v>53</v>
      </c>
    </row>
    <row r="5" spans="1:13" x14ac:dyDescent="0.25">
      <c r="A5" s="2" t="s">
        <v>46</v>
      </c>
      <c r="B5" s="12">
        <v>11</v>
      </c>
      <c r="C5" s="12">
        <v>8363</v>
      </c>
      <c r="D5" s="11">
        <v>0.8025000000000001</v>
      </c>
      <c r="E5" s="11">
        <v>0.86</v>
      </c>
      <c r="F5" s="12">
        <v>97</v>
      </c>
      <c r="G5" s="12">
        <v>760.27272727272725</v>
      </c>
      <c r="J5" s="13">
        <v>45748</v>
      </c>
      <c r="K5" s="11"/>
      <c r="L5" s="11">
        <v>0.81</v>
      </c>
      <c r="M5" s="11"/>
    </row>
    <row r="6" spans="1:13" x14ac:dyDescent="0.25">
      <c r="A6" s="2" t="s">
        <v>53</v>
      </c>
      <c r="B6" s="12">
        <v>3</v>
      </c>
      <c r="C6" s="12">
        <v>4164</v>
      </c>
      <c r="D6" s="11">
        <v>0.82666666666666666</v>
      </c>
      <c r="E6" s="11">
        <v>0.88</v>
      </c>
      <c r="F6" s="12">
        <v>63.666666666666664</v>
      </c>
      <c r="G6" s="12">
        <v>1388</v>
      </c>
      <c r="J6" s="13">
        <v>45749</v>
      </c>
      <c r="K6" s="11"/>
      <c r="L6" s="11">
        <v>0.91</v>
      </c>
      <c r="M6" s="11"/>
    </row>
    <row r="7" spans="1:13" x14ac:dyDescent="0.25">
      <c r="A7" s="2" t="s">
        <v>1</v>
      </c>
      <c r="B7" s="12">
        <v>19</v>
      </c>
      <c r="C7" s="12">
        <v>14130</v>
      </c>
      <c r="D7" s="11">
        <v>0.8175</v>
      </c>
      <c r="E7" s="11">
        <v>0.87749999999999995</v>
      </c>
      <c r="F7" s="12">
        <v>85.375</v>
      </c>
      <c r="G7" s="12">
        <v>743.68421052631584</v>
      </c>
      <c r="J7" s="13">
        <v>45752</v>
      </c>
      <c r="K7" s="11"/>
      <c r="L7" s="11"/>
      <c r="M7" s="11">
        <v>0.72</v>
      </c>
    </row>
    <row r="8" spans="1:13" x14ac:dyDescent="0.25">
      <c r="J8" s="13">
        <v>45756</v>
      </c>
      <c r="K8" s="11">
        <v>0.85</v>
      </c>
      <c r="L8" s="11"/>
      <c r="M8" s="11"/>
    </row>
    <row r="9" spans="1:13" x14ac:dyDescent="0.25">
      <c r="J9" s="13">
        <v>45761</v>
      </c>
      <c r="K9" s="11"/>
      <c r="L9" s="11"/>
      <c r="M9" s="11">
        <v>0.83</v>
      </c>
    </row>
    <row r="10" spans="1:13" x14ac:dyDescent="0.25">
      <c r="J10" s="13">
        <v>45764</v>
      </c>
      <c r="K10" s="11"/>
      <c r="L10" s="11">
        <v>0.89</v>
      </c>
      <c r="M10" s="11"/>
    </row>
    <row r="11" spans="1:13" x14ac:dyDescent="0.25">
      <c r="J11" s="13">
        <v>45765</v>
      </c>
      <c r="K11" s="11"/>
      <c r="L11" s="11"/>
      <c r="M11" s="11">
        <v>0.93</v>
      </c>
    </row>
    <row r="12" spans="1:13" x14ac:dyDescent="0.25">
      <c r="J12" s="13">
        <v>45776</v>
      </c>
      <c r="K12" s="11"/>
      <c r="L12" s="11">
        <v>0.6</v>
      </c>
      <c r="M12" s="11"/>
    </row>
    <row r="13" spans="1:13" x14ac:dyDescent="0.25">
      <c r="J13" s="13" t="s">
        <v>1</v>
      </c>
      <c r="K13" s="11">
        <v>0.85</v>
      </c>
      <c r="L13" s="11">
        <v>0.8025000000000001</v>
      </c>
      <c r="M13" s="11">
        <v>0.82666666666666666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5"/>
  <sheetViews>
    <sheetView showGridLines="0" zoomScale="85" zoomScaleNormal="85" workbookViewId="0">
      <selection activeCell="M22" sqref="M22"/>
    </sheetView>
  </sheetViews>
  <sheetFormatPr defaultRowHeight="15" x14ac:dyDescent="0.25"/>
  <cols>
    <col min="1" max="1" width="1.7109375" customWidth="1"/>
    <col min="2" max="2" width="20.85546875" bestFit="1" customWidth="1"/>
    <col min="3" max="3" width="20.85546875" customWidth="1"/>
  </cols>
  <sheetData>
    <row r="2" spans="2:3" x14ac:dyDescent="0.25">
      <c r="B2" s="20" t="s">
        <v>80</v>
      </c>
    </row>
    <row r="3" spans="2:3" x14ac:dyDescent="0.25">
      <c r="B3" s="26" t="s">
        <v>81</v>
      </c>
    </row>
    <row r="5" spans="2:3" ht="21" x14ac:dyDescent="0.35">
      <c r="B5" s="24" t="s">
        <v>86</v>
      </c>
    </row>
    <row r="7" spans="2:3" x14ac:dyDescent="0.25">
      <c r="B7" s="4" t="s">
        <v>58</v>
      </c>
      <c r="C7" s="4" t="s">
        <v>88</v>
      </c>
    </row>
    <row r="8" spans="2:3" x14ac:dyDescent="0.25">
      <c r="B8" s="4" t="s">
        <v>63</v>
      </c>
      <c r="C8" s="25">
        <v>0.9</v>
      </c>
    </row>
    <row r="9" spans="2:3" x14ac:dyDescent="0.25">
      <c r="B9" s="4" t="s">
        <v>64</v>
      </c>
      <c r="C9" s="25">
        <v>0.8</v>
      </c>
    </row>
    <row r="10" spans="2:3" x14ac:dyDescent="0.25">
      <c r="B10" s="4" t="s">
        <v>65</v>
      </c>
      <c r="C10" s="25">
        <v>0.65</v>
      </c>
    </row>
    <row r="13" spans="2:3" ht="21" x14ac:dyDescent="0.35">
      <c r="B13" s="24" t="s">
        <v>87</v>
      </c>
    </row>
    <row r="15" spans="2:3" x14ac:dyDescent="0.25">
      <c r="B15" s="4" t="s">
        <v>58</v>
      </c>
      <c r="C15" s="4" t="s">
        <v>88</v>
      </c>
    </row>
    <row r="16" spans="2:3" x14ac:dyDescent="0.25">
      <c r="B16" s="4" t="s">
        <v>83</v>
      </c>
      <c r="C16" s="40">
        <v>20</v>
      </c>
    </row>
    <row r="17" spans="2:3" x14ac:dyDescent="0.25">
      <c r="B17" s="4" t="s">
        <v>84</v>
      </c>
      <c r="C17" s="40">
        <v>10</v>
      </c>
    </row>
    <row r="18" spans="2:3" x14ac:dyDescent="0.25">
      <c r="B18" s="4" t="s">
        <v>85</v>
      </c>
      <c r="C18" s="40">
        <v>0</v>
      </c>
    </row>
    <row r="20" spans="2:3" ht="21" x14ac:dyDescent="0.35">
      <c r="B20" s="24" t="s">
        <v>87</v>
      </c>
    </row>
    <row r="22" spans="2:3" x14ac:dyDescent="0.25">
      <c r="B22" s="4" t="s">
        <v>58</v>
      </c>
      <c r="C22" s="4" t="s">
        <v>88</v>
      </c>
    </row>
    <row r="23" spans="2:3" x14ac:dyDescent="0.25">
      <c r="B23" s="4" t="s">
        <v>90</v>
      </c>
      <c r="C23" s="40">
        <v>1000</v>
      </c>
    </row>
    <row r="24" spans="2:3" x14ac:dyDescent="0.25">
      <c r="B24" s="4" t="s">
        <v>91</v>
      </c>
      <c r="C24" s="40">
        <v>500</v>
      </c>
    </row>
    <row r="25" spans="2:3" x14ac:dyDescent="0.25">
      <c r="B25" s="4" t="s">
        <v>92</v>
      </c>
      <c r="C25" s="40">
        <v>0</v>
      </c>
    </row>
  </sheetData>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b90ae1e-910f-401c-994b-0b2269debc4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9FEF1B61EB3774AAA8C90742EDBA6AD" ma:contentTypeVersion="16" ma:contentTypeDescription="Create a new document." ma:contentTypeScope="" ma:versionID="d857e8a765ecb4f5727b6fb0ebb86cfd">
  <xsd:schema xmlns:xsd="http://www.w3.org/2001/XMLSchema" xmlns:xs="http://www.w3.org/2001/XMLSchema" xmlns:p="http://schemas.microsoft.com/office/2006/metadata/properties" xmlns:ns3="fb90ae1e-910f-401c-994b-0b2269debc45" xmlns:ns4="fa667a22-49b4-4950-baa5-24010dd54c5b" targetNamespace="http://schemas.microsoft.com/office/2006/metadata/properties" ma:root="true" ma:fieldsID="1fe71754d8284925c2546876d735509c" ns3:_="" ns4:_="">
    <xsd:import namespace="fb90ae1e-910f-401c-994b-0b2269debc45"/>
    <xsd:import namespace="fa667a22-49b4-4950-baa5-24010dd54c5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LengthInSeconds" minOccurs="0"/>
                <xsd:element ref="ns3:MediaServiceOCR" minOccurs="0"/>
                <xsd:element ref="ns3:MediaServiceLocatio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90ae1e-910f-401c-994b-0b2269debc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dexed="true" ma:internalName="MediaServiceLocation"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a667a22-49b4-4950-baa5-24010dd54c5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168DBB24-47C9-4651-9275-DD73CFAD6CEC}">
  <ds:schemaRefs>
    <ds:schemaRef ds:uri="http://purl.org/dc/dcmitype/"/>
    <ds:schemaRef ds:uri="http://www.w3.org/XML/1998/namespace"/>
    <ds:schemaRef ds:uri="fb90ae1e-910f-401c-994b-0b2269debc45"/>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fa667a22-49b4-4950-baa5-24010dd54c5b"/>
    <ds:schemaRef ds:uri="http://schemas.microsoft.com/office/2006/metadata/properties"/>
  </ds:schemaRefs>
</ds:datastoreItem>
</file>

<file path=customXml/itemProps2.xml><?xml version="1.0" encoding="utf-8"?>
<ds:datastoreItem xmlns:ds="http://schemas.openxmlformats.org/officeDocument/2006/customXml" ds:itemID="{7507D3F3-4CD2-4D22-80FB-3182CBF6D0E8}">
  <ds:schemaRefs>
    <ds:schemaRef ds:uri="http://schemas.microsoft.com/sharepoint/v3/contenttype/forms"/>
  </ds:schemaRefs>
</ds:datastoreItem>
</file>

<file path=customXml/itemProps3.xml><?xml version="1.0" encoding="utf-8"?>
<ds:datastoreItem xmlns:ds="http://schemas.openxmlformats.org/officeDocument/2006/customXml" ds:itemID="{5DA5E83B-6AC1-4B58-B93D-E98FE168C3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90ae1e-910f-401c-994b-0b2269debc45"/>
    <ds:schemaRef ds:uri="fa667a22-49b4-4950-baa5-24010dd54c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F963402-361E-4072-9AE0-F28230040B7D}">
  <ds:schemaRefs>
    <ds:schemaRef ds:uri="http://schemas.microsoft.com/DataMashup"/>
  </ds:schemaRefs>
</ds:datastoreItem>
</file>

<file path=docMetadata/LabelInfo.xml><?xml version="1.0" encoding="utf-8"?>
<clbl:labelList xmlns:clbl="http://schemas.microsoft.com/office/2020/mipLabelMetadata">
  <clbl:label id="{c7e8b5ac-96c6-4123-a65a-793543aced4d}" enabled="0" method="" siteId="{c7e8b5ac-96c6-4123-a65a-793543aced4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Refresh</vt:lpstr>
      <vt:lpstr>Breakdown</vt:lpstr>
      <vt:lpstr>TECH A</vt:lpstr>
      <vt:lpstr>TECH B</vt:lpstr>
      <vt:lpstr>TECH C</vt:lpstr>
      <vt:lpstr>TECH D</vt:lpstr>
      <vt:lpstr>TECH A-PIVOT</vt:lpstr>
      <vt:lpstr>TECH B-PIVOT</vt:lpstr>
      <vt:lpstr>TECH C-PIVOT</vt:lpstr>
      <vt:lpstr>TECH D-PIVOT</vt:lpstr>
      <vt:lpstr>Target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 Mahmud</dc:creator>
  <cp:keywords/>
  <dc:description/>
  <cp:lastModifiedBy>MARIAM R. MAHMUD</cp:lastModifiedBy>
  <cp:revision/>
  <dcterms:created xsi:type="dcterms:W3CDTF">2025-04-30T13:16:57Z</dcterms:created>
  <dcterms:modified xsi:type="dcterms:W3CDTF">2025-05-02T10:15:46Z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0x01010039FEF1B61EB3774AAA8C90742EDBA6AD</vt:lpwstr>
  </property>
</Properties>
</file>