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6\Google Drive\ENME_815\PROJECTS\PROJECT 2\Project12_Isoparametriic\"/>
    </mc:Choice>
  </mc:AlternateContent>
  <bookViews>
    <workbookView xWindow="0" yWindow="0" windowWidth="14380" windowHeight="6170" xr2:uid="{713B31C0-3925-47A4-BACF-7B1268E03405}"/>
  </bookViews>
  <sheets>
    <sheet name="Displacements" sheetId="1" r:id="rId1"/>
    <sheet name="Convergence Studi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P4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3" i="1"/>
</calcChain>
</file>

<file path=xl/sharedStrings.xml><?xml version="1.0" encoding="utf-8"?>
<sst xmlns="http://schemas.openxmlformats.org/spreadsheetml/2006/main" count="35" uniqueCount="17">
  <si>
    <t xml:space="preserve">Analytical Solution </t>
  </si>
  <si>
    <t>Node</t>
  </si>
  <si>
    <t>x</t>
  </si>
  <si>
    <t>y</t>
  </si>
  <si>
    <t xml:space="preserve">Bending Theory </t>
  </si>
  <si>
    <t>Bending Theory</t>
  </si>
  <si>
    <t>Numerical Solution (Plane Stress Case) 3-Noded</t>
  </si>
  <si>
    <t>Numerical Solution (Plane Stress Case) 4-Noded</t>
  </si>
  <si>
    <t>N</t>
  </si>
  <si>
    <t>M</t>
  </si>
  <si>
    <t>Intervals</t>
  </si>
  <si>
    <t>uy max</t>
  </si>
  <si>
    <t>Four Noded</t>
  </si>
  <si>
    <t>Element Size</t>
  </si>
  <si>
    <t>Three Noded</t>
  </si>
  <si>
    <t xml:space="preserve">Plane Strain Case 3-Noded </t>
  </si>
  <si>
    <t>Plain Strain Case 4-Noded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</si>
</sst>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Numerical</a:t>
            </a:r>
            <a:r>
              <a:rPr lang="en-US" baseline="0"/>
              <a:t> Solution Vs Analytical Solution (Plane Stress Case)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Analytical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Displacements!$B$3:$B$43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Displacements!$D$3:$D$43</c:f>
              <c:numCache>
                <c:formatCode>General</c:formatCode>
                <c:ptCount val="41"/>
                <c:pt idx="0">
                  <c:v>0</c:v>
                </c:pt>
                <c:pt idx="1">
                  <c:v>-4.494140625</c:v>
                </c:pt>
                <c:pt idx="2">
                  <c:v>-17.21875</c:v>
                </c:pt>
                <c:pt idx="3">
                  <c:v>-37.072265625</c:v>
                </c:pt>
                <c:pt idx="4">
                  <c:v>-63</c:v>
                </c:pt>
                <c:pt idx="5">
                  <c:v>-93.994140625</c:v>
                </c:pt>
                <c:pt idx="6">
                  <c:v>-129.09375</c:v>
                </c:pt>
                <c:pt idx="7">
                  <c:v>-167.384765625</c:v>
                </c:pt>
                <c:pt idx="8">
                  <c:v>-208</c:v>
                </c:pt>
                <c:pt idx="9">
                  <c:v>-250.119140625</c:v>
                </c:pt>
                <c:pt idx="10">
                  <c:v>-292.96875</c:v>
                </c:pt>
                <c:pt idx="11">
                  <c:v>-335.822265625</c:v>
                </c:pt>
                <c:pt idx="12">
                  <c:v>-378</c:v>
                </c:pt>
                <c:pt idx="13">
                  <c:v>-418.869140625</c:v>
                </c:pt>
                <c:pt idx="14">
                  <c:v>-457.84375</c:v>
                </c:pt>
                <c:pt idx="15">
                  <c:v>-494.384765625</c:v>
                </c:pt>
                <c:pt idx="16">
                  <c:v>-528</c:v>
                </c:pt>
                <c:pt idx="17">
                  <c:v>-558.244140625</c:v>
                </c:pt>
                <c:pt idx="18">
                  <c:v>-584.71875</c:v>
                </c:pt>
                <c:pt idx="19">
                  <c:v>-607.072265625</c:v>
                </c:pt>
                <c:pt idx="20">
                  <c:v>-625</c:v>
                </c:pt>
                <c:pt idx="21">
                  <c:v>-638.244140625</c:v>
                </c:pt>
                <c:pt idx="22">
                  <c:v>-646.59375</c:v>
                </c:pt>
                <c:pt idx="23">
                  <c:v>-649.884765625</c:v>
                </c:pt>
                <c:pt idx="24">
                  <c:v>-648</c:v>
                </c:pt>
                <c:pt idx="25">
                  <c:v>-640.869140625</c:v>
                </c:pt>
                <c:pt idx="26">
                  <c:v>-628.46875</c:v>
                </c:pt>
                <c:pt idx="27">
                  <c:v>-610.822265625</c:v>
                </c:pt>
                <c:pt idx="28">
                  <c:v>-588</c:v>
                </c:pt>
                <c:pt idx="29">
                  <c:v>-560.119140625</c:v>
                </c:pt>
                <c:pt idx="30">
                  <c:v>-527.34375</c:v>
                </c:pt>
                <c:pt idx="31">
                  <c:v>-489.884765625</c:v>
                </c:pt>
                <c:pt idx="32">
                  <c:v>-448</c:v>
                </c:pt>
                <c:pt idx="33">
                  <c:v>-401.994140625</c:v>
                </c:pt>
                <c:pt idx="34">
                  <c:v>-352.21875</c:v>
                </c:pt>
                <c:pt idx="35">
                  <c:v>-299.072265625</c:v>
                </c:pt>
                <c:pt idx="36">
                  <c:v>-243</c:v>
                </c:pt>
                <c:pt idx="37">
                  <c:v>-184.494140625</c:v>
                </c:pt>
                <c:pt idx="38">
                  <c:v>-124.09375</c:v>
                </c:pt>
                <c:pt idx="39">
                  <c:v>-62.384765625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FF-4CE3-983B-6DD0F18267E4}"/>
            </c:ext>
          </c:extLst>
        </c:ser>
        <c:ser>
          <c:idx val="2"/>
          <c:order val="1"/>
          <c:tx>
            <c:v>3-noded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Displacements!$L$3:$L$43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Displacements!$N$3:$N$43</c:f>
              <c:numCache>
                <c:formatCode>General</c:formatCode>
                <c:ptCount val="41"/>
                <c:pt idx="0">
                  <c:v>0</c:v>
                </c:pt>
                <c:pt idx="1">
                  <c:v>-7.0370999999999997</c:v>
                </c:pt>
                <c:pt idx="2">
                  <c:v>-22.372299999999999</c:v>
                </c:pt>
                <c:pt idx="3">
                  <c:v>-44.277999999999999</c:v>
                </c:pt>
                <c:pt idx="4">
                  <c:v>-71.590999999999994</c:v>
                </c:pt>
                <c:pt idx="5">
                  <c:v>-103.35850000000001</c:v>
                </c:pt>
                <c:pt idx="6">
                  <c:v>-138.70410000000001</c:v>
                </c:pt>
                <c:pt idx="7">
                  <c:v>-176.79660000000001</c:v>
                </c:pt>
                <c:pt idx="8">
                  <c:v>-216.84610000000001</c:v>
                </c:pt>
                <c:pt idx="9">
                  <c:v>-258.10489999999999</c:v>
                </c:pt>
                <c:pt idx="10">
                  <c:v>-299.8682</c:v>
                </c:pt>
                <c:pt idx="11">
                  <c:v>-341.4735</c:v>
                </c:pt>
                <c:pt idx="12">
                  <c:v>-382.3014</c:v>
                </c:pt>
                <c:pt idx="13">
                  <c:v>-421.77480000000003</c:v>
                </c:pt>
                <c:pt idx="14">
                  <c:v>-459.35980000000001</c:v>
                </c:pt>
                <c:pt idx="15">
                  <c:v>-494.56490000000002</c:v>
                </c:pt>
                <c:pt idx="16">
                  <c:v>-526.94140000000004</c:v>
                </c:pt>
                <c:pt idx="17">
                  <c:v>-556.08339999999998</c:v>
                </c:pt>
                <c:pt idx="18">
                  <c:v>-581.6277</c:v>
                </c:pt>
                <c:pt idx="19">
                  <c:v>-603.25379999999996</c:v>
                </c:pt>
                <c:pt idx="20">
                  <c:v>-620.68399999999997</c:v>
                </c:pt>
                <c:pt idx="21">
                  <c:v>-633.68330000000003</c:v>
                </c:pt>
                <c:pt idx="22">
                  <c:v>-642.05939999999998</c:v>
                </c:pt>
                <c:pt idx="23">
                  <c:v>-645.6626</c:v>
                </c:pt>
                <c:pt idx="24">
                  <c:v>-644.38630000000001</c:v>
                </c:pt>
                <c:pt idx="25">
                  <c:v>-638.1662</c:v>
                </c:pt>
                <c:pt idx="26">
                  <c:v>-626.98109999999997</c:v>
                </c:pt>
                <c:pt idx="27">
                  <c:v>-610.85230000000001</c:v>
                </c:pt>
                <c:pt idx="28">
                  <c:v>-589.84389999999996</c:v>
                </c:pt>
                <c:pt idx="29">
                  <c:v>-564.06269999999995</c:v>
                </c:pt>
                <c:pt idx="30">
                  <c:v>-533.65819999999997</c:v>
                </c:pt>
                <c:pt idx="31">
                  <c:v>-498.82279999999997</c:v>
                </c:pt>
                <c:pt idx="32">
                  <c:v>-459.79149999999998</c:v>
                </c:pt>
                <c:pt idx="33">
                  <c:v>-416.84199999999998</c:v>
                </c:pt>
                <c:pt idx="34">
                  <c:v>-370.29469999999998</c:v>
                </c:pt>
                <c:pt idx="35">
                  <c:v>-320.51179999999999</c:v>
                </c:pt>
                <c:pt idx="36">
                  <c:v>-267.89389999999997</c:v>
                </c:pt>
                <c:pt idx="37">
                  <c:v>-212.8741</c:v>
                </c:pt>
                <c:pt idx="38">
                  <c:v>-155.93190000000001</c:v>
                </c:pt>
                <c:pt idx="39">
                  <c:v>-97.734999999999999</c:v>
                </c:pt>
                <c:pt idx="40">
                  <c:v>-39.682299999999998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FF-4CE3-983B-6DD0F18267E4}"/>
            </c:ext>
          </c:extLst>
        </c:ser>
        <c:ser>
          <c:idx val="1"/>
          <c:order val="2"/>
          <c:tx>
            <c:v>4-noded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Displacements!$G$3:$G$43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Displacements!$I$3:$I$43</c:f>
              <c:numCache>
                <c:formatCode>General</c:formatCode>
                <c:ptCount val="41"/>
                <c:pt idx="0">
                  <c:v>0</c:v>
                </c:pt>
                <c:pt idx="1">
                  <c:v>-7.0922000000000001</c:v>
                </c:pt>
                <c:pt idx="2">
                  <c:v>-23.534099999999999</c:v>
                </c:pt>
                <c:pt idx="3">
                  <c:v>-47.005099999999999</c:v>
                </c:pt>
                <c:pt idx="4">
                  <c:v>-76.202100000000002</c:v>
                </c:pt>
                <c:pt idx="5">
                  <c:v>-110.1561</c:v>
                </c:pt>
                <c:pt idx="6">
                  <c:v>-147.9461</c:v>
                </c:pt>
                <c:pt idx="7">
                  <c:v>-188.6816</c:v>
                </c:pt>
                <c:pt idx="8">
                  <c:v>-231.5164</c:v>
                </c:pt>
                <c:pt idx="9">
                  <c:v>-275.64999999999998</c:v>
                </c:pt>
                <c:pt idx="10">
                  <c:v>-320.32799999999997</c:v>
                </c:pt>
                <c:pt idx="11">
                  <c:v>-364.84140000000002</c:v>
                </c:pt>
                <c:pt idx="12">
                  <c:v>-408.52719999999999</c:v>
                </c:pt>
                <c:pt idx="13">
                  <c:v>-450.7681</c:v>
                </c:pt>
                <c:pt idx="14">
                  <c:v>-490.9923</c:v>
                </c:pt>
                <c:pt idx="15">
                  <c:v>-528.67399999999998</c:v>
                </c:pt>
                <c:pt idx="16">
                  <c:v>-563.33309999999994</c:v>
                </c:pt>
                <c:pt idx="17">
                  <c:v>-594.53510000000006</c:v>
                </c:pt>
                <c:pt idx="18">
                  <c:v>-621.89120000000003</c:v>
                </c:pt>
                <c:pt idx="19">
                  <c:v>-645.05859999999996</c:v>
                </c:pt>
                <c:pt idx="20">
                  <c:v>-663.73979999999995</c:v>
                </c:pt>
                <c:pt idx="21">
                  <c:v>-677.68359999999996</c:v>
                </c:pt>
                <c:pt idx="22">
                  <c:v>-686.68389999999999</c:v>
                </c:pt>
                <c:pt idx="23">
                  <c:v>-690.58090000000004</c:v>
                </c:pt>
                <c:pt idx="24">
                  <c:v>-689.26009999999997</c:v>
                </c:pt>
                <c:pt idx="25">
                  <c:v>-682.65300000000002</c:v>
                </c:pt>
                <c:pt idx="26">
                  <c:v>-670.73680000000002</c:v>
                </c:pt>
                <c:pt idx="27">
                  <c:v>-653.53409999999997</c:v>
                </c:pt>
                <c:pt idx="28">
                  <c:v>-631.11379999999997</c:v>
                </c:pt>
                <c:pt idx="29">
                  <c:v>-603.59</c:v>
                </c:pt>
                <c:pt idx="30">
                  <c:v>-571.12289999999996</c:v>
                </c:pt>
                <c:pt idx="31">
                  <c:v>-533.91819999999996</c:v>
                </c:pt>
                <c:pt idx="32">
                  <c:v>-492.22750000000002</c:v>
                </c:pt>
                <c:pt idx="33">
                  <c:v>-446.34789999999998</c:v>
                </c:pt>
                <c:pt idx="34">
                  <c:v>-396.62259999999998</c:v>
                </c:pt>
                <c:pt idx="35">
                  <c:v>-343.44099999999997</c:v>
                </c:pt>
                <c:pt idx="36">
                  <c:v>-287.23860000000002</c:v>
                </c:pt>
                <c:pt idx="37">
                  <c:v>-228.477</c:v>
                </c:pt>
                <c:pt idx="38">
                  <c:v>-167.59360000000001</c:v>
                </c:pt>
                <c:pt idx="39">
                  <c:v>-105.2302</c:v>
                </c:pt>
                <c:pt idx="40">
                  <c:v>-43.704599999999999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FF-4CE3-983B-6DD0F1826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243976"/>
        <c:axId val="435247256"/>
      </c:scatterChart>
      <c:valAx>
        <c:axId val="43524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47256"/>
        <c:crosses val="autoZero"/>
        <c:crossBetween val="midCat"/>
      </c:valAx>
      <c:valAx>
        <c:axId val="43524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Bending</a:t>
                </a:r>
                <a:r>
                  <a:rPr lang="en-US" baseline="0"/>
                  <a:t> Theory Displacements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43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Numerical Solution Vs Analytical Solution (Plane Strain Case)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Analytical Solutions 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Displacements!$B$3:$B$43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Displacements!$D$3:$D$43</c:f>
              <c:numCache>
                <c:formatCode>General</c:formatCode>
                <c:ptCount val="41"/>
                <c:pt idx="0">
                  <c:v>0</c:v>
                </c:pt>
                <c:pt idx="1">
                  <c:v>-4.494140625</c:v>
                </c:pt>
                <c:pt idx="2">
                  <c:v>-17.21875</c:v>
                </c:pt>
                <c:pt idx="3">
                  <c:v>-37.072265625</c:v>
                </c:pt>
                <c:pt idx="4">
                  <c:v>-63</c:v>
                </c:pt>
                <c:pt idx="5">
                  <c:v>-93.994140625</c:v>
                </c:pt>
                <c:pt idx="6">
                  <c:v>-129.09375</c:v>
                </c:pt>
                <c:pt idx="7">
                  <c:v>-167.384765625</c:v>
                </c:pt>
                <c:pt idx="8">
                  <c:v>-208</c:v>
                </c:pt>
                <c:pt idx="9">
                  <c:v>-250.119140625</c:v>
                </c:pt>
                <c:pt idx="10">
                  <c:v>-292.96875</c:v>
                </c:pt>
                <c:pt idx="11">
                  <c:v>-335.822265625</c:v>
                </c:pt>
                <c:pt idx="12">
                  <c:v>-378</c:v>
                </c:pt>
                <c:pt idx="13">
                  <c:v>-418.869140625</c:v>
                </c:pt>
                <c:pt idx="14">
                  <c:v>-457.84375</c:v>
                </c:pt>
                <c:pt idx="15">
                  <c:v>-494.384765625</c:v>
                </c:pt>
                <c:pt idx="16">
                  <c:v>-528</c:v>
                </c:pt>
                <c:pt idx="17">
                  <c:v>-558.244140625</c:v>
                </c:pt>
                <c:pt idx="18">
                  <c:v>-584.71875</c:v>
                </c:pt>
                <c:pt idx="19">
                  <c:v>-607.072265625</c:v>
                </c:pt>
                <c:pt idx="20">
                  <c:v>-625</c:v>
                </c:pt>
                <c:pt idx="21">
                  <c:v>-638.244140625</c:v>
                </c:pt>
                <c:pt idx="22">
                  <c:v>-646.59375</c:v>
                </c:pt>
                <c:pt idx="23">
                  <c:v>-649.884765625</c:v>
                </c:pt>
                <c:pt idx="24">
                  <c:v>-648</c:v>
                </c:pt>
                <c:pt idx="25">
                  <c:v>-640.869140625</c:v>
                </c:pt>
                <c:pt idx="26">
                  <c:v>-628.46875</c:v>
                </c:pt>
                <c:pt idx="27">
                  <c:v>-610.822265625</c:v>
                </c:pt>
                <c:pt idx="28">
                  <c:v>-588</c:v>
                </c:pt>
                <c:pt idx="29">
                  <c:v>-560.119140625</c:v>
                </c:pt>
                <c:pt idx="30">
                  <c:v>-527.34375</c:v>
                </c:pt>
                <c:pt idx="31">
                  <c:v>-489.884765625</c:v>
                </c:pt>
                <c:pt idx="32">
                  <c:v>-448</c:v>
                </c:pt>
                <c:pt idx="33">
                  <c:v>-401.994140625</c:v>
                </c:pt>
                <c:pt idx="34">
                  <c:v>-352.21875</c:v>
                </c:pt>
                <c:pt idx="35">
                  <c:v>-299.072265625</c:v>
                </c:pt>
                <c:pt idx="36">
                  <c:v>-243</c:v>
                </c:pt>
                <c:pt idx="37">
                  <c:v>-184.494140625</c:v>
                </c:pt>
                <c:pt idx="38">
                  <c:v>-124.09375</c:v>
                </c:pt>
                <c:pt idx="39">
                  <c:v>-62.384765625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F3-4F4C-A9DF-E58F75D9383C}"/>
            </c:ext>
          </c:extLst>
        </c:ser>
        <c:ser>
          <c:idx val="0"/>
          <c:order val="1"/>
          <c:tx>
            <c:v>3-Noded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Displacements!$Q$3:$Q$43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Displacements!$R$3:$R$43</c:f>
              <c:numCache>
                <c:formatCode>0.0000</c:formatCode>
                <c:ptCount val="41"/>
                <c:pt idx="0">
                  <c:v>0</c:v>
                </c:pt>
                <c:pt idx="1">
                  <c:v>-6.0621</c:v>
                </c:pt>
                <c:pt idx="2">
                  <c:v>-20.0473</c:v>
                </c:pt>
                <c:pt idx="3">
                  <c:v>-40.081800000000001</c:v>
                </c:pt>
                <c:pt idx="4">
                  <c:v>-65.025599999999997</c:v>
                </c:pt>
                <c:pt idx="5">
                  <c:v>-93.999200000000002</c:v>
                </c:pt>
                <c:pt idx="6">
                  <c:v>-126.2071</c:v>
                </c:pt>
                <c:pt idx="7">
                  <c:v>-160.89259999999999</c:v>
                </c:pt>
                <c:pt idx="8">
                  <c:v>-197.3364</c:v>
                </c:pt>
                <c:pt idx="9">
                  <c:v>-234.8563</c:v>
                </c:pt>
                <c:pt idx="10">
                  <c:v>-272.80829999999997</c:v>
                </c:pt>
                <c:pt idx="11">
                  <c:v>-310.40949999999998</c:v>
                </c:pt>
                <c:pt idx="12">
                  <c:v>-347.62860000000001</c:v>
                </c:pt>
                <c:pt idx="13">
                  <c:v>-383.40629999999999</c:v>
                </c:pt>
                <c:pt idx="14">
                  <c:v>-417.43299999999999</c:v>
                </c:pt>
                <c:pt idx="15">
                  <c:v>-449.25959999999998</c:v>
                </c:pt>
                <c:pt idx="16">
                  <c:v>-478.47730000000001</c:v>
                </c:pt>
                <c:pt idx="17">
                  <c:v>-504.71499999999997</c:v>
                </c:pt>
                <c:pt idx="18">
                  <c:v>-527.64139999999998</c:v>
                </c:pt>
                <c:pt idx="19">
                  <c:v>-546.96439999999996</c:v>
                </c:pt>
                <c:pt idx="20">
                  <c:v>-562.43110000000001</c:v>
                </c:pt>
                <c:pt idx="21">
                  <c:v>-573.82979999999998</c:v>
                </c:pt>
                <c:pt idx="22">
                  <c:v>-580.98540000000003</c:v>
                </c:pt>
                <c:pt idx="23">
                  <c:v>-583.76049999999998</c:v>
                </c:pt>
                <c:pt idx="24">
                  <c:v>-582.05830000000003</c:v>
                </c:pt>
                <c:pt idx="25">
                  <c:v>-575.82100000000003</c:v>
                </c:pt>
                <c:pt idx="26">
                  <c:v>-565.03129999999999</c:v>
                </c:pt>
                <c:pt idx="27">
                  <c:v>-549.70920000000001</c:v>
                </c:pt>
                <c:pt idx="28">
                  <c:v>-529.91139999999996</c:v>
                </c:pt>
                <c:pt idx="29">
                  <c:v>-505.73680000000002</c:v>
                </c:pt>
                <c:pt idx="30">
                  <c:v>-477.32279999999997</c:v>
                </c:pt>
                <c:pt idx="31">
                  <c:v>-444.84289999999999</c:v>
                </c:pt>
                <c:pt idx="32">
                  <c:v>-408.51429999999999</c:v>
                </c:pt>
                <c:pt idx="33">
                  <c:v>-368.59050000000002</c:v>
                </c:pt>
                <c:pt idx="34">
                  <c:v>-325.36410000000001</c:v>
                </c:pt>
                <c:pt idx="35">
                  <c:v>-279.16520000000003</c:v>
                </c:pt>
                <c:pt idx="36">
                  <c:v>-230.35919999999999</c:v>
                </c:pt>
                <c:pt idx="37">
                  <c:v>-179.33940000000001</c:v>
                </c:pt>
                <c:pt idx="38">
                  <c:v>-126.5471</c:v>
                </c:pt>
                <c:pt idx="39">
                  <c:v>-72.597499999999997</c:v>
                </c:pt>
                <c:pt idx="40">
                  <c:v>-18.678599999999999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F3-4F4C-A9DF-E58F75D9383C}"/>
            </c:ext>
          </c:extLst>
        </c:ser>
        <c:ser>
          <c:idx val="1"/>
          <c:order val="2"/>
          <c:tx>
            <c:v>4-Noded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Displacements!$U$3:$U$43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Displacements!$V$3:$V$43</c:f>
              <c:numCache>
                <c:formatCode>0.0000</c:formatCode>
                <c:ptCount val="41"/>
                <c:pt idx="0">
                  <c:v>0</c:v>
                </c:pt>
                <c:pt idx="1">
                  <c:v>-6.0765000000000002</c:v>
                </c:pt>
                <c:pt idx="2">
                  <c:v>-21.1707</c:v>
                </c:pt>
                <c:pt idx="3">
                  <c:v>-42.694600000000001</c:v>
                </c:pt>
                <c:pt idx="4">
                  <c:v>-69.4071</c:v>
                </c:pt>
                <c:pt idx="5">
                  <c:v>-100.43389999999999</c:v>
                </c:pt>
                <c:pt idx="6">
                  <c:v>-134.94290000000001</c:v>
                </c:pt>
                <c:pt idx="7">
                  <c:v>-172.12450000000001</c:v>
                </c:pt>
                <c:pt idx="8">
                  <c:v>-211.20740000000001</c:v>
                </c:pt>
                <c:pt idx="9">
                  <c:v>-251.46270000000001</c:v>
                </c:pt>
                <c:pt idx="10">
                  <c:v>-292.20310000000001</c:v>
                </c:pt>
                <c:pt idx="11">
                  <c:v>-332.78300000000002</c:v>
                </c:pt>
                <c:pt idx="12">
                  <c:v>-372.59840000000003</c:v>
                </c:pt>
                <c:pt idx="13">
                  <c:v>-411.0872</c:v>
                </c:pt>
                <c:pt idx="14">
                  <c:v>-447.72859999999997</c:v>
                </c:pt>
                <c:pt idx="15">
                  <c:v>-482.04360000000003</c:v>
                </c:pt>
                <c:pt idx="16">
                  <c:v>-513.59490000000005</c:v>
                </c:pt>
                <c:pt idx="17">
                  <c:v>-541.98680000000002</c:v>
                </c:pt>
                <c:pt idx="18">
                  <c:v>-566.86530000000005</c:v>
                </c:pt>
                <c:pt idx="19">
                  <c:v>-587.91800000000001</c:v>
                </c:pt>
                <c:pt idx="20">
                  <c:v>-604.8741</c:v>
                </c:pt>
                <c:pt idx="21">
                  <c:v>-617.50459999999998</c:v>
                </c:pt>
                <c:pt idx="22">
                  <c:v>-625.62199999999996</c:v>
                </c:pt>
                <c:pt idx="23">
                  <c:v>-629.0806</c:v>
                </c:pt>
                <c:pt idx="24">
                  <c:v>-627.77629999999999</c:v>
                </c:pt>
                <c:pt idx="25">
                  <c:v>-621.64639999999997</c:v>
                </c:pt>
                <c:pt idx="26">
                  <c:v>-610.67039999999997</c:v>
                </c:pt>
                <c:pt idx="27">
                  <c:v>-594.86879999999996</c:v>
                </c:pt>
                <c:pt idx="28">
                  <c:v>-574.30430000000001</c:v>
                </c:pt>
                <c:pt idx="29">
                  <c:v>-549.08100000000002</c:v>
                </c:pt>
                <c:pt idx="30">
                  <c:v>-519.34460000000001</c:v>
                </c:pt>
                <c:pt idx="31">
                  <c:v>-485.2826</c:v>
                </c:pt>
                <c:pt idx="32">
                  <c:v>-447.12400000000002</c:v>
                </c:pt>
                <c:pt idx="33">
                  <c:v>-405.13959999999997</c:v>
                </c:pt>
                <c:pt idx="34">
                  <c:v>-359.64179999999999</c:v>
                </c:pt>
                <c:pt idx="35">
                  <c:v>-310.98559999999998</c:v>
                </c:pt>
                <c:pt idx="36">
                  <c:v>-259.56689999999998</c:v>
                </c:pt>
                <c:pt idx="37">
                  <c:v>-205.8039</c:v>
                </c:pt>
                <c:pt idx="38">
                  <c:v>-150.09979999999999</c:v>
                </c:pt>
                <c:pt idx="39">
                  <c:v>-93.036500000000004</c:v>
                </c:pt>
                <c:pt idx="40">
                  <c:v>-36.670099999999998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F3-4F4C-A9DF-E58F75D93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378584"/>
        <c:axId val="439378912"/>
      </c:scatterChart>
      <c:valAx>
        <c:axId val="43937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78912"/>
        <c:crosses val="autoZero"/>
        <c:crossBetween val="midCat"/>
      </c:valAx>
      <c:valAx>
        <c:axId val="43937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Bending Theory Displacements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78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Convergence Studies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'Convergence Studies'!$D$3:$D$14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xVal>
          <c:yVal>
            <c:numRef>
              <c:f>'Convergence Studies'!$E$3:$E$14</c:f>
              <c:numCache>
                <c:formatCode>General</c:formatCode>
                <c:ptCount val="12"/>
                <c:pt idx="0">
                  <c:v>-54.4129</c:v>
                </c:pt>
                <c:pt idx="1">
                  <c:v>-42.919899999999998</c:v>
                </c:pt>
                <c:pt idx="2">
                  <c:v>-42.920099999999998</c:v>
                </c:pt>
                <c:pt idx="3">
                  <c:v>-43.704599999999999</c:v>
                </c:pt>
                <c:pt idx="4">
                  <c:v>-44.357300000000002</c:v>
                </c:pt>
                <c:pt idx="5">
                  <c:v>-44.832999999999998</c:v>
                </c:pt>
                <c:pt idx="6">
                  <c:v>-45.177</c:v>
                </c:pt>
                <c:pt idx="7">
                  <c:v>-45.429400000000001</c:v>
                </c:pt>
                <c:pt idx="8">
                  <c:v>-45.618899999999996</c:v>
                </c:pt>
                <c:pt idx="9">
                  <c:v>-45.764400000000002</c:v>
                </c:pt>
                <c:pt idx="10">
                  <c:v>-45.878300000000003</c:v>
                </c:pt>
                <c:pt idx="11">
                  <c:v>-45.969000000000001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E5-49E6-AE7E-B349E7FF71C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'Convergence Studies'!$D$22:$D$33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xVal>
          <c:yVal>
            <c:numRef>
              <c:f>'Convergence Studies'!$E$22:$E$33</c:f>
              <c:numCache>
                <c:formatCode>General</c:formatCode>
                <c:ptCount val="12"/>
                <c:pt idx="0">
                  <c:v>-57.613900000000001</c:v>
                </c:pt>
                <c:pt idx="1">
                  <c:v>-47.843899999999998</c:v>
                </c:pt>
                <c:pt idx="2">
                  <c:v>-40.604799999999997</c:v>
                </c:pt>
                <c:pt idx="3">
                  <c:v>-38.5687</c:v>
                </c:pt>
                <c:pt idx="4">
                  <c:v>-38.484299999999998</c:v>
                </c:pt>
                <c:pt idx="5">
                  <c:v>-39.021900000000002</c:v>
                </c:pt>
                <c:pt idx="6">
                  <c:v>-39.176600000000001</c:v>
                </c:pt>
                <c:pt idx="7">
                  <c:v>-38.364699999999999</c:v>
                </c:pt>
                <c:pt idx="8">
                  <c:v>-38.4101</c:v>
                </c:pt>
                <c:pt idx="9">
                  <c:v>-39.325099999999999</c:v>
                </c:pt>
                <c:pt idx="10">
                  <c:v>-40.978200000000001</c:v>
                </c:pt>
                <c:pt idx="11">
                  <c:v>-41.222200000000001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E5-49E6-AE7E-B349E7FF7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997864"/>
        <c:axId val="547994584"/>
      </c:scatterChart>
      <c:valAx>
        <c:axId val="54799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94584"/>
        <c:crosses val="autoZero"/>
        <c:crossBetween val="midCat"/>
      </c:valAx>
      <c:valAx>
        <c:axId val="547994584"/>
        <c:scaling>
          <c:orientation val="minMax"/>
          <c:max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uy mid-point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9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396875</xdr:colOff>
      <xdr:row>5</xdr:row>
      <xdr:rowOff>50800</xdr:rowOff>
    </xdr:from>
    <xdr:to>
      <xdr:col>31</xdr:col>
      <xdr:colOff>92075</xdr:colOff>
      <xdr:row>20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55D14-C8C3-49C6-945E-DC84E1007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396875</xdr:colOff>
      <xdr:row>21</xdr:row>
      <xdr:rowOff>107950</xdr:rowOff>
    </xdr:from>
    <xdr:to>
      <xdr:col>31</xdr:col>
      <xdr:colOff>92075</xdr:colOff>
      <xdr:row>36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78D4F3-F189-4258-835B-0F95DE501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511175</xdr:colOff>
      <xdr:row>1</xdr:row>
      <xdr:rowOff>171450</xdr:rowOff>
    </xdr:from>
    <xdr:to>
      <xdr:col>13</xdr:col>
      <xdr:colOff>206375</xdr:colOff>
      <xdr:row>16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6D219A-4A00-485E-947F-E6947DE5A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D2FF-6C38-48D2-A475-1D1791F00B0E}">
  <dimension ref="A1:V43"/>
  <sheetViews>
    <sheetView tabSelected="1" workbookViewId="0">
      <selection activeCell="AG15" sqref="AG15"/>
    </sheetView>
  </sheetViews>
  <sheetFormatPr defaultRowHeight="14.5" x14ac:dyDescent="0.35"/>
  <cols>
    <col min="4" max="4" width="14.453125" customWidth="1"/>
    <col min="9" max="9" width="16.453125" customWidth="1"/>
    <col min="14" max="14" width="14.6328125" customWidth="1"/>
    <col min="18" max="18" width="19.6328125" customWidth="1"/>
    <col min="22" max="22" width="18.453125" customWidth="1"/>
  </cols>
  <sheetData>
    <row r="1" spans="1:22" ht="15.5" x14ac:dyDescent="0.35">
      <c r="A1" s="8" t="s">
        <v>0</v>
      </c>
      <c r="B1" s="8"/>
      <c r="C1" s="8"/>
      <c r="D1" s="8"/>
      <c r="E1" s="1"/>
      <c r="F1" s="8" t="s">
        <v>7</v>
      </c>
      <c r="G1" s="8"/>
      <c r="H1" s="8"/>
      <c r="I1" s="8"/>
      <c r="J1" s="1"/>
      <c r="K1" s="9" t="s">
        <v>6</v>
      </c>
      <c r="L1" s="10"/>
      <c r="M1" s="10"/>
      <c r="N1" s="11"/>
      <c r="P1" s="12" t="s">
        <v>15</v>
      </c>
      <c r="Q1" s="8"/>
      <c r="R1" s="8"/>
      <c r="T1" s="12" t="s">
        <v>16</v>
      </c>
      <c r="U1" s="12"/>
      <c r="V1" s="12"/>
    </row>
    <row r="2" spans="1:22" ht="15.5" x14ac:dyDescent="0.35">
      <c r="A2" s="2" t="s">
        <v>1</v>
      </c>
      <c r="B2" s="2" t="s">
        <v>2</v>
      </c>
      <c r="C2" s="2" t="s">
        <v>3</v>
      </c>
      <c r="D2" s="2" t="s">
        <v>4</v>
      </c>
      <c r="E2" s="1"/>
      <c r="F2" s="2" t="s">
        <v>1</v>
      </c>
      <c r="G2" s="2" t="s">
        <v>2</v>
      </c>
      <c r="H2" s="2" t="s">
        <v>3</v>
      </c>
      <c r="I2" s="2" t="s">
        <v>5</v>
      </c>
      <c r="J2" s="1"/>
      <c r="K2" s="4" t="s">
        <v>1</v>
      </c>
      <c r="L2" s="4" t="s">
        <v>2</v>
      </c>
      <c r="M2" s="4" t="s">
        <v>3</v>
      </c>
      <c r="N2" s="4" t="s">
        <v>4</v>
      </c>
      <c r="P2" s="5" t="s">
        <v>1</v>
      </c>
      <c r="Q2" s="5" t="s">
        <v>2</v>
      </c>
      <c r="R2" s="6" t="s">
        <v>4</v>
      </c>
      <c r="T2" s="5" t="s">
        <v>1</v>
      </c>
      <c r="U2" s="5" t="s">
        <v>2</v>
      </c>
      <c r="V2" s="6" t="s">
        <v>5</v>
      </c>
    </row>
    <row r="3" spans="1:22" x14ac:dyDescent="0.35">
      <c r="A3" s="2">
        <v>6</v>
      </c>
      <c r="B3" s="2">
        <v>0</v>
      </c>
      <c r="C3" s="2">
        <v>0.5</v>
      </c>
      <c r="D3" s="2">
        <f>((1*B3^2))/(48*(1/12))*(10-B3)*((2*B3)-30)</f>
        <v>0</v>
      </c>
      <c r="E3" s="1"/>
      <c r="F3" s="2">
        <v>6</v>
      </c>
      <c r="G3" s="2">
        <v>0</v>
      </c>
      <c r="H3" s="2">
        <v>0.5</v>
      </c>
      <c r="I3" s="2">
        <v>0</v>
      </c>
      <c r="J3" s="1"/>
      <c r="K3" s="2">
        <v>6</v>
      </c>
      <c r="L3" s="2">
        <v>0</v>
      </c>
      <c r="M3" s="2">
        <v>0.5</v>
      </c>
      <c r="N3" s="2">
        <v>0</v>
      </c>
      <c r="P3" s="3">
        <v>6</v>
      </c>
      <c r="Q3" s="3">
        <v>0</v>
      </c>
      <c r="R3" s="7">
        <v>0</v>
      </c>
      <c r="T3" s="3">
        <v>6</v>
      </c>
      <c r="U3" s="3">
        <v>0</v>
      </c>
      <c r="V3" s="7">
        <v>0</v>
      </c>
    </row>
    <row r="4" spans="1:22" x14ac:dyDescent="0.35">
      <c r="A4" s="2">
        <v>17</v>
      </c>
      <c r="B4" s="2">
        <v>0.25</v>
      </c>
      <c r="C4" s="2">
        <v>0.5</v>
      </c>
      <c r="D4" s="2">
        <f t="shared" ref="D4:D43" si="0">((1*B4^2))/(48*(1/12))*(10-B4)*((2*B4)-30)</f>
        <v>-4.494140625</v>
      </c>
      <c r="E4" s="1"/>
      <c r="F4" s="2">
        <v>17</v>
      </c>
      <c r="G4" s="2">
        <v>0.25</v>
      </c>
      <c r="H4" s="2">
        <v>0.5</v>
      </c>
      <c r="I4" s="2">
        <v>-7.0922000000000001</v>
      </c>
      <c r="J4" s="1"/>
      <c r="K4" s="2">
        <v>17</v>
      </c>
      <c r="L4" s="2">
        <v>0.25</v>
      </c>
      <c r="M4" s="2">
        <v>0.5</v>
      </c>
      <c r="N4" s="2">
        <v>-7.0370999999999997</v>
      </c>
      <c r="P4" s="3">
        <f>P3+11</f>
        <v>17</v>
      </c>
      <c r="Q4" s="3">
        <f>10/40</f>
        <v>0.25</v>
      </c>
      <c r="R4" s="7">
        <v>-6.0621</v>
      </c>
      <c r="T4" s="3">
        <f>T3+11</f>
        <v>17</v>
      </c>
      <c r="U4" s="3">
        <f>10/40</f>
        <v>0.25</v>
      </c>
      <c r="V4" s="7">
        <v>-6.0765000000000002</v>
      </c>
    </row>
    <row r="5" spans="1:22" x14ac:dyDescent="0.35">
      <c r="A5" s="2">
        <v>28</v>
      </c>
      <c r="B5" s="2">
        <v>0.5</v>
      </c>
      <c r="C5" s="2">
        <v>0.5</v>
      </c>
      <c r="D5" s="2">
        <f t="shared" si="0"/>
        <v>-17.21875</v>
      </c>
      <c r="E5" s="1"/>
      <c r="F5" s="2">
        <v>28</v>
      </c>
      <c r="G5" s="2">
        <v>0.5</v>
      </c>
      <c r="H5" s="2">
        <v>0.5</v>
      </c>
      <c r="I5" s="2">
        <v>-23.534099999999999</v>
      </c>
      <c r="J5" s="1"/>
      <c r="K5" s="2">
        <v>28</v>
      </c>
      <c r="L5" s="2">
        <v>0.5</v>
      </c>
      <c r="M5" s="2">
        <v>0.5</v>
      </c>
      <c r="N5" s="2">
        <v>-22.372299999999999</v>
      </c>
      <c r="P5" s="3">
        <f t="shared" ref="P5:P42" si="1">P4+11</f>
        <v>28</v>
      </c>
      <c r="Q5" s="3">
        <f>Q4+(10/40)</f>
        <v>0.5</v>
      </c>
      <c r="R5" s="7">
        <v>-20.0473</v>
      </c>
      <c r="T5" s="3">
        <f t="shared" ref="T5:T42" si="2">T4+11</f>
        <v>28</v>
      </c>
      <c r="U5" s="3">
        <f>U4+(10/40)</f>
        <v>0.5</v>
      </c>
      <c r="V5" s="7">
        <v>-21.1707</v>
      </c>
    </row>
    <row r="6" spans="1:22" x14ac:dyDescent="0.35">
      <c r="A6" s="2">
        <v>39</v>
      </c>
      <c r="B6" s="2">
        <v>0.75</v>
      </c>
      <c r="C6" s="2">
        <v>0.5</v>
      </c>
      <c r="D6" s="2">
        <f t="shared" si="0"/>
        <v>-37.072265625</v>
      </c>
      <c r="E6" s="1"/>
      <c r="F6" s="2">
        <v>39</v>
      </c>
      <c r="G6" s="2">
        <v>0.75</v>
      </c>
      <c r="H6" s="2">
        <v>0.5</v>
      </c>
      <c r="I6" s="2">
        <v>-47.005099999999999</v>
      </c>
      <c r="J6" s="1"/>
      <c r="K6" s="2">
        <v>39</v>
      </c>
      <c r="L6" s="2">
        <v>0.75</v>
      </c>
      <c r="M6" s="2">
        <v>0.5</v>
      </c>
      <c r="N6" s="2">
        <v>-44.277999999999999</v>
      </c>
      <c r="P6" s="3">
        <f t="shared" si="1"/>
        <v>39</v>
      </c>
      <c r="Q6" s="3">
        <f t="shared" ref="Q6:Q43" si="3">Q5+(10/40)</f>
        <v>0.75</v>
      </c>
      <c r="R6" s="7">
        <v>-40.081800000000001</v>
      </c>
      <c r="T6" s="3">
        <f t="shared" si="2"/>
        <v>39</v>
      </c>
      <c r="U6" s="3">
        <f t="shared" ref="U6:U43" si="4">U5+(10/40)</f>
        <v>0.75</v>
      </c>
      <c r="V6" s="7">
        <v>-42.694600000000001</v>
      </c>
    </row>
    <row r="7" spans="1:22" x14ac:dyDescent="0.35">
      <c r="A7" s="2">
        <v>50</v>
      </c>
      <c r="B7" s="2">
        <v>1</v>
      </c>
      <c r="C7" s="2">
        <v>0.5</v>
      </c>
      <c r="D7" s="2">
        <f t="shared" si="0"/>
        <v>-63</v>
      </c>
      <c r="E7" s="1"/>
      <c r="F7" s="2">
        <v>50</v>
      </c>
      <c r="G7" s="2">
        <v>1</v>
      </c>
      <c r="H7" s="2">
        <v>0.5</v>
      </c>
      <c r="I7" s="2">
        <v>-76.202100000000002</v>
      </c>
      <c r="J7" s="1"/>
      <c r="K7" s="2">
        <v>50</v>
      </c>
      <c r="L7" s="2">
        <v>1</v>
      </c>
      <c r="M7" s="2">
        <v>0.5</v>
      </c>
      <c r="N7" s="2">
        <v>-71.590999999999994</v>
      </c>
      <c r="P7" s="3">
        <f t="shared" si="1"/>
        <v>50</v>
      </c>
      <c r="Q7" s="3">
        <f t="shared" si="3"/>
        <v>1</v>
      </c>
      <c r="R7" s="7">
        <v>-65.025599999999997</v>
      </c>
      <c r="T7" s="3">
        <f t="shared" si="2"/>
        <v>50</v>
      </c>
      <c r="U7" s="3">
        <f t="shared" si="4"/>
        <v>1</v>
      </c>
      <c r="V7" s="7">
        <v>-69.4071</v>
      </c>
    </row>
    <row r="8" spans="1:22" x14ac:dyDescent="0.35">
      <c r="A8" s="2">
        <v>61</v>
      </c>
      <c r="B8" s="2">
        <v>1.25</v>
      </c>
      <c r="C8" s="2">
        <v>0.5</v>
      </c>
      <c r="D8" s="2">
        <f t="shared" si="0"/>
        <v>-93.994140625</v>
      </c>
      <c r="E8" s="1"/>
      <c r="F8" s="2">
        <v>61</v>
      </c>
      <c r="G8" s="2">
        <v>1.25</v>
      </c>
      <c r="H8" s="2">
        <v>0.5</v>
      </c>
      <c r="I8" s="2">
        <v>-110.1561</v>
      </c>
      <c r="J8" s="1"/>
      <c r="K8" s="2">
        <v>61</v>
      </c>
      <c r="L8" s="2">
        <v>1.25</v>
      </c>
      <c r="M8" s="2">
        <v>0.5</v>
      </c>
      <c r="N8" s="2">
        <v>-103.35850000000001</v>
      </c>
      <c r="P8" s="3">
        <f t="shared" si="1"/>
        <v>61</v>
      </c>
      <c r="Q8" s="3">
        <f t="shared" si="3"/>
        <v>1.25</v>
      </c>
      <c r="R8" s="7">
        <v>-93.999200000000002</v>
      </c>
      <c r="T8" s="3">
        <f t="shared" si="2"/>
        <v>61</v>
      </c>
      <c r="U8" s="3">
        <f t="shared" si="4"/>
        <v>1.25</v>
      </c>
      <c r="V8" s="7">
        <v>-100.43389999999999</v>
      </c>
    </row>
    <row r="9" spans="1:22" x14ac:dyDescent="0.35">
      <c r="A9" s="2">
        <v>72</v>
      </c>
      <c r="B9" s="2">
        <v>1.5</v>
      </c>
      <c r="C9" s="2">
        <v>0.5</v>
      </c>
      <c r="D9" s="2">
        <f t="shared" si="0"/>
        <v>-129.09375</v>
      </c>
      <c r="E9" s="1"/>
      <c r="F9" s="2">
        <v>72</v>
      </c>
      <c r="G9" s="2">
        <v>1.5</v>
      </c>
      <c r="H9" s="2">
        <v>0.5</v>
      </c>
      <c r="I9" s="2">
        <v>-147.9461</v>
      </c>
      <c r="J9" s="1"/>
      <c r="K9" s="2">
        <v>72</v>
      </c>
      <c r="L9" s="2">
        <v>1.5</v>
      </c>
      <c r="M9" s="2">
        <v>0.5</v>
      </c>
      <c r="N9" s="2">
        <v>-138.70410000000001</v>
      </c>
      <c r="P9" s="3">
        <f t="shared" si="1"/>
        <v>72</v>
      </c>
      <c r="Q9" s="3">
        <f t="shared" si="3"/>
        <v>1.5</v>
      </c>
      <c r="R9" s="7">
        <v>-126.2071</v>
      </c>
      <c r="T9" s="3">
        <f t="shared" si="2"/>
        <v>72</v>
      </c>
      <c r="U9" s="3">
        <f t="shared" si="4"/>
        <v>1.5</v>
      </c>
      <c r="V9" s="7">
        <v>-134.94290000000001</v>
      </c>
    </row>
    <row r="10" spans="1:22" x14ac:dyDescent="0.35">
      <c r="A10" s="2">
        <v>83</v>
      </c>
      <c r="B10" s="2">
        <v>1.75</v>
      </c>
      <c r="C10" s="2">
        <v>0.5</v>
      </c>
      <c r="D10" s="2">
        <f t="shared" si="0"/>
        <v>-167.384765625</v>
      </c>
      <c r="E10" s="1"/>
      <c r="F10" s="2">
        <v>83</v>
      </c>
      <c r="G10" s="2">
        <v>1.75</v>
      </c>
      <c r="H10" s="2">
        <v>0.5</v>
      </c>
      <c r="I10" s="2">
        <v>-188.6816</v>
      </c>
      <c r="J10" s="1"/>
      <c r="K10" s="2">
        <v>83</v>
      </c>
      <c r="L10" s="2">
        <v>1.75</v>
      </c>
      <c r="M10" s="2">
        <v>0.5</v>
      </c>
      <c r="N10" s="2">
        <v>-176.79660000000001</v>
      </c>
      <c r="P10" s="3">
        <f t="shared" si="1"/>
        <v>83</v>
      </c>
      <c r="Q10" s="3">
        <f t="shared" si="3"/>
        <v>1.75</v>
      </c>
      <c r="R10" s="7">
        <v>-160.89259999999999</v>
      </c>
      <c r="T10" s="3">
        <f t="shared" si="2"/>
        <v>83</v>
      </c>
      <c r="U10" s="3">
        <f t="shared" si="4"/>
        <v>1.75</v>
      </c>
      <c r="V10" s="7">
        <v>-172.12450000000001</v>
      </c>
    </row>
    <row r="11" spans="1:22" x14ac:dyDescent="0.35">
      <c r="A11" s="2">
        <v>94</v>
      </c>
      <c r="B11" s="2">
        <v>2</v>
      </c>
      <c r="C11" s="2">
        <v>0.5</v>
      </c>
      <c r="D11" s="2">
        <f t="shared" si="0"/>
        <v>-208</v>
      </c>
      <c r="E11" s="1"/>
      <c r="F11" s="2">
        <v>94</v>
      </c>
      <c r="G11" s="2">
        <v>2</v>
      </c>
      <c r="H11" s="2">
        <v>0.5</v>
      </c>
      <c r="I11" s="2">
        <v>-231.5164</v>
      </c>
      <c r="J11" s="1"/>
      <c r="K11" s="2">
        <v>94</v>
      </c>
      <c r="L11" s="2">
        <v>2</v>
      </c>
      <c r="M11" s="2">
        <v>0.5</v>
      </c>
      <c r="N11" s="2">
        <v>-216.84610000000001</v>
      </c>
      <c r="P11" s="3">
        <f t="shared" si="1"/>
        <v>94</v>
      </c>
      <c r="Q11" s="3">
        <f t="shared" si="3"/>
        <v>2</v>
      </c>
      <c r="R11" s="7">
        <v>-197.3364</v>
      </c>
      <c r="T11" s="3">
        <f t="shared" si="2"/>
        <v>94</v>
      </c>
      <c r="U11" s="3">
        <f t="shared" si="4"/>
        <v>2</v>
      </c>
      <c r="V11" s="7">
        <v>-211.20740000000001</v>
      </c>
    </row>
    <row r="12" spans="1:22" x14ac:dyDescent="0.35">
      <c r="A12" s="2">
        <v>105</v>
      </c>
      <c r="B12" s="2">
        <v>2.25</v>
      </c>
      <c r="C12" s="2">
        <v>0.5</v>
      </c>
      <c r="D12" s="2">
        <f t="shared" si="0"/>
        <v>-250.119140625</v>
      </c>
      <c r="E12" s="1"/>
      <c r="F12" s="2">
        <v>105</v>
      </c>
      <c r="G12" s="2">
        <v>2.25</v>
      </c>
      <c r="H12" s="2">
        <v>0.5</v>
      </c>
      <c r="I12" s="2">
        <v>-275.64999999999998</v>
      </c>
      <c r="J12" s="1"/>
      <c r="K12" s="2">
        <v>105</v>
      </c>
      <c r="L12" s="2">
        <v>2.25</v>
      </c>
      <c r="M12" s="2">
        <v>0.5</v>
      </c>
      <c r="N12" s="2">
        <v>-258.10489999999999</v>
      </c>
      <c r="P12" s="3">
        <f t="shared" si="1"/>
        <v>105</v>
      </c>
      <c r="Q12" s="3">
        <f t="shared" si="3"/>
        <v>2.25</v>
      </c>
      <c r="R12" s="7">
        <v>-234.8563</v>
      </c>
      <c r="T12" s="3">
        <f t="shared" si="2"/>
        <v>105</v>
      </c>
      <c r="U12" s="3">
        <f t="shared" si="4"/>
        <v>2.25</v>
      </c>
      <c r="V12" s="7">
        <v>-251.46270000000001</v>
      </c>
    </row>
    <row r="13" spans="1:22" x14ac:dyDescent="0.35">
      <c r="A13" s="2">
        <v>116</v>
      </c>
      <c r="B13" s="2">
        <v>2.5</v>
      </c>
      <c r="C13" s="2">
        <v>0.5</v>
      </c>
      <c r="D13" s="2">
        <f t="shared" si="0"/>
        <v>-292.96875</v>
      </c>
      <c r="E13" s="1"/>
      <c r="F13" s="2">
        <v>116</v>
      </c>
      <c r="G13" s="2">
        <v>2.5</v>
      </c>
      <c r="H13" s="2">
        <v>0.5</v>
      </c>
      <c r="I13" s="2">
        <v>-320.32799999999997</v>
      </c>
      <c r="J13" s="1"/>
      <c r="K13" s="2">
        <v>116</v>
      </c>
      <c r="L13" s="2">
        <v>2.5</v>
      </c>
      <c r="M13" s="2">
        <v>0.5</v>
      </c>
      <c r="N13" s="2">
        <v>-299.8682</v>
      </c>
      <c r="P13" s="3">
        <f t="shared" si="1"/>
        <v>116</v>
      </c>
      <c r="Q13" s="3">
        <f t="shared" si="3"/>
        <v>2.5</v>
      </c>
      <c r="R13" s="7">
        <v>-272.80829999999997</v>
      </c>
      <c r="T13" s="3">
        <f t="shared" si="2"/>
        <v>116</v>
      </c>
      <c r="U13" s="3">
        <f t="shared" si="4"/>
        <v>2.5</v>
      </c>
      <c r="V13" s="7">
        <v>-292.20310000000001</v>
      </c>
    </row>
    <row r="14" spans="1:22" x14ac:dyDescent="0.35">
      <c r="A14" s="2">
        <v>127</v>
      </c>
      <c r="B14" s="2">
        <v>2.75</v>
      </c>
      <c r="C14" s="2">
        <v>0.5</v>
      </c>
      <c r="D14" s="2">
        <f t="shared" si="0"/>
        <v>-335.822265625</v>
      </c>
      <c r="E14" s="1"/>
      <c r="F14" s="2">
        <v>127</v>
      </c>
      <c r="G14" s="2">
        <v>2.75</v>
      </c>
      <c r="H14" s="2">
        <v>0.5</v>
      </c>
      <c r="I14" s="2">
        <v>-364.84140000000002</v>
      </c>
      <c r="J14" s="1"/>
      <c r="K14" s="2">
        <v>127</v>
      </c>
      <c r="L14" s="2">
        <v>2.75</v>
      </c>
      <c r="M14" s="2">
        <v>0.5</v>
      </c>
      <c r="N14" s="2">
        <v>-341.4735</v>
      </c>
      <c r="P14" s="3">
        <f t="shared" si="1"/>
        <v>127</v>
      </c>
      <c r="Q14" s="3">
        <f t="shared" si="3"/>
        <v>2.75</v>
      </c>
      <c r="R14" s="7">
        <v>-310.40949999999998</v>
      </c>
      <c r="T14" s="3">
        <f t="shared" si="2"/>
        <v>127</v>
      </c>
      <c r="U14" s="3">
        <f t="shared" si="4"/>
        <v>2.75</v>
      </c>
      <c r="V14" s="7">
        <v>-332.78300000000002</v>
      </c>
    </row>
    <row r="15" spans="1:22" x14ac:dyDescent="0.35">
      <c r="A15" s="2">
        <v>138</v>
      </c>
      <c r="B15" s="2">
        <v>3</v>
      </c>
      <c r="C15" s="2">
        <v>0.5</v>
      </c>
      <c r="D15" s="2">
        <f t="shared" si="0"/>
        <v>-378</v>
      </c>
      <c r="E15" s="1"/>
      <c r="F15" s="2">
        <v>138</v>
      </c>
      <c r="G15" s="2">
        <v>3</v>
      </c>
      <c r="H15" s="2">
        <v>0.5</v>
      </c>
      <c r="I15" s="2">
        <v>-408.52719999999999</v>
      </c>
      <c r="J15" s="1"/>
      <c r="K15" s="2">
        <v>138</v>
      </c>
      <c r="L15" s="2">
        <v>3</v>
      </c>
      <c r="M15" s="2">
        <v>0.5</v>
      </c>
      <c r="N15" s="2">
        <v>-382.3014</v>
      </c>
      <c r="P15" s="3">
        <f t="shared" si="1"/>
        <v>138</v>
      </c>
      <c r="Q15" s="3">
        <f t="shared" si="3"/>
        <v>3</v>
      </c>
      <c r="R15" s="7">
        <v>-347.62860000000001</v>
      </c>
      <c r="T15" s="3">
        <f t="shared" si="2"/>
        <v>138</v>
      </c>
      <c r="U15" s="3">
        <f t="shared" si="4"/>
        <v>3</v>
      </c>
      <c r="V15" s="7">
        <v>-372.59840000000003</v>
      </c>
    </row>
    <row r="16" spans="1:22" x14ac:dyDescent="0.35">
      <c r="A16" s="2">
        <v>149</v>
      </c>
      <c r="B16" s="2">
        <v>3.25</v>
      </c>
      <c r="C16" s="2">
        <v>0.5</v>
      </c>
      <c r="D16" s="2">
        <f t="shared" si="0"/>
        <v>-418.869140625</v>
      </c>
      <c r="E16" s="1"/>
      <c r="F16" s="2">
        <v>149</v>
      </c>
      <c r="G16" s="2">
        <v>3.25</v>
      </c>
      <c r="H16" s="2">
        <v>0.5</v>
      </c>
      <c r="I16" s="2">
        <v>-450.7681</v>
      </c>
      <c r="J16" s="1"/>
      <c r="K16" s="2">
        <v>149</v>
      </c>
      <c r="L16" s="2">
        <v>3.25</v>
      </c>
      <c r="M16" s="2">
        <v>0.5</v>
      </c>
      <c r="N16" s="2">
        <v>-421.77480000000003</v>
      </c>
      <c r="P16" s="3">
        <f t="shared" si="1"/>
        <v>149</v>
      </c>
      <c r="Q16" s="3">
        <f t="shared" si="3"/>
        <v>3.25</v>
      </c>
      <c r="R16" s="7">
        <v>-383.40629999999999</v>
      </c>
      <c r="T16" s="3">
        <f t="shared" si="2"/>
        <v>149</v>
      </c>
      <c r="U16" s="3">
        <f t="shared" si="4"/>
        <v>3.25</v>
      </c>
      <c r="V16" s="7">
        <v>-411.0872</v>
      </c>
    </row>
    <row r="17" spans="1:22" x14ac:dyDescent="0.35">
      <c r="A17" s="2">
        <v>160</v>
      </c>
      <c r="B17" s="2">
        <v>3.5</v>
      </c>
      <c r="C17" s="2">
        <v>0.5</v>
      </c>
      <c r="D17" s="2">
        <f t="shared" si="0"/>
        <v>-457.84375</v>
      </c>
      <c r="E17" s="1"/>
      <c r="F17" s="2">
        <v>160</v>
      </c>
      <c r="G17" s="2">
        <v>3.5</v>
      </c>
      <c r="H17" s="2">
        <v>0.5</v>
      </c>
      <c r="I17" s="2">
        <v>-490.9923</v>
      </c>
      <c r="J17" s="1"/>
      <c r="K17" s="2">
        <v>160</v>
      </c>
      <c r="L17" s="2">
        <v>3.5</v>
      </c>
      <c r="M17" s="2">
        <v>0.5</v>
      </c>
      <c r="N17" s="2">
        <v>-459.35980000000001</v>
      </c>
      <c r="P17" s="3">
        <f t="shared" si="1"/>
        <v>160</v>
      </c>
      <c r="Q17" s="3">
        <f t="shared" si="3"/>
        <v>3.5</v>
      </c>
      <c r="R17" s="7">
        <v>-417.43299999999999</v>
      </c>
      <c r="T17" s="3">
        <f t="shared" si="2"/>
        <v>160</v>
      </c>
      <c r="U17" s="3">
        <f t="shared" si="4"/>
        <v>3.5</v>
      </c>
      <c r="V17" s="7">
        <v>-447.72859999999997</v>
      </c>
    </row>
    <row r="18" spans="1:22" x14ac:dyDescent="0.35">
      <c r="A18" s="2">
        <v>171</v>
      </c>
      <c r="B18" s="2">
        <v>3.75</v>
      </c>
      <c r="C18" s="2">
        <v>0.5</v>
      </c>
      <c r="D18" s="2">
        <f t="shared" si="0"/>
        <v>-494.384765625</v>
      </c>
      <c r="E18" s="1"/>
      <c r="F18" s="2">
        <v>171</v>
      </c>
      <c r="G18" s="2">
        <v>3.75</v>
      </c>
      <c r="H18" s="2">
        <v>0.5</v>
      </c>
      <c r="I18" s="2">
        <v>-528.67399999999998</v>
      </c>
      <c r="J18" s="1"/>
      <c r="K18" s="2">
        <v>171</v>
      </c>
      <c r="L18" s="2">
        <v>3.75</v>
      </c>
      <c r="M18" s="2">
        <v>0.5</v>
      </c>
      <c r="N18" s="2">
        <v>-494.56490000000002</v>
      </c>
      <c r="P18" s="3">
        <f t="shared" si="1"/>
        <v>171</v>
      </c>
      <c r="Q18" s="3">
        <f t="shared" si="3"/>
        <v>3.75</v>
      </c>
      <c r="R18" s="7">
        <v>-449.25959999999998</v>
      </c>
      <c r="T18" s="3">
        <f t="shared" si="2"/>
        <v>171</v>
      </c>
      <c r="U18" s="3">
        <f t="shared" si="4"/>
        <v>3.75</v>
      </c>
      <c r="V18" s="7">
        <v>-482.04360000000003</v>
      </c>
    </row>
    <row r="19" spans="1:22" x14ac:dyDescent="0.35">
      <c r="A19" s="2">
        <v>182</v>
      </c>
      <c r="B19" s="2">
        <v>4</v>
      </c>
      <c r="C19" s="2">
        <v>0.5</v>
      </c>
      <c r="D19" s="2">
        <f t="shared" si="0"/>
        <v>-528</v>
      </c>
      <c r="E19" s="1"/>
      <c r="F19" s="2">
        <v>182</v>
      </c>
      <c r="G19" s="2">
        <v>4</v>
      </c>
      <c r="H19" s="2">
        <v>0.5</v>
      </c>
      <c r="I19" s="2">
        <v>-563.33309999999994</v>
      </c>
      <c r="J19" s="1"/>
      <c r="K19" s="2">
        <v>182</v>
      </c>
      <c r="L19" s="2">
        <v>4</v>
      </c>
      <c r="M19" s="2">
        <v>0.5</v>
      </c>
      <c r="N19" s="2">
        <v>-526.94140000000004</v>
      </c>
      <c r="P19" s="3">
        <f t="shared" si="1"/>
        <v>182</v>
      </c>
      <c r="Q19" s="3">
        <f t="shared" si="3"/>
        <v>4</v>
      </c>
      <c r="R19" s="7">
        <v>-478.47730000000001</v>
      </c>
      <c r="T19" s="3">
        <f t="shared" si="2"/>
        <v>182</v>
      </c>
      <c r="U19" s="3">
        <f t="shared" si="4"/>
        <v>4</v>
      </c>
      <c r="V19" s="7">
        <v>-513.59490000000005</v>
      </c>
    </row>
    <row r="20" spans="1:22" x14ac:dyDescent="0.35">
      <c r="A20" s="2">
        <v>193</v>
      </c>
      <c r="B20" s="2">
        <v>4.25</v>
      </c>
      <c r="C20" s="2">
        <v>0.5</v>
      </c>
      <c r="D20" s="2">
        <f t="shared" si="0"/>
        <v>-558.244140625</v>
      </c>
      <c r="E20" s="1"/>
      <c r="F20" s="2">
        <v>193</v>
      </c>
      <c r="G20" s="2">
        <v>4.25</v>
      </c>
      <c r="H20" s="2">
        <v>0.5</v>
      </c>
      <c r="I20" s="2">
        <v>-594.53510000000006</v>
      </c>
      <c r="J20" s="1"/>
      <c r="K20" s="2">
        <v>193</v>
      </c>
      <c r="L20" s="2">
        <v>4.25</v>
      </c>
      <c r="M20" s="2">
        <v>0.5</v>
      </c>
      <c r="N20" s="2">
        <v>-556.08339999999998</v>
      </c>
      <c r="P20" s="3">
        <f t="shared" si="1"/>
        <v>193</v>
      </c>
      <c r="Q20" s="3">
        <f t="shared" si="3"/>
        <v>4.25</v>
      </c>
      <c r="R20" s="7">
        <v>-504.71499999999997</v>
      </c>
      <c r="T20" s="3">
        <f t="shared" si="2"/>
        <v>193</v>
      </c>
      <c r="U20" s="3">
        <f t="shared" si="4"/>
        <v>4.25</v>
      </c>
      <c r="V20" s="7">
        <v>-541.98680000000002</v>
      </c>
    </row>
    <row r="21" spans="1:22" x14ac:dyDescent="0.35">
      <c r="A21" s="2">
        <v>204</v>
      </c>
      <c r="B21" s="2">
        <v>4.5</v>
      </c>
      <c r="C21" s="2">
        <v>0.5</v>
      </c>
      <c r="D21" s="2">
        <f t="shared" si="0"/>
        <v>-584.71875</v>
      </c>
      <c r="E21" s="1"/>
      <c r="F21" s="2">
        <v>204</v>
      </c>
      <c r="G21" s="2">
        <v>4.5</v>
      </c>
      <c r="H21" s="2">
        <v>0.5</v>
      </c>
      <c r="I21" s="2">
        <v>-621.89120000000003</v>
      </c>
      <c r="J21" s="1"/>
      <c r="K21" s="2">
        <v>204</v>
      </c>
      <c r="L21" s="2">
        <v>4.5</v>
      </c>
      <c r="M21" s="2">
        <v>0.5</v>
      </c>
      <c r="N21" s="2">
        <v>-581.6277</v>
      </c>
      <c r="P21" s="3">
        <f t="shared" si="1"/>
        <v>204</v>
      </c>
      <c r="Q21" s="3">
        <f t="shared" si="3"/>
        <v>4.5</v>
      </c>
      <c r="R21" s="7">
        <v>-527.64139999999998</v>
      </c>
      <c r="T21" s="3">
        <f t="shared" si="2"/>
        <v>204</v>
      </c>
      <c r="U21" s="3">
        <f t="shared" si="4"/>
        <v>4.5</v>
      </c>
      <c r="V21" s="7">
        <v>-566.86530000000005</v>
      </c>
    </row>
    <row r="22" spans="1:22" x14ac:dyDescent="0.35">
      <c r="A22" s="2">
        <v>215</v>
      </c>
      <c r="B22" s="2">
        <v>4.75</v>
      </c>
      <c r="C22" s="2">
        <v>0.5</v>
      </c>
      <c r="D22" s="2">
        <f t="shared" si="0"/>
        <v>-607.072265625</v>
      </c>
      <c r="E22" s="1"/>
      <c r="F22" s="2">
        <v>215</v>
      </c>
      <c r="G22" s="2">
        <v>4.75</v>
      </c>
      <c r="H22" s="2">
        <v>0.5</v>
      </c>
      <c r="I22" s="2">
        <v>-645.05859999999996</v>
      </c>
      <c r="J22" s="1"/>
      <c r="K22" s="2">
        <v>215</v>
      </c>
      <c r="L22" s="2">
        <v>4.75</v>
      </c>
      <c r="M22" s="2">
        <v>0.5</v>
      </c>
      <c r="N22" s="2">
        <v>-603.25379999999996</v>
      </c>
      <c r="P22" s="3">
        <f t="shared" si="1"/>
        <v>215</v>
      </c>
      <c r="Q22" s="3">
        <f t="shared" si="3"/>
        <v>4.75</v>
      </c>
      <c r="R22" s="7">
        <v>-546.96439999999996</v>
      </c>
      <c r="T22" s="3">
        <f t="shared" si="2"/>
        <v>215</v>
      </c>
      <c r="U22" s="3">
        <f t="shared" si="4"/>
        <v>4.75</v>
      </c>
      <c r="V22" s="7">
        <v>-587.91800000000001</v>
      </c>
    </row>
    <row r="23" spans="1:22" x14ac:dyDescent="0.35">
      <c r="A23" s="2">
        <v>226</v>
      </c>
      <c r="B23" s="2">
        <v>5</v>
      </c>
      <c r="C23" s="2">
        <v>0.5</v>
      </c>
      <c r="D23" s="2">
        <f t="shared" si="0"/>
        <v>-625</v>
      </c>
      <c r="E23" s="1"/>
      <c r="F23" s="2">
        <v>226</v>
      </c>
      <c r="G23" s="2">
        <v>5</v>
      </c>
      <c r="H23" s="2">
        <v>0.5</v>
      </c>
      <c r="I23" s="2">
        <v>-663.73979999999995</v>
      </c>
      <c r="J23" s="1"/>
      <c r="K23" s="2">
        <v>226</v>
      </c>
      <c r="L23" s="2">
        <v>5</v>
      </c>
      <c r="M23" s="2">
        <v>0.5</v>
      </c>
      <c r="N23" s="2">
        <v>-620.68399999999997</v>
      </c>
      <c r="P23" s="3">
        <f t="shared" si="1"/>
        <v>226</v>
      </c>
      <c r="Q23" s="3">
        <f t="shared" si="3"/>
        <v>5</v>
      </c>
      <c r="R23" s="7">
        <v>-562.43110000000001</v>
      </c>
      <c r="T23" s="3">
        <f t="shared" si="2"/>
        <v>226</v>
      </c>
      <c r="U23" s="3">
        <f t="shared" si="4"/>
        <v>5</v>
      </c>
      <c r="V23" s="7">
        <v>-604.8741</v>
      </c>
    </row>
    <row r="24" spans="1:22" x14ac:dyDescent="0.35">
      <c r="A24" s="2">
        <v>237</v>
      </c>
      <c r="B24" s="2">
        <v>5.25</v>
      </c>
      <c r="C24" s="2">
        <v>0.5</v>
      </c>
      <c r="D24" s="2">
        <f t="shared" si="0"/>
        <v>-638.244140625</v>
      </c>
      <c r="E24" s="1"/>
      <c r="F24" s="2">
        <v>237</v>
      </c>
      <c r="G24" s="2">
        <v>5.25</v>
      </c>
      <c r="H24" s="2">
        <v>0.5</v>
      </c>
      <c r="I24" s="2">
        <v>-677.68359999999996</v>
      </c>
      <c r="J24" s="1"/>
      <c r="K24" s="2">
        <v>237</v>
      </c>
      <c r="L24" s="2">
        <v>5.25</v>
      </c>
      <c r="M24" s="2">
        <v>0.5</v>
      </c>
      <c r="N24" s="2">
        <v>-633.68330000000003</v>
      </c>
      <c r="P24" s="3">
        <f t="shared" si="1"/>
        <v>237</v>
      </c>
      <c r="Q24" s="3">
        <f t="shared" si="3"/>
        <v>5.25</v>
      </c>
      <c r="R24" s="7">
        <v>-573.82979999999998</v>
      </c>
      <c r="T24" s="3">
        <f t="shared" si="2"/>
        <v>237</v>
      </c>
      <c r="U24" s="3">
        <f t="shared" si="4"/>
        <v>5.25</v>
      </c>
      <c r="V24" s="7">
        <v>-617.50459999999998</v>
      </c>
    </row>
    <row r="25" spans="1:22" x14ac:dyDescent="0.35">
      <c r="A25" s="2">
        <v>248</v>
      </c>
      <c r="B25" s="2">
        <v>5.5</v>
      </c>
      <c r="C25" s="2">
        <v>0.5</v>
      </c>
      <c r="D25" s="2">
        <f t="shared" si="0"/>
        <v>-646.59375</v>
      </c>
      <c r="E25" s="1"/>
      <c r="F25" s="2">
        <v>248</v>
      </c>
      <c r="G25" s="2">
        <v>5.5</v>
      </c>
      <c r="H25" s="2">
        <v>0.5</v>
      </c>
      <c r="I25" s="2">
        <v>-686.68389999999999</v>
      </c>
      <c r="J25" s="1"/>
      <c r="K25" s="2">
        <v>248</v>
      </c>
      <c r="L25" s="2">
        <v>5.5</v>
      </c>
      <c r="M25" s="2">
        <v>0.5</v>
      </c>
      <c r="N25" s="2">
        <v>-642.05939999999998</v>
      </c>
      <c r="P25" s="3">
        <f t="shared" si="1"/>
        <v>248</v>
      </c>
      <c r="Q25" s="3">
        <f t="shared" si="3"/>
        <v>5.5</v>
      </c>
      <c r="R25" s="7">
        <v>-580.98540000000003</v>
      </c>
      <c r="T25" s="3">
        <f t="shared" si="2"/>
        <v>248</v>
      </c>
      <c r="U25" s="3">
        <f t="shared" si="4"/>
        <v>5.5</v>
      </c>
      <c r="V25" s="7">
        <v>-625.62199999999996</v>
      </c>
    </row>
    <row r="26" spans="1:22" x14ac:dyDescent="0.35">
      <c r="A26" s="2">
        <v>259</v>
      </c>
      <c r="B26" s="2">
        <v>5.75</v>
      </c>
      <c r="C26" s="2">
        <v>0.5</v>
      </c>
      <c r="D26" s="2">
        <f t="shared" si="0"/>
        <v>-649.884765625</v>
      </c>
      <c r="E26" s="1"/>
      <c r="F26" s="2">
        <v>259</v>
      </c>
      <c r="G26" s="2">
        <v>5.75</v>
      </c>
      <c r="H26" s="2">
        <v>0.5</v>
      </c>
      <c r="I26" s="2">
        <v>-690.58090000000004</v>
      </c>
      <c r="J26" s="1"/>
      <c r="K26" s="2">
        <v>259</v>
      </c>
      <c r="L26" s="2">
        <v>5.75</v>
      </c>
      <c r="M26" s="2">
        <v>0.5</v>
      </c>
      <c r="N26" s="2">
        <v>-645.6626</v>
      </c>
      <c r="P26" s="3">
        <f t="shared" si="1"/>
        <v>259</v>
      </c>
      <c r="Q26" s="3">
        <f t="shared" si="3"/>
        <v>5.75</v>
      </c>
      <c r="R26" s="7">
        <v>-583.76049999999998</v>
      </c>
      <c r="T26" s="3">
        <f t="shared" si="2"/>
        <v>259</v>
      </c>
      <c r="U26" s="3">
        <f t="shared" si="4"/>
        <v>5.75</v>
      </c>
      <c r="V26" s="7">
        <v>-629.0806</v>
      </c>
    </row>
    <row r="27" spans="1:22" x14ac:dyDescent="0.35">
      <c r="A27" s="2">
        <v>270</v>
      </c>
      <c r="B27" s="2">
        <v>6</v>
      </c>
      <c r="C27" s="2">
        <v>0.5</v>
      </c>
      <c r="D27" s="2">
        <f t="shared" si="0"/>
        <v>-648</v>
      </c>
      <c r="E27" s="1"/>
      <c r="F27" s="2">
        <v>270</v>
      </c>
      <c r="G27" s="2">
        <v>6</v>
      </c>
      <c r="H27" s="2">
        <v>0.5</v>
      </c>
      <c r="I27" s="2">
        <v>-689.26009999999997</v>
      </c>
      <c r="J27" s="1"/>
      <c r="K27" s="2">
        <v>270</v>
      </c>
      <c r="L27" s="2">
        <v>6</v>
      </c>
      <c r="M27" s="2">
        <v>0.5</v>
      </c>
      <c r="N27" s="2">
        <v>-644.38630000000001</v>
      </c>
      <c r="P27" s="3">
        <f t="shared" si="1"/>
        <v>270</v>
      </c>
      <c r="Q27" s="3">
        <f t="shared" si="3"/>
        <v>6</v>
      </c>
      <c r="R27" s="7">
        <v>-582.05830000000003</v>
      </c>
      <c r="T27" s="3">
        <f t="shared" si="2"/>
        <v>270</v>
      </c>
      <c r="U27" s="3">
        <f t="shared" si="4"/>
        <v>6</v>
      </c>
      <c r="V27" s="7">
        <v>-627.77629999999999</v>
      </c>
    </row>
    <row r="28" spans="1:22" x14ac:dyDescent="0.35">
      <c r="A28" s="2">
        <v>281</v>
      </c>
      <c r="B28" s="2">
        <v>6.25</v>
      </c>
      <c r="C28" s="2">
        <v>0.5</v>
      </c>
      <c r="D28" s="2">
        <f t="shared" si="0"/>
        <v>-640.869140625</v>
      </c>
      <c r="E28" s="1"/>
      <c r="F28" s="2">
        <v>281</v>
      </c>
      <c r="G28" s="2">
        <v>6.25</v>
      </c>
      <c r="H28" s="2">
        <v>0.5</v>
      </c>
      <c r="I28" s="2">
        <v>-682.65300000000002</v>
      </c>
      <c r="J28" s="1"/>
      <c r="K28" s="2">
        <v>281</v>
      </c>
      <c r="L28" s="2">
        <v>6.25</v>
      </c>
      <c r="M28" s="2">
        <v>0.5</v>
      </c>
      <c r="N28" s="2">
        <v>-638.1662</v>
      </c>
      <c r="P28" s="3">
        <f t="shared" si="1"/>
        <v>281</v>
      </c>
      <c r="Q28" s="3">
        <f t="shared" si="3"/>
        <v>6.25</v>
      </c>
      <c r="R28" s="7">
        <v>-575.82100000000003</v>
      </c>
      <c r="T28" s="3">
        <f t="shared" si="2"/>
        <v>281</v>
      </c>
      <c r="U28" s="3">
        <f t="shared" si="4"/>
        <v>6.25</v>
      </c>
      <c r="V28" s="7">
        <v>-621.64639999999997</v>
      </c>
    </row>
    <row r="29" spans="1:22" x14ac:dyDescent="0.35">
      <c r="A29" s="2">
        <v>292</v>
      </c>
      <c r="B29" s="2">
        <v>6.5</v>
      </c>
      <c r="C29" s="2">
        <v>0.5</v>
      </c>
      <c r="D29" s="2">
        <f t="shared" si="0"/>
        <v>-628.46875</v>
      </c>
      <c r="E29" s="1"/>
      <c r="F29" s="2">
        <v>292</v>
      </c>
      <c r="G29" s="2">
        <v>6.5</v>
      </c>
      <c r="H29" s="2">
        <v>0.5</v>
      </c>
      <c r="I29" s="2">
        <v>-670.73680000000002</v>
      </c>
      <c r="J29" s="1"/>
      <c r="K29" s="2">
        <v>292</v>
      </c>
      <c r="L29" s="2">
        <v>6.5</v>
      </c>
      <c r="M29" s="2">
        <v>0.5</v>
      </c>
      <c r="N29" s="2">
        <v>-626.98109999999997</v>
      </c>
      <c r="P29" s="3">
        <f t="shared" si="1"/>
        <v>292</v>
      </c>
      <c r="Q29" s="3">
        <f t="shared" si="3"/>
        <v>6.5</v>
      </c>
      <c r="R29" s="7">
        <v>-565.03129999999999</v>
      </c>
      <c r="T29" s="3">
        <f t="shared" si="2"/>
        <v>292</v>
      </c>
      <c r="U29" s="3">
        <f t="shared" si="4"/>
        <v>6.5</v>
      </c>
      <c r="V29" s="7">
        <v>-610.67039999999997</v>
      </c>
    </row>
    <row r="30" spans="1:22" x14ac:dyDescent="0.35">
      <c r="A30" s="2">
        <v>303</v>
      </c>
      <c r="B30" s="2">
        <v>6.75</v>
      </c>
      <c r="C30" s="2">
        <v>0.5</v>
      </c>
      <c r="D30" s="2">
        <f t="shared" si="0"/>
        <v>-610.822265625</v>
      </c>
      <c r="E30" s="1"/>
      <c r="F30" s="2">
        <v>303</v>
      </c>
      <c r="G30" s="2">
        <v>6.75</v>
      </c>
      <c r="H30" s="2">
        <v>0.5</v>
      </c>
      <c r="I30" s="2">
        <v>-653.53409999999997</v>
      </c>
      <c r="J30" s="1"/>
      <c r="K30" s="2">
        <v>303</v>
      </c>
      <c r="L30" s="2">
        <v>6.75</v>
      </c>
      <c r="M30" s="2">
        <v>0.5</v>
      </c>
      <c r="N30" s="2">
        <v>-610.85230000000001</v>
      </c>
      <c r="P30" s="3">
        <f t="shared" si="1"/>
        <v>303</v>
      </c>
      <c r="Q30" s="3">
        <f t="shared" si="3"/>
        <v>6.75</v>
      </c>
      <c r="R30" s="7">
        <v>-549.70920000000001</v>
      </c>
      <c r="T30" s="3">
        <f t="shared" si="2"/>
        <v>303</v>
      </c>
      <c r="U30" s="3">
        <f t="shared" si="4"/>
        <v>6.75</v>
      </c>
      <c r="V30" s="7">
        <v>-594.86879999999996</v>
      </c>
    </row>
    <row r="31" spans="1:22" x14ac:dyDescent="0.35">
      <c r="A31" s="2">
        <v>314</v>
      </c>
      <c r="B31" s="2">
        <v>7</v>
      </c>
      <c r="C31" s="2">
        <v>0.5</v>
      </c>
      <c r="D31" s="2">
        <f t="shared" si="0"/>
        <v>-588</v>
      </c>
      <c r="E31" s="1"/>
      <c r="F31" s="2">
        <v>314</v>
      </c>
      <c r="G31" s="2">
        <v>7</v>
      </c>
      <c r="H31" s="2">
        <v>0.5</v>
      </c>
      <c r="I31" s="2">
        <v>-631.11379999999997</v>
      </c>
      <c r="J31" s="1"/>
      <c r="K31" s="2">
        <v>314</v>
      </c>
      <c r="L31" s="2">
        <v>7</v>
      </c>
      <c r="M31" s="2">
        <v>0.5</v>
      </c>
      <c r="N31" s="2">
        <v>-589.84389999999996</v>
      </c>
      <c r="P31" s="3">
        <f t="shared" si="1"/>
        <v>314</v>
      </c>
      <c r="Q31" s="3">
        <f t="shared" si="3"/>
        <v>7</v>
      </c>
      <c r="R31" s="7">
        <v>-529.91139999999996</v>
      </c>
      <c r="T31" s="3">
        <f t="shared" si="2"/>
        <v>314</v>
      </c>
      <c r="U31" s="3">
        <f t="shared" si="4"/>
        <v>7</v>
      </c>
      <c r="V31" s="7">
        <v>-574.30430000000001</v>
      </c>
    </row>
    <row r="32" spans="1:22" x14ac:dyDescent="0.35">
      <c r="A32" s="2">
        <v>325</v>
      </c>
      <c r="B32" s="2">
        <v>7.25</v>
      </c>
      <c r="C32" s="2">
        <v>0.5</v>
      </c>
      <c r="D32" s="2">
        <f t="shared" si="0"/>
        <v>-560.119140625</v>
      </c>
      <c r="E32" s="1"/>
      <c r="F32" s="2">
        <v>325</v>
      </c>
      <c r="G32" s="2">
        <v>7.25</v>
      </c>
      <c r="H32" s="2">
        <v>0.5</v>
      </c>
      <c r="I32" s="2">
        <v>-603.59</v>
      </c>
      <c r="J32" s="1"/>
      <c r="K32" s="2">
        <v>325</v>
      </c>
      <c r="L32" s="2">
        <v>7.25</v>
      </c>
      <c r="M32" s="2">
        <v>0.5</v>
      </c>
      <c r="N32" s="2">
        <v>-564.06269999999995</v>
      </c>
      <c r="P32" s="3">
        <f t="shared" si="1"/>
        <v>325</v>
      </c>
      <c r="Q32" s="3">
        <f t="shared" si="3"/>
        <v>7.25</v>
      </c>
      <c r="R32" s="7">
        <v>-505.73680000000002</v>
      </c>
      <c r="T32" s="3">
        <f t="shared" si="2"/>
        <v>325</v>
      </c>
      <c r="U32" s="3">
        <f t="shared" si="4"/>
        <v>7.25</v>
      </c>
      <c r="V32" s="7">
        <v>-549.08100000000002</v>
      </c>
    </row>
    <row r="33" spans="1:22" x14ac:dyDescent="0.35">
      <c r="A33" s="2">
        <v>336</v>
      </c>
      <c r="B33" s="2">
        <v>7.5</v>
      </c>
      <c r="C33" s="2">
        <v>0.5</v>
      </c>
      <c r="D33" s="2">
        <f t="shared" si="0"/>
        <v>-527.34375</v>
      </c>
      <c r="E33" s="1"/>
      <c r="F33" s="2">
        <v>336</v>
      </c>
      <c r="G33" s="2">
        <v>7.5</v>
      </c>
      <c r="H33" s="2">
        <v>0.5</v>
      </c>
      <c r="I33" s="2">
        <v>-571.12289999999996</v>
      </c>
      <c r="J33" s="1"/>
      <c r="K33" s="2">
        <v>336</v>
      </c>
      <c r="L33" s="2">
        <v>7.5</v>
      </c>
      <c r="M33" s="2">
        <v>0.5</v>
      </c>
      <c r="N33" s="2">
        <v>-533.65819999999997</v>
      </c>
      <c r="P33" s="3">
        <f t="shared" si="1"/>
        <v>336</v>
      </c>
      <c r="Q33" s="3">
        <f t="shared" si="3"/>
        <v>7.5</v>
      </c>
      <c r="R33" s="7">
        <v>-477.32279999999997</v>
      </c>
      <c r="T33" s="3">
        <f t="shared" si="2"/>
        <v>336</v>
      </c>
      <c r="U33" s="3">
        <f t="shared" si="4"/>
        <v>7.5</v>
      </c>
      <c r="V33" s="7">
        <v>-519.34460000000001</v>
      </c>
    </row>
    <row r="34" spans="1:22" x14ac:dyDescent="0.35">
      <c r="A34" s="2">
        <v>347</v>
      </c>
      <c r="B34" s="2">
        <v>7.75</v>
      </c>
      <c r="C34" s="2">
        <v>0.5</v>
      </c>
      <c r="D34" s="2">
        <f t="shared" si="0"/>
        <v>-489.884765625</v>
      </c>
      <c r="E34" s="1"/>
      <c r="F34" s="2">
        <v>347</v>
      </c>
      <c r="G34" s="2">
        <v>7.75</v>
      </c>
      <c r="H34" s="2">
        <v>0.5</v>
      </c>
      <c r="I34" s="2">
        <v>-533.91819999999996</v>
      </c>
      <c r="J34" s="1"/>
      <c r="K34" s="2">
        <v>347</v>
      </c>
      <c r="L34" s="2">
        <v>7.75</v>
      </c>
      <c r="M34" s="2">
        <v>0.5</v>
      </c>
      <c r="N34" s="2">
        <v>-498.82279999999997</v>
      </c>
      <c r="P34" s="3">
        <f t="shared" si="1"/>
        <v>347</v>
      </c>
      <c r="Q34" s="3">
        <f t="shared" si="3"/>
        <v>7.75</v>
      </c>
      <c r="R34" s="7">
        <v>-444.84289999999999</v>
      </c>
      <c r="T34" s="3">
        <f t="shared" si="2"/>
        <v>347</v>
      </c>
      <c r="U34" s="3">
        <f t="shared" si="4"/>
        <v>7.75</v>
      </c>
      <c r="V34" s="7">
        <v>-485.2826</v>
      </c>
    </row>
    <row r="35" spans="1:22" x14ac:dyDescent="0.35">
      <c r="A35" s="2">
        <v>358</v>
      </c>
      <c r="B35" s="2">
        <v>8</v>
      </c>
      <c r="C35" s="2">
        <v>0.5</v>
      </c>
      <c r="D35" s="2">
        <f t="shared" si="0"/>
        <v>-448</v>
      </c>
      <c r="E35" s="1"/>
      <c r="F35" s="2">
        <v>358</v>
      </c>
      <c r="G35" s="2">
        <v>8</v>
      </c>
      <c r="H35" s="2">
        <v>0.5</v>
      </c>
      <c r="I35" s="2">
        <v>-492.22750000000002</v>
      </c>
      <c r="J35" s="1"/>
      <c r="K35" s="2">
        <v>358</v>
      </c>
      <c r="L35" s="2">
        <v>8</v>
      </c>
      <c r="M35" s="2">
        <v>0.5</v>
      </c>
      <c r="N35" s="2">
        <v>-459.79149999999998</v>
      </c>
      <c r="P35" s="3">
        <f t="shared" si="1"/>
        <v>358</v>
      </c>
      <c r="Q35" s="3">
        <f t="shared" si="3"/>
        <v>8</v>
      </c>
      <c r="R35" s="7">
        <v>-408.51429999999999</v>
      </c>
      <c r="T35" s="3">
        <f t="shared" si="2"/>
        <v>358</v>
      </c>
      <c r="U35" s="3">
        <f t="shared" si="4"/>
        <v>8</v>
      </c>
      <c r="V35" s="7">
        <v>-447.12400000000002</v>
      </c>
    </row>
    <row r="36" spans="1:22" x14ac:dyDescent="0.35">
      <c r="A36" s="2">
        <v>369</v>
      </c>
      <c r="B36" s="2">
        <v>8.25</v>
      </c>
      <c r="C36" s="2">
        <v>0.5</v>
      </c>
      <c r="D36" s="2">
        <f t="shared" si="0"/>
        <v>-401.994140625</v>
      </c>
      <c r="E36" s="1"/>
      <c r="F36" s="2">
        <v>369</v>
      </c>
      <c r="G36" s="2">
        <v>8.25</v>
      </c>
      <c r="H36" s="2">
        <v>0.5</v>
      </c>
      <c r="I36" s="2">
        <v>-446.34789999999998</v>
      </c>
      <c r="J36" s="1"/>
      <c r="K36" s="2">
        <v>369</v>
      </c>
      <c r="L36" s="2">
        <v>8.25</v>
      </c>
      <c r="M36" s="2">
        <v>0.5</v>
      </c>
      <c r="N36" s="2">
        <v>-416.84199999999998</v>
      </c>
      <c r="P36" s="3">
        <f t="shared" si="1"/>
        <v>369</v>
      </c>
      <c r="Q36" s="3">
        <f t="shared" si="3"/>
        <v>8.25</v>
      </c>
      <c r="R36" s="7">
        <v>-368.59050000000002</v>
      </c>
      <c r="T36" s="3">
        <f t="shared" si="2"/>
        <v>369</v>
      </c>
      <c r="U36" s="3">
        <f t="shared" si="4"/>
        <v>8.25</v>
      </c>
      <c r="V36" s="7">
        <v>-405.13959999999997</v>
      </c>
    </row>
    <row r="37" spans="1:22" x14ac:dyDescent="0.35">
      <c r="A37" s="2">
        <v>380</v>
      </c>
      <c r="B37" s="2">
        <v>8.5</v>
      </c>
      <c r="C37" s="2">
        <v>0.5</v>
      </c>
      <c r="D37" s="2">
        <f t="shared" si="0"/>
        <v>-352.21875</v>
      </c>
      <c r="E37" s="1"/>
      <c r="F37" s="2">
        <v>380</v>
      </c>
      <c r="G37" s="2">
        <v>8.5</v>
      </c>
      <c r="H37" s="2">
        <v>0.5</v>
      </c>
      <c r="I37" s="2">
        <v>-396.62259999999998</v>
      </c>
      <c r="J37" s="1"/>
      <c r="K37" s="2">
        <v>380</v>
      </c>
      <c r="L37" s="2">
        <v>8.5</v>
      </c>
      <c r="M37" s="2">
        <v>0.5</v>
      </c>
      <c r="N37" s="2">
        <v>-370.29469999999998</v>
      </c>
      <c r="P37" s="3">
        <f t="shared" si="1"/>
        <v>380</v>
      </c>
      <c r="Q37" s="3">
        <f t="shared" si="3"/>
        <v>8.5</v>
      </c>
      <c r="R37" s="7">
        <v>-325.36410000000001</v>
      </c>
      <c r="T37" s="3">
        <f t="shared" si="2"/>
        <v>380</v>
      </c>
      <c r="U37" s="3">
        <f t="shared" si="4"/>
        <v>8.5</v>
      </c>
      <c r="V37" s="7">
        <v>-359.64179999999999</v>
      </c>
    </row>
    <row r="38" spans="1:22" x14ac:dyDescent="0.35">
      <c r="A38" s="2">
        <v>391</v>
      </c>
      <c r="B38" s="2">
        <v>8.75</v>
      </c>
      <c r="C38" s="2">
        <v>0.5</v>
      </c>
      <c r="D38" s="2">
        <f t="shared" si="0"/>
        <v>-299.072265625</v>
      </c>
      <c r="E38" s="1"/>
      <c r="F38" s="2">
        <v>391</v>
      </c>
      <c r="G38" s="2">
        <v>8.75</v>
      </c>
      <c r="H38" s="2">
        <v>0.5</v>
      </c>
      <c r="I38" s="2">
        <v>-343.44099999999997</v>
      </c>
      <c r="J38" s="1"/>
      <c r="K38" s="2">
        <v>391</v>
      </c>
      <c r="L38" s="2">
        <v>8.75</v>
      </c>
      <c r="M38" s="2">
        <v>0.5</v>
      </c>
      <c r="N38" s="2">
        <v>-320.51179999999999</v>
      </c>
      <c r="P38" s="3">
        <f t="shared" si="1"/>
        <v>391</v>
      </c>
      <c r="Q38" s="3">
        <f t="shared" si="3"/>
        <v>8.75</v>
      </c>
      <c r="R38" s="7">
        <v>-279.16520000000003</v>
      </c>
      <c r="T38" s="3">
        <f t="shared" si="2"/>
        <v>391</v>
      </c>
      <c r="U38" s="3">
        <f t="shared" si="4"/>
        <v>8.75</v>
      </c>
      <c r="V38" s="7">
        <v>-310.98559999999998</v>
      </c>
    </row>
    <row r="39" spans="1:22" x14ac:dyDescent="0.35">
      <c r="A39" s="2">
        <v>402</v>
      </c>
      <c r="B39" s="2">
        <v>9</v>
      </c>
      <c r="C39" s="2">
        <v>0.5</v>
      </c>
      <c r="D39" s="2">
        <f t="shared" si="0"/>
        <v>-243</v>
      </c>
      <c r="E39" s="1"/>
      <c r="F39" s="2">
        <v>402</v>
      </c>
      <c r="G39" s="2">
        <v>9</v>
      </c>
      <c r="H39" s="2">
        <v>0.5</v>
      </c>
      <c r="I39" s="2">
        <v>-287.23860000000002</v>
      </c>
      <c r="J39" s="1"/>
      <c r="K39" s="2">
        <v>402</v>
      </c>
      <c r="L39" s="2">
        <v>9</v>
      </c>
      <c r="M39" s="2">
        <v>0.5</v>
      </c>
      <c r="N39" s="2">
        <v>-267.89389999999997</v>
      </c>
      <c r="P39" s="3">
        <f t="shared" si="1"/>
        <v>402</v>
      </c>
      <c r="Q39" s="3">
        <f t="shared" si="3"/>
        <v>9</v>
      </c>
      <c r="R39" s="7">
        <v>-230.35919999999999</v>
      </c>
      <c r="T39" s="3">
        <f t="shared" si="2"/>
        <v>402</v>
      </c>
      <c r="U39" s="3">
        <f t="shared" si="4"/>
        <v>9</v>
      </c>
      <c r="V39" s="7">
        <v>-259.56689999999998</v>
      </c>
    </row>
    <row r="40" spans="1:22" x14ac:dyDescent="0.35">
      <c r="A40" s="2">
        <v>413</v>
      </c>
      <c r="B40" s="2">
        <v>9.25</v>
      </c>
      <c r="C40" s="2">
        <v>0.5</v>
      </c>
      <c r="D40" s="2">
        <f t="shared" si="0"/>
        <v>-184.494140625</v>
      </c>
      <c r="E40" s="1"/>
      <c r="F40" s="2">
        <v>413</v>
      </c>
      <c r="G40" s="2">
        <v>9.25</v>
      </c>
      <c r="H40" s="2">
        <v>0.5</v>
      </c>
      <c r="I40" s="2">
        <v>-228.477</v>
      </c>
      <c r="J40" s="1"/>
      <c r="K40" s="2">
        <v>413</v>
      </c>
      <c r="L40" s="2">
        <v>9.25</v>
      </c>
      <c r="M40" s="2">
        <v>0.5</v>
      </c>
      <c r="N40" s="2">
        <v>-212.8741</v>
      </c>
      <c r="P40" s="3">
        <f t="shared" si="1"/>
        <v>413</v>
      </c>
      <c r="Q40" s="3">
        <f t="shared" si="3"/>
        <v>9.25</v>
      </c>
      <c r="R40" s="7">
        <v>-179.33940000000001</v>
      </c>
      <c r="T40" s="3">
        <f t="shared" si="2"/>
        <v>413</v>
      </c>
      <c r="U40" s="3">
        <f t="shared" si="4"/>
        <v>9.25</v>
      </c>
      <c r="V40" s="7">
        <v>-205.8039</v>
      </c>
    </row>
    <row r="41" spans="1:22" x14ac:dyDescent="0.35">
      <c r="A41" s="2">
        <v>424</v>
      </c>
      <c r="B41" s="2">
        <v>9.5</v>
      </c>
      <c r="C41" s="2">
        <v>0.5</v>
      </c>
      <c r="D41" s="2">
        <f t="shared" si="0"/>
        <v>-124.09375</v>
      </c>
      <c r="E41" s="1"/>
      <c r="F41" s="2">
        <v>424</v>
      </c>
      <c r="G41" s="2">
        <v>9.5</v>
      </c>
      <c r="H41" s="2">
        <v>0.5</v>
      </c>
      <c r="I41" s="2">
        <v>-167.59360000000001</v>
      </c>
      <c r="J41" s="1"/>
      <c r="K41" s="2">
        <v>424</v>
      </c>
      <c r="L41" s="2">
        <v>9.5</v>
      </c>
      <c r="M41" s="2">
        <v>0.5</v>
      </c>
      <c r="N41" s="2">
        <v>-155.93190000000001</v>
      </c>
      <c r="P41" s="3">
        <f t="shared" si="1"/>
        <v>424</v>
      </c>
      <c r="Q41" s="3">
        <f t="shared" si="3"/>
        <v>9.5</v>
      </c>
      <c r="R41" s="7">
        <v>-126.5471</v>
      </c>
      <c r="T41" s="3">
        <f t="shared" si="2"/>
        <v>424</v>
      </c>
      <c r="U41" s="3">
        <f t="shared" si="4"/>
        <v>9.5</v>
      </c>
      <c r="V41" s="7">
        <v>-150.09979999999999</v>
      </c>
    </row>
    <row r="42" spans="1:22" x14ac:dyDescent="0.35">
      <c r="A42" s="2">
        <v>435</v>
      </c>
      <c r="B42" s="2">
        <v>9.75</v>
      </c>
      <c r="C42" s="2">
        <v>0.5</v>
      </c>
      <c r="D42" s="2">
        <f t="shared" si="0"/>
        <v>-62.384765625</v>
      </c>
      <c r="E42" s="1"/>
      <c r="F42" s="2">
        <v>435</v>
      </c>
      <c r="G42" s="2">
        <v>9.75</v>
      </c>
      <c r="H42" s="2">
        <v>0.5</v>
      </c>
      <c r="I42" s="2">
        <v>-105.2302</v>
      </c>
      <c r="J42" s="1"/>
      <c r="K42" s="2">
        <v>435</v>
      </c>
      <c r="L42" s="2">
        <v>9.75</v>
      </c>
      <c r="M42" s="2">
        <v>0.5</v>
      </c>
      <c r="N42" s="2">
        <v>-97.734999999999999</v>
      </c>
      <c r="P42" s="3">
        <f t="shared" si="1"/>
        <v>435</v>
      </c>
      <c r="Q42" s="3">
        <f t="shared" si="3"/>
        <v>9.75</v>
      </c>
      <c r="R42" s="7">
        <v>-72.597499999999997</v>
      </c>
      <c r="T42" s="3">
        <f t="shared" si="2"/>
        <v>435</v>
      </c>
      <c r="U42" s="3">
        <f t="shared" si="4"/>
        <v>9.75</v>
      </c>
      <c r="V42" s="7">
        <v>-93.036500000000004</v>
      </c>
    </row>
    <row r="43" spans="1:22" x14ac:dyDescent="0.35">
      <c r="A43" s="2">
        <v>446</v>
      </c>
      <c r="B43" s="2">
        <v>10</v>
      </c>
      <c r="C43" s="2">
        <v>0.5</v>
      </c>
      <c r="D43" s="2">
        <f t="shared" si="0"/>
        <v>0</v>
      </c>
      <c r="E43" s="1"/>
      <c r="F43" s="2">
        <v>446</v>
      </c>
      <c r="G43" s="2">
        <v>10</v>
      </c>
      <c r="H43" s="2">
        <v>0.5</v>
      </c>
      <c r="I43" s="2">
        <v>-43.704599999999999</v>
      </c>
      <c r="J43" s="1"/>
      <c r="K43" s="2">
        <v>446</v>
      </c>
      <c r="L43" s="2">
        <v>10</v>
      </c>
      <c r="M43" s="2">
        <v>0.5</v>
      </c>
      <c r="N43" s="2">
        <v>-39.682299999999998</v>
      </c>
      <c r="P43" s="3">
        <f>P42+11</f>
        <v>446</v>
      </c>
      <c r="Q43" s="3">
        <f t="shared" si="3"/>
        <v>10</v>
      </c>
      <c r="R43" s="7">
        <v>-18.678599999999999</v>
      </c>
      <c r="T43" s="3">
        <f>T42+11</f>
        <v>446</v>
      </c>
      <c r="U43" s="3">
        <f t="shared" si="4"/>
        <v>10</v>
      </c>
      <c r="V43" s="7">
        <v>-36.670099999999998</v>
      </c>
    </row>
  </sheetData>
  <mergeCells count="5">
    <mergeCell ref="A1:D1"/>
    <mergeCell ref="F1:I1"/>
    <mergeCell ref="K1:N1"/>
    <mergeCell ref="P1:R1"/>
    <mergeCell ref="T1:V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D9B2-080B-4942-8C8C-733DC9196732}">
  <dimension ref="A1:E33"/>
  <sheetViews>
    <sheetView workbookViewId="0">
      <selection activeCell="L20" sqref="L20"/>
    </sheetView>
  </sheetViews>
  <sheetFormatPr defaultRowHeight="14.5" x14ac:dyDescent="0.35"/>
  <cols>
    <col min="4" max="4" width="14.08984375" customWidth="1"/>
  </cols>
  <sheetData>
    <row r="1" spans="1:5" x14ac:dyDescent="0.35">
      <c r="A1" s="8" t="s">
        <v>12</v>
      </c>
      <c r="B1" s="8"/>
      <c r="C1" s="8"/>
      <c r="D1" s="8"/>
      <c r="E1" s="8"/>
    </row>
    <row r="2" spans="1:5" x14ac:dyDescent="0.35">
      <c r="A2" s="2" t="s">
        <v>10</v>
      </c>
      <c r="B2" s="2" t="s">
        <v>8</v>
      </c>
      <c r="C2" s="2" t="s">
        <v>9</v>
      </c>
      <c r="D2" s="2" t="s">
        <v>13</v>
      </c>
      <c r="E2" s="2" t="s">
        <v>11</v>
      </c>
    </row>
    <row r="3" spans="1:5" x14ac:dyDescent="0.35">
      <c r="A3" s="2">
        <v>1</v>
      </c>
      <c r="B3" s="2">
        <v>10</v>
      </c>
      <c r="C3" s="2">
        <v>10</v>
      </c>
      <c r="D3" s="2">
        <v>100</v>
      </c>
      <c r="E3" s="2">
        <v>-54.4129</v>
      </c>
    </row>
    <row r="4" spans="1:5" x14ac:dyDescent="0.35">
      <c r="A4" s="2">
        <v>2</v>
      </c>
      <c r="B4" s="2">
        <v>10</v>
      </c>
      <c r="C4" s="2">
        <v>20</v>
      </c>
      <c r="D4" s="2">
        <v>200</v>
      </c>
      <c r="E4" s="2">
        <v>-42.919899999999998</v>
      </c>
    </row>
    <row r="5" spans="1:5" x14ac:dyDescent="0.35">
      <c r="A5" s="2">
        <v>3</v>
      </c>
      <c r="B5" s="2">
        <v>20</v>
      </c>
      <c r="C5" s="2">
        <v>15</v>
      </c>
      <c r="D5" s="2">
        <v>300</v>
      </c>
      <c r="E5" s="2">
        <v>-42.920099999999998</v>
      </c>
    </row>
    <row r="6" spans="1:5" x14ac:dyDescent="0.35">
      <c r="A6" s="2">
        <v>4</v>
      </c>
      <c r="B6" s="2">
        <v>20</v>
      </c>
      <c r="C6" s="2">
        <v>20</v>
      </c>
      <c r="D6" s="2">
        <v>400</v>
      </c>
      <c r="E6" s="2">
        <v>-43.704599999999999</v>
      </c>
    </row>
    <row r="7" spans="1:5" x14ac:dyDescent="0.35">
      <c r="A7" s="2">
        <v>5</v>
      </c>
      <c r="B7" s="2">
        <v>25</v>
      </c>
      <c r="C7" s="2">
        <v>20</v>
      </c>
      <c r="D7" s="2">
        <v>500</v>
      </c>
      <c r="E7" s="2">
        <v>-44.357300000000002</v>
      </c>
    </row>
    <row r="8" spans="1:5" x14ac:dyDescent="0.35">
      <c r="A8" s="2">
        <v>6</v>
      </c>
      <c r="B8" s="2">
        <v>30</v>
      </c>
      <c r="C8" s="2">
        <v>20</v>
      </c>
      <c r="D8" s="2">
        <v>600</v>
      </c>
      <c r="E8" s="2">
        <v>-44.832999999999998</v>
      </c>
    </row>
    <row r="9" spans="1:5" x14ac:dyDescent="0.35">
      <c r="A9" s="2">
        <v>7</v>
      </c>
      <c r="B9" s="2">
        <v>20</v>
      </c>
      <c r="C9" s="2">
        <v>35</v>
      </c>
      <c r="D9" s="2">
        <v>700</v>
      </c>
      <c r="E9" s="2">
        <v>-45.177</v>
      </c>
    </row>
    <row r="10" spans="1:5" x14ac:dyDescent="0.35">
      <c r="A10" s="2">
        <v>8</v>
      </c>
      <c r="B10" s="2">
        <v>40</v>
      </c>
      <c r="C10" s="2">
        <v>20</v>
      </c>
      <c r="D10" s="2">
        <v>800</v>
      </c>
      <c r="E10" s="2">
        <v>-45.429400000000001</v>
      </c>
    </row>
    <row r="11" spans="1:5" x14ac:dyDescent="0.35">
      <c r="A11" s="2">
        <v>9</v>
      </c>
      <c r="B11" s="2">
        <v>30</v>
      </c>
      <c r="C11" s="2">
        <v>30</v>
      </c>
      <c r="D11" s="2">
        <v>900</v>
      </c>
      <c r="E11" s="2">
        <v>-45.618899999999996</v>
      </c>
    </row>
    <row r="12" spans="1:5" x14ac:dyDescent="0.35">
      <c r="A12" s="2">
        <v>10</v>
      </c>
      <c r="B12" s="2">
        <v>100</v>
      </c>
      <c r="C12" s="2">
        <v>10</v>
      </c>
      <c r="D12" s="2">
        <v>1000</v>
      </c>
      <c r="E12" s="2">
        <v>-45.764400000000002</v>
      </c>
    </row>
    <row r="13" spans="1:5" x14ac:dyDescent="0.35">
      <c r="A13" s="2">
        <v>11</v>
      </c>
      <c r="B13" s="2">
        <v>110</v>
      </c>
      <c r="C13" s="2">
        <v>10</v>
      </c>
      <c r="D13" s="2">
        <v>1100</v>
      </c>
      <c r="E13" s="2">
        <v>-45.878300000000003</v>
      </c>
    </row>
    <row r="14" spans="1:5" x14ac:dyDescent="0.35">
      <c r="A14" s="2">
        <v>12</v>
      </c>
      <c r="B14" s="2">
        <v>60</v>
      </c>
      <c r="C14" s="2">
        <v>20</v>
      </c>
      <c r="D14" s="2">
        <v>1200</v>
      </c>
      <c r="E14" s="2">
        <v>-45.969000000000001</v>
      </c>
    </row>
    <row r="20" spans="1:5" x14ac:dyDescent="0.35">
      <c r="A20" s="8" t="s">
        <v>14</v>
      </c>
      <c r="B20" s="8"/>
      <c r="C20" s="8"/>
      <c r="D20" s="8"/>
      <c r="E20" s="8"/>
    </row>
    <row r="21" spans="1:5" x14ac:dyDescent="0.35">
      <c r="A21" s="2" t="s">
        <v>10</v>
      </c>
      <c r="B21" s="2" t="s">
        <v>8</v>
      </c>
      <c r="C21" s="2" t="s">
        <v>9</v>
      </c>
      <c r="D21" s="2" t="s">
        <v>13</v>
      </c>
      <c r="E21" s="2" t="s">
        <v>11</v>
      </c>
    </row>
    <row r="22" spans="1:5" x14ac:dyDescent="0.35">
      <c r="A22" s="2">
        <v>1</v>
      </c>
      <c r="B22" s="2">
        <v>10</v>
      </c>
      <c r="C22" s="3">
        <v>5</v>
      </c>
      <c r="D22" s="2">
        <v>100</v>
      </c>
      <c r="E22" s="2">
        <v>-57.613900000000001</v>
      </c>
    </row>
    <row r="23" spans="1:5" x14ac:dyDescent="0.35">
      <c r="A23" s="2">
        <v>2</v>
      </c>
      <c r="B23" s="2">
        <v>20</v>
      </c>
      <c r="C23" s="3">
        <v>5</v>
      </c>
      <c r="D23" s="2">
        <v>200</v>
      </c>
      <c r="E23" s="2">
        <v>-47.843899999999998</v>
      </c>
    </row>
    <row r="24" spans="1:5" x14ac:dyDescent="0.35">
      <c r="A24" s="2">
        <v>3</v>
      </c>
      <c r="B24" s="2">
        <v>15</v>
      </c>
      <c r="C24" s="3">
        <v>10</v>
      </c>
      <c r="D24" s="2">
        <v>300</v>
      </c>
      <c r="E24" s="2">
        <v>-40.604799999999997</v>
      </c>
    </row>
    <row r="25" spans="1:5" x14ac:dyDescent="0.35">
      <c r="A25" s="2">
        <v>4</v>
      </c>
      <c r="B25" s="2">
        <v>10</v>
      </c>
      <c r="C25" s="3">
        <v>20</v>
      </c>
      <c r="D25" s="2">
        <v>400</v>
      </c>
      <c r="E25" s="2">
        <v>-38.5687</v>
      </c>
    </row>
    <row r="26" spans="1:5" x14ac:dyDescent="0.35">
      <c r="A26" s="2">
        <v>5</v>
      </c>
      <c r="B26" s="2">
        <v>25</v>
      </c>
      <c r="C26" s="3">
        <v>10</v>
      </c>
      <c r="D26" s="2">
        <v>500</v>
      </c>
      <c r="E26" s="2">
        <v>-38.484299999999998</v>
      </c>
    </row>
    <row r="27" spans="1:5" x14ac:dyDescent="0.35">
      <c r="A27" s="2">
        <v>6</v>
      </c>
      <c r="B27" s="2">
        <v>20</v>
      </c>
      <c r="C27" s="3">
        <v>15</v>
      </c>
      <c r="D27" s="2">
        <v>600</v>
      </c>
      <c r="E27" s="2">
        <v>-39.021900000000002</v>
      </c>
    </row>
    <row r="28" spans="1:5" x14ac:dyDescent="0.35">
      <c r="A28" s="2">
        <v>7</v>
      </c>
      <c r="B28" s="2">
        <v>35</v>
      </c>
      <c r="C28" s="3">
        <v>10</v>
      </c>
      <c r="D28" s="2">
        <v>700</v>
      </c>
      <c r="E28" s="3">
        <v>-39.176600000000001</v>
      </c>
    </row>
    <row r="29" spans="1:5" x14ac:dyDescent="0.35">
      <c r="A29" s="2">
        <v>8</v>
      </c>
      <c r="B29" s="2">
        <v>20</v>
      </c>
      <c r="C29" s="3">
        <v>20</v>
      </c>
      <c r="D29" s="2">
        <v>800</v>
      </c>
      <c r="E29" s="3">
        <v>-38.364699999999999</v>
      </c>
    </row>
    <row r="30" spans="1:5" x14ac:dyDescent="0.35">
      <c r="A30" s="2">
        <v>9</v>
      </c>
      <c r="B30" s="2">
        <v>30</v>
      </c>
      <c r="C30" s="3">
        <v>15</v>
      </c>
      <c r="D30" s="2">
        <v>900</v>
      </c>
      <c r="E30" s="3">
        <v>-38.4101</v>
      </c>
    </row>
    <row r="31" spans="1:5" x14ac:dyDescent="0.35">
      <c r="A31" s="2">
        <v>10</v>
      </c>
      <c r="B31" s="2">
        <v>50</v>
      </c>
      <c r="C31" s="3">
        <v>10</v>
      </c>
      <c r="D31" s="2">
        <v>1000</v>
      </c>
      <c r="E31" s="3">
        <v>-39.325099999999999</v>
      </c>
    </row>
    <row r="32" spans="1:5" x14ac:dyDescent="0.35">
      <c r="A32" s="2">
        <v>11</v>
      </c>
      <c r="B32" s="2">
        <v>55</v>
      </c>
      <c r="C32" s="3">
        <v>10</v>
      </c>
      <c r="D32" s="2">
        <v>1100</v>
      </c>
      <c r="E32" s="3">
        <v>-40.978200000000001</v>
      </c>
    </row>
    <row r="33" spans="1:5" x14ac:dyDescent="0.35">
      <c r="A33" s="2">
        <v>12</v>
      </c>
      <c r="B33" s="2">
        <v>30</v>
      </c>
      <c r="C33" s="3">
        <v>20</v>
      </c>
      <c r="D33" s="2">
        <v>1200</v>
      </c>
      <c r="E33" s="3">
        <v>-41.222200000000001</v>
      </c>
    </row>
  </sheetData>
  <sortState ref="E22:E27">
    <sortCondition ref="E22"/>
  </sortState>
  <mergeCells count="2">
    <mergeCell ref="A1:E1"/>
    <mergeCell ref="A20:E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Displacements</vt:lpstr>
      <vt:lpstr>Convergence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sali6</dc:creator>
  <cp:lastModifiedBy>sali6</cp:lastModifiedBy>
  <dcterms:created xsi:type="dcterms:W3CDTF">2017-11-29T17:01:36Z</dcterms:created>
  <dcterms:modified xsi:type="dcterms:W3CDTF">2017-11-30T07:42:30Z</dcterms:modified>
</cp:coreProperties>
</file>