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dar\polutry\chiko\"/>
    </mc:Choice>
  </mc:AlternateContent>
  <xr:revisionPtr revIDLastSave="0" documentId="13_ncr:1_{823CF2BA-C193-4551-BD77-C1AF3846ACDB}" xr6:coauthVersionLast="45" xr6:coauthVersionMax="45" xr10:uidLastSave="{00000000-0000-0000-0000-000000000000}"/>
  <bookViews>
    <workbookView xWindow="-120" yWindow="-120" windowWidth="19440" windowHeight="11640" xr2:uid="{F111AAAE-3967-48A1-A3D2-C8802B9F4A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I54" i="1" l="1"/>
  <c r="CE54" i="1"/>
  <c r="BM54" i="1"/>
  <c r="BG54" i="1"/>
  <c r="BE54" i="1"/>
  <c r="BA54" i="1"/>
  <c r="CI53" i="1"/>
  <c r="CE53" i="1"/>
  <c r="BM53" i="1"/>
  <c r="BG53" i="1"/>
  <c r="BE53" i="1"/>
  <c r="BA53" i="1"/>
  <c r="CI52" i="1"/>
  <c r="CE52" i="1"/>
  <c r="BM52" i="1"/>
  <c r="BG52" i="1"/>
  <c r="BE52" i="1"/>
  <c r="BA52" i="1"/>
  <c r="CI51" i="1"/>
  <c r="CE51" i="1"/>
  <c r="BM51" i="1"/>
  <c r="BG51" i="1"/>
  <c r="BE51" i="1"/>
  <c r="BA51" i="1"/>
  <c r="CI50" i="1"/>
  <c r="CE50" i="1"/>
  <c r="BM50" i="1"/>
  <c r="BG50" i="1"/>
  <c r="BE50" i="1"/>
  <c r="BA50" i="1"/>
  <c r="CI49" i="1"/>
  <c r="CE49" i="1"/>
  <c r="BM49" i="1"/>
  <c r="BG49" i="1"/>
  <c r="BE49" i="1"/>
  <c r="BA49" i="1"/>
  <c r="CI48" i="1"/>
  <c r="CE48" i="1"/>
  <c r="BM48" i="1"/>
  <c r="BG48" i="1"/>
  <c r="BE48" i="1"/>
  <c r="BA48" i="1"/>
  <c r="CI47" i="1"/>
  <c r="CE47" i="1"/>
  <c r="BM47" i="1"/>
  <c r="BG47" i="1"/>
  <c r="BE47" i="1"/>
  <c r="BA47" i="1"/>
  <c r="CI46" i="1"/>
  <c r="CE46" i="1"/>
  <c r="BM46" i="1"/>
  <c r="BG46" i="1"/>
  <c r="BE46" i="1"/>
  <c r="BA46" i="1"/>
  <c r="CI45" i="1"/>
  <c r="CE45" i="1"/>
  <c r="BM45" i="1"/>
  <c r="BG45" i="1"/>
  <c r="BE45" i="1"/>
  <c r="BA45" i="1"/>
  <c r="CI44" i="1"/>
  <c r="CE44" i="1"/>
  <c r="BM44" i="1"/>
  <c r="BG44" i="1"/>
  <c r="BE44" i="1"/>
  <c r="BA44" i="1"/>
  <c r="CI43" i="1"/>
  <c r="CE43" i="1"/>
  <c r="BM43" i="1"/>
  <c r="BG43" i="1"/>
  <c r="BE43" i="1"/>
  <c r="BA43" i="1"/>
  <c r="CI42" i="1"/>
  <c r="CE42" i="1"/>
  <c r="BM42" i="1"/>
  <c r="BG42" i="1"/>
  <c r="BE42" i="1"/>
  <c r="BA42" i="1"/>
  <c r="CI41" i="1"/>
  <c r="CE41" i="1"/>
  <c r="BM41" i="1"/>
  <c r="BG41" i="1"/>
  <c r="BE41" i="1"/>
  <c r="BA41" i="1"/>
  <c r="CI40" i="1"/>
  <c r="CE40" i="1"/>
  <c r="BM40" i="1"/>
  <c r="BG40" i="1"/>
  <c r="BE40" i="1"/>
  <c r="BA40" i="1"/>
  <c r="CI39" i="1"/>
  <c r="CE39" i="1"/>
  <c r="BM39" i="1"/>
  <c r="BG39" i="1"/>
  <c r="BE39" i="1"/>
  <c r="BA39" i="1"/>
  <c r="CI38" i="1"/>
  <c r="CE38" i="1"/>
  <c r="BU38" i="1"/>
  <c r="BS38" i="1"/>
  <c r="BQ38" i="1"/>
  <c r="BM38" i="1"/>
  <c r="BG38" i="1"/>
  <c r="BE38" i="1"/>
  <c r="BA38" i="1"/>
  <c r="CI37" i="1"/>
  <c r="CE37" i="1"/>
  <c r="BU37" i="1"/>
  <c r="BS37" i="1"/>
  <c r="BQ37" i="1"/>
  <c r="BM37" i="1"/>
  <c r="BG37" i="1"/>
  <c r="BE37" i="1"/>
  <c r="BA37" i="1"/>
  <c r="CI36" i="1"/>
  <c r="CE36" i="1"/>
  <c r="BW36" i="1"/>
  <c r="BU36" i="1"/>
  <c r="BS36" i="1"/>
  <c r="BQ36" i="1"/>
  <c r="BM36" i="1"/>
  <c r="BG36" i="1"/>
  <c r="BE36" i="1"/>
  <c r="BA36" i="1"/>
  <c r="CI35" i="1"/>
  <c r="CE35" i="1"/>
  <c r="BW35" i="1"/>
  <c r="BU35" i="1"/>
  <c r="BS35" i="1"/>
  <c r="BQ35" i="1"/>
  <c r="BM35" i="1"/>
  <c r="BG35" i="1"/>
  <c r="BE35" i="1"/>
  <c r="BA35" i="1"/>
  <c r="CI34" i="1"/>
  <c r="CE34" i="1"/>
  <c r="BW34" i="1"/>
  <c r="BU34" i="1"/>
  <c r="BS34" i="1"/>
  <c r="BQ34" i="1"/>
  <c r="BM34" i="1"/>
  <c r="BG34" i="1"/>
  <c r="BE34" i="1"/>
  <c r="BA34" i="1"/>
  <c r="CI33" i="1"/>
  <c r="CE33" i="1"/>
  <c r="BW33" i="1"/>
  <c r="BU33" i="1"/>
  <c r="BS33" i="1"/>
  <c r="BQ33" i="1"/>
  <c r="BM33" i="1"/>
  <c r="BI33" i="1"/>
  <c r="BG33" i="1"/>
  <c r="BE33" i="1"/>
  <c r="BA33" i="1"/>
  <c r="CI32" i="1"/>
  <c r="CE32" i="1"/>
  <c r="BW32" i="1"/>
  <c r="BU32" i="1"/>
  <c r="BS32" i="1"/>
  <c r="BQ32" i="1"/>
  <c r="BM32" i="1"/>
  <c r="BI32" i="1"/>
  <c r="BG32" i="1"/>
  <c r="BE32" i="1"/>
  <c r="BA32" i="1"/>
  <c r="CI31" i="1"/>
  <c r="CE31" i="1"/>
  <c r="BW31" i="1"/>
  <c r="BU31" i="1"/>
  <c r="BS31" i="1"/>
  <c r="BQ31" i="1"/>
  <c r="BM31" i="1"/>
  <c r="BI31" i="1"/>
  <c r="BG31" i="1"/>
  <c r="BE31" i="1"/>
  <c r="BA31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K3" i="1"/>
  <c r="CK31" i="1" s="1"/>
  <c r="CK32" i="1" s="1"/>
  <c r="CK33" i="1" s="1"/>
  <c r="CI3" i="1"/>
  <c r="CL26" i="1"/>
  <c r="CM26" i="1" s="1"/>
  <c r="CL25" i="1"/>
  <c r="CM25" i="1" s="1"/>
  <c r="CL24" i="1"/>
  <c r="CM24" i="1" s="1"/>
  <c r="CL23" i="1"/>
  <c r="CM23" i="1" s="1"/>
  <c r="CL22" i="1"/>
  <c r="CM22" i="1" s="1"/>
  <c r="CL21" i="1"/>
  <c r="CM21" i="1" s="1"/>
  <c r="CL20" i="1"/>
  <c r="CM20" i="1" s="1"/>
  <c r="CL19" i="1"/>
  <c r="CM19" i="1" s="1"/>
  <c r="CL18" i="1"/>
  <c r="CM18" i="1" s="1"/>
  <c r="CL17" i="1"/>
  <c r="CM17" i="1" s="1"/>
  <c r="CL16" i="1"/>
  <c r="CM16" i="1" s="1"/>
  <c r="CL15" i="1"/>
  <c r="CM15" i="1" s="1"/>
  <c r="CL14" i="1"/>
  <c r="CM14" i="1" s="1"/>
  <c r="CL13" i="1"/>
  <c r="CM13" i="1" s="1"/>
  <c r="CL12" i="1"/>
  <c r="CM12" i="1" s="1"/>
  <c r="CL11" i="1"/>
  <c r="CM11" i="1" s="1"/>
  <c r="CL10" i="1"/>
  <c r="CM10" i="1" s="1"/>
  <c r="CL9" i="1"/>
  <c r="CM9" i="1" s="1"/>
  <c r="CL8" i="1"/>
  <c r="CM8" i="1" s="1"/>
  <c r="CL7" i="1"/>
  <c r="CM7" i="1" s="1"/>
  <c r="CL6" i="1"/>
  <c r="CM6" i="1" s="1"/>
  <c r="CL5" i="1"/>
  <c r="CM5" i="1" s="1"/>
  <c r="CL4" i="1"/>
  <c r="CM4" i="1" s="1"/>
  <c r="CL3" i="1"/>
  <c r="CL31" i="1" s="1"/>
  <c r="CG26" i="1"/>
  <c r="CE26" i="1"/>
  <c r="CC26" i="1"/>
  <c r="CA26" i="1"/>
  <c r="BY26" i="1"/>
  <c r="BW26" i="1"/>
  <c r="BU26" i="1"/>
  <c r="BS26" i="1"/>
  <c r="BQ26" i="1"/>
  <c r="BO26" i="1"/>
  <c r="BM26" i="1"/>
  <c r="BK26" i="1"/>
  <c r="BI26" i="1"/>
  <c r="BG26" i="1"/>
  <c r="BE26" i="1"/>
  <c r="BC26" i="1"/>
  <c r="BA26" i="1"/>
  <c r="AY26" i="1"/>
  <c r="AW26" i="1"/>
  <c r="AU26" i="1"/>
  <c r="AS26" i="1"/>
  <c r="CG25" i="1"/>
  <c r="CE25" i="1"/>
  <c r="CC25" i="1"/>
  <c r="CA25" i="1"/>
  <c r="BY25" i="1"/>
  <c r="BW25" i="1"/>
  <c r="BU25" i="1"/>
  <c r="BS25" i="1"/>
  <c r="BQ25" i="1"/>
  <c r="BO25" i="1"/>
  <c r="BM25" i="1"/>
  <c r="BK25" i="1"/>
  <c r="BI25" i="1"/>
  <c r="BG25" i="1"/>
  <c r="BE25" i="1"/>
  <c r="BC25" i="1"/>
  <c r="BA25" i="1"/>
  <c r="AY25" i="1"/>
  <c r="AW25" i="1"/>
  <c r="AU25" i="1"/>
  <c r="AS25" i="1"/>
  <c r="CG24" i="1"/>
  <c r="CE24" i="1"/>
  <c r="CC24" i="1"/>
  <c r="CA24" i="1"/>
  <c r="BY24" i="1"/>
  <c r="BW24" i="1"/>
  <c r="BU24" i="1"/>
  <c r="BS24" i="1"/>
  <c r="BQ24" i="1"/>
  <c r="BO24" i="1"/>
  <c r="BM24" i="1"/>
  <c r="BK24" i="1"/>
  <c r="BI24" i="1"/>
  <c r="BG24" i="1"/>
  <c r="BE24" i="1"/>
  <c r="BC24" i="1"/>
  <c r="BA24" i="1"/>
  <c r="AY24" i="1"/>
  <c r="AW24" i="1"/>
  <c r="AU24" i="1"/>
  <c r="AS24" i="1"/>
  <c r="CG23" i="1"/>
  <c r="CE23" i="1"/>
  <c r="CC23" i="1"/>
  <c r="CA23" i="1"/>
  <c r="BY23" i="1"/>
  <c r="BW23" i="1"/>
  <c r="BU23" i="1"/>
  <c r="BS23" i="1"/>
  <c r="BQ23" i="1"/>
  <c r="BO23" i="1"/>
  <c r="BM23" i="1"/>
  <c r="BK23" i="1"/>
  <c r="BI23" i="1"/>
  <c r="BG23" i="1"/>
  <c r="BE23" i="1"/>
  <c r="BC23" i="1"/>
  <c r="BA23" i="1"/>
  <c r="AY23" i="1"/>
  <c r="AW23" i="1"/>
  <c r="AU23" i="1"/>
  <c r="AS23" i="1"/>
  <c r="CG22" i="1"/>
  <c r="CE22" i="1"/>
  <c r="CC22" i="1"/>
  <c r="CA22" i="1"/>
  <c r="BY22" i="1"/>
  <c r="BW22" i="1"/>
  <c r="BU22" i="1"/>
  <c r="BS22" i="1"/>
  <c r="BQ22" i="1"/>
  <c r="BO22" i="1"/>
  <c r="BM22" i="1"/>
  <c r="BK22" i="1"/>
  <c r="BI22" i="1"/>
  <c r="BG22" i="1"/>
  <c r="BE22" i="1"/>
  <c r="BC22" i="1"/>
  <c r="BA22" i="1"/>
  <c r="AY22" i="1"/>
  <c r="AW22" i="1"/>
  <c r="AU22" i="1"/>
  <c r="AS22" i="1"/>
  <c r="CG21" i="1"/>
  <c r="CE21" i="1"/>
  <c r="CC21" i="1"/>
  <c r="CA21" i="1"/>
  <c r="BY21" i="1"/>
  <c r="BW21" i="1"/>
  <c r="BU21" i="1"/>
  <c r="BS21" i="1"/>
  <c r="BQ21" i="1"/>
  <c r="BO21" i="1"/>
  <c r="BM21" i="1"/>
  <c r="BK21" i="1"/>
  <c r="BI21" i="1"/>
  <c r="BG21" i="1"/>
  <c r="BE21" i="1"/>
  <c r="BC21" i="1"/>
  <c r="BA21" i="1"/>
  <c r="AY21" i="1"/>
  <c r="AW21" i="1"/>
  <c r="AU21" i="1"/>
  <c r="AS21" i="1"/>
  <c r="CG20" i="1"/>
  <c r="CE20" i="1"/>
  <c r="CC20" i="1"/>
  <c r="CA20" i="1"/>
  <c r="BY20" i="1"/>
  <c r="BW20" i="1"/>
  <c r="BU20" i="1"/>
  <c r="BS20" i="1"/>
  <c r="BQ20" i="1"/>
  <c r="BO20" i="1"/>
  <c r="BM20" i="1"/>
  <c r="BK20" i="1"/>
  <c r="BI20" i="1"/>
  <c r="BG20" i="1"/>
  <c r="BE20" i="1"/>
  <c r="BC20" i="1"/>
  <c r="BA20" i="1"/>
  <c r="AY20" i="1"/>
  <c r="AW20" i="1"/>
  <c r="AU20" i="1"/>
  <c r="AS20" i="1"/>
  <c r="CG19" i="1"/>
  <c r="CE19" i="1"/>
  <c r="CC19" i="1"/>
  <c r="CA19" i="1"/>
  <c r="BY19" i="1"/>
  <c r="BW19" i="1"/>
  <c r="BU19" i="1"/>
  <c r="BS19" i="1"/>
  <c r="BQ19" i="1"/>
  <c r="BO19" i="1"/>
  <c r="BM19" i="1"/>
  <c r="BK19" i="1"/>
  <c r="BI19" i="1"/>
  <c r="BG19" i="1"/>
  <c r="BE19" i="1"/>
  <c r="BC19" i="1"/>
  <c r="BA19" i="1"/>
  <c r="AY19" i="1"/>
  <c r="AW19" i="1"/>
  <c r="AU19" i="1"/>
  <c r="AS19" i="1"/>
  <c r="CG18" i="1"/>
  <c r="CE18" i="1"/>
  <c r="CC18" i="1"/>
  <c r="CA18" i="1"/>
  <c r="BY18" i="1"/>
  <c r="BW18" i="1"/>
  <c r="BU18" i="1"/>
  <c r="BS18" i="1"/>
  <c r="BQ18" i="1"/>
  <c r="BO18" i="1"/>
  <c r="BM18" i="1"/>
  <c r="BK18" i="1"/>
  <c r="BI18" i="1"/>
  <c r="BG18" i="1"/>
  <c r="BE18" i="1"/>
  <c r="BC18" i="1"/>
  <c r="BA18" i="1"/>
  <c r="AY18" i="1"/>
  <c r="AW18" i="1"/>
  <c r="AU18" i="1"/>
  <c r="AS18" i="1"/>
  <c r="CG17" i="1"/>
  <c r="CE17" i="1"/>
  <c r="CC17" i="1"/>
  <c r="CA17" i="1"/>
  <c r="BY17" i="1"/>
  <c r="BW17" i="1"/>
  <c r="BU17" i="1"/>
  <c r="BS17" i="1"/>
  <c r="BQ17" i="1"/>
  <c r="BO17" i="1"/>
  <c r="BM17" i="1"/>
  <c r="BK17" i="1"/>
  <c r="BI17" i="1"/>
  <c r="BG17" i="1"/>
  <c r="BE17" i="1"/>
  <c r="BC17" i="1"/>
  <c r="BA17" i="1"/>
  <c r="AY17" i="1"/>
  <c r="AW17" i="1"/>
  <c r="AU17" i="1"/>
  <c r="AS17" i="1"/>
  <c r="CG16" i="1"/>
  <c r="CE16" i="1"/>
  <c r="CC16" i="1"/>
  <c r="CA16" i="1"/>
  <c r="BY16" i="1"/>
  <c r="BW16" i="1"/>
  <c r="BU16" i="1"/>
  <c r="BS16" i="1"/>
  <c r="BQ16" i="1"/>
  <c r="BO16" i="1"/>
  <c r="BM16" i="1"/>
  <c r="BK16" i="1"/>
  <c r="BI16" i="1"/>
  <c r="BG16" i="1"/>
  <c r="BE16" i="1"/>
  <c r="BC16" i="1"/>
  <c r="BA16" i="1"/>
  <c r="AY16" i="1"/>
  <c r="AW16" i="1"/>
  <c r="AU16" i="1"/>
  <c r="AS16" i="1"/>
  <c r="CG15" i="1"/>
  <c r="CE15" i="1"/>
  <c r="CC15" i="1"/>
  <c r="CA15" i="1"/>
  <c r="BY15" i="1"/>
  <c r="BW15" i="1"/>
  <c r="BU15" i="1"/>
  <c r="BS15" i="1"/>
  <c r="BQ15" i="1"/>
  <c r="BO15" i="1"/>
  <c r="BM15" i="1"/>
  <c r="BK15" i="1"/>
  <c r="BI15" i="1"/>
  <c r="BG15" i="1"/>
  <c r="BE15" i="1"/>
  <c r="BC15" i="1"/>
  <c r="BA15" i="1"/>
  <c r="AY15" i="1"/>
  <c r="AW15" i="1"/>
  <c r="AU15" i="1"/>
  <c r="AS15" i="1"/>
  <c r="CG14" i="1"/>
  <c r="CE14" i="1"/>
  <c r="CC14" i="1"/>
  <c r="CA14" i="1"/>
  <c r="BY14" i="1"/>
  <c r="BW14" i="1"/>
  <c r="BU14" i="1"/>
  <c r="BS14" i="1"/>
  <c r="BQ14" i="1"/>
  <c r="BO14" i="1"/>
  <c r="BM14" i="1"/>
  <c r="BK14" i="1"/>
  <c r="BI14" i="1"/>
  <c r="BG14" i="1"/>
  <c r="BE14" i="1"/>
  <c r="BC14" i="1"/>
  <c r="BA14" i="1"/>
  <c r="AY14" i="1"/>
  <c r="AW14" i="1"/>
  <c r="AU14" i="1"/>
  <c r="AS14" i="1"/>
  <c r="CG13" i="1"/>
  <c r="CE13" i="1"/>
  <c r="CC13" i="1"/>
  <c r="CA13" i="1"/>
  <c r="BY13" i="1"/>
  <c r="BW13" i="1"/>
  <c r="BU13" i="1"/>
  <c r="BS13" i="1"/>
  <c r="BQ13" i="1"/>
  <c r="BO13" i="1"/>
  <c r="BM13" i="1"/>
  <c r="BK13" i="1"/>
  <c r="BI13" i="1"/>
  <c r="BG13" i="1"/>
  <c r="BE13" i="1"/>
  <c r="BC13" i="1"/>
  <c r="BA13" i="1"/>
  <c r="AY13" i="1"/>
  <c r="AW13" i="1"/>
  <c r="AU13" i="1"/>
  <c r="AS13" i="1"/>
  <c r="CG12" i="1"/>
  <c r="CE12" i="1"/>
  <c r="CC12" i="1"/>
  <c r="CA12" i="1"/>
  <c r="BY12" i="1"/>
  <c r="BW12" i="1"/>
  <c r="BU12" i="1"/>
  <c r="BS12" i="1"/>
  <c r="BQ12" i="1"/>
  <c r="BO12" i="1"/>
  <c r="BM12" i="1"/>
  <c r="BK12" i="1"/>
  <c r="BI12" i="1"/>
  <c r="BG12" i="1"/>
  <c r="BE12" i="1"/>
  <c r="BC12" i="1"/>
  <c r="BA12" i="1"/>
  <c r="AY12" i="1"/>
  <c r="AW12" i="1"/>
  <c r="AU12" i="1"/>
  <c r="AS12" i="1"/>
  <c r="CG11" i="1"/>
  <c r="CE11" i="1"/>
  <c r="CC11" i="1"/>
  <c r="CA11" i="1"/>
  <c r="BY11" i="1"/>
  <c r="BW11" i="1"/>
  <c r="BU11" i="1"/>
  <c r="BU39" i="1" s="1"/>
  <c r="BU40" i="1" s="1"/>
  <c r="BS11" i="1"/>
  <c r="BQ11" i="1"/>
  <c r="BO11" i="1"/>
  <c r="BM11" i="1"/>
  <c r="BK11" i="1"/>
  <c r="BI11" i="1"/>
  <c r="BG11" i="1"/>
  <c r="BE11" i="1"/>
  <c r="BC11" i="1"/>
  <c r="BA11" i="1"/>
  <c r="AY11" i="1"/>
  <c r="AW11" i="1"/>
  <c r="AU11" i="1"/>
  <c r="AS11" i="1"/>
  <c r="CG10" i="1"/>
  <c r="CE10" i="1"/>
  <c r="CC10" i="1"/>
  <c r="CA10" i="1"/>
  <c r="BY10" i="1"/>
  <c r="BW10" i="1"/>
  <c r="BU10" i="1"/>
  <c r="BS10" i="1"/>
  <c r="BQ10" i="1"/>
  <c r="BO10" i="1"/>
  <c r="BM10" i="1"/>
  <c r="BK10" i="1"/>
  <c r="BI10" i="1"/>
  <c r="BG10" i="1"/>
  <c r="BE10" i="1"/>
  <c r="BC10" i="1"/>
  <c r="BA10" i="1"/>
  <c r="AY10" i="1"/>
  <c r="AW10" i="1"/>
  <c r="AU10" i="1"/>
  <c r="AS10" i="1"/>
  <c r="CG9" i="1"/>
  <c r="CE9" i="1"/>
  <c r="CC9" i="1"/>
  <c r="CA9" i="1"/>
  <c r="BY9" i="1"/>
  <c r="BW9" i="1"/>
  <c r="BU9" i="1"/>
  <c r="BS9" i="1"/>
  <c r="BQ9" i="1"/>
  <c r="BO9" i="1"/>
  <c r="BM9" i="1"/>
  <c r="BK9" i="1"/>
  <c r="BI9" i="1"/>
  <c r="BG9" i="1"/>
  <c r="BE9" i="1"/>
  <c r="BC9" i="1"/>
  <c r="BA9" i="1"/>
  <c r="AY9" i="1"/>
  <c r="AW9" i="1"/>
  <c r="AU9" i="1"/>
  <c r="AS9" i="1"/>
  <c r="CG8" i="1"/>
  <c r="CE8" i="1"/>
  <c r="CC8" i="1"/>
  <c r="CA8" i="1"/>
  <c r="BY8" i="1"/>
  <c r="BW8" i="1"/>
  <c r="BU8" i="1"/>
  <c r="BS8" i="1"/>
  <c r="BQ8" i="1"/>
  <c r="BO8" i="1"/>
  <c r="BM8" i="1"/>
  <c r="BK8" i="1"/>
  <c r="BI8" i="1"/>
  <c r="BG8" i="1"/>
  <c r="BE8" i="1"/>
  <c r="BC8" i="1"/>
  <c r="BA8" i="1"/>
  <c r="AY8" i="1"/>
  <c r="AW8" i="1"/>
  <c r="AU8" i="1"/>
  <c r="AS8" i="1"/>
  <c r="CG7" i="1"/>
  <c r="CE7" i="1"/>
  <c r="CC7" i="1"/>
  <c r="CA7" i="1"/>
  <c r="BY7" i="1"/>
  <c r="BW7" i="1"/>
  <c r="BU7" i="1"/>
  <c r="BS7" i="1"/>
  <c r="BQ7" i="1"/>
  <c r="BO7" i="1"/>
  <c r="BM7" i="1"/>
  <c r="BK7" i="1"/>
  <c r="BI7" i="1"/>
  <c r="BG7" i="1"/>
  <c r="BE7" i="1"/>
  <c r="BC7" i="1"/>
  <c r="BA7" i="1"/>
  <c r="AY7" i="1"/>
  <c r="AW7" i="1"/>
  <c r="AU7" i="1"/>
  <c r="AS7" i="1"/>
  <c r="CG6" i="1"/>
  <c r="CE6" i="1"/>
  <c r="CC6" i="1"/>
  <c r="CA6" i="1"/>
  <c r="BY6" i="1"/>
  <c r="BW6" i="1"/>
  <c r="BU6" i="1"/>
  <c r="BS6" i="1"/>
  <c r="BQ6" i="1"/>
  <c r="BO6" i="1"/>
  <c r="BM6" i="1"/>
  <c r="BK6" i="1"/>
  <c r="BI6" i="1"/>
  <c r="BI34" i="1" s="1"/>
  <c r="BG6" i="1"/>
  <c r="BE6" i="1"/>
  <c r="BC6" i="1"/>
  <c r="BA6" i="1"/>
  <c r="AY6" i="1"/>
  <c r="AW6" i="1"/>
  <c r="AU6" i="1"/>
  <c r="AS6" i="1"/>
  <c r="CG5" i="1"/>
  <c r="CE5" i="1"/>
  <c r="CC5" i="1"/>
  <c r="CA5" i="1"/>
  <c r="BY5" i="1"/>
  <c r="BW5" i="1"/>
  <c r="BU5" i="1"/>
  <c r="BS5" i="1"/>
  <c r="BQ5" i="1"/>
  <c r="BO5" i="1"/>
  <c r="BM5" i="1"/>
  <c r="BK5" i="1"/>
  <c r="BI5" i="1"/>
  <c r="BG5" i="1"/>
  <c r="BE5" i="1"/>
  <c r="BC5" i="1"/>
  <c r="BA5" i="1"/>
  <c r="AY5" i="1"/>
  <c r="AW5" i="1"/>
  <c r="AU5" i="1"/>
  <c r="AS5" i="1"/>
  <c r="CG4" i="1"/>
  <c r="CE4" i="1"/>
  <c r="CC4" i="1"/>
  <c r="CA4" i="1"/>
  <c r="BY4" i="1"/>
  <c r="BW4" i="1"/>
  <c r="BU4" i="1"/>
  <c r="BS4" i="1"/>
  <c r="BQ4" i="1"/>
  <c r="BO4" i="1"/>
  <c r="BM4" i="1"/>
  <c r="BK4" i="1"/>
  <c r="BI4" i="1"/>
  <c r="BG4" i="1"/>
  <c r="BE4" i="1"/>
  <c r="BC4" i="1"/>
  <c r="BA4" i="1"/>
  <c r="AY4" i="1"/>
  <c r="AW4" i="1"/>
  <c r="AU4" i="1"/>
  <c r="AS4" i="1"/>
  <c r="CG3" i="1"/>
  <c r="CG31" i="1" s="1"/>
  <c r="CG32" i="1" s="1"/>
  <c r="CE3" i="1"/>
  <c r="CC3" i="1"/>
  <c r="CC31" i="1" s="1"/>
  <c r="CA3" i="1"/>
  <c r="CA31" i="1" s="1"/>
  <c r="CA32" i="1" s="1"/>
  <c r="BE3" i="1"/>
  <c r="BG3" i="1"/>
  <c r="BI3" i="1"/>
  <c r="BK3" i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M3" i="1"/>
  <c r="BO3" i="1"/>
  <c r="BO31" i="1" s="1"/>
  <c r="BQ3" i="1"/>
  <c r="BS3" i="1"/>
  <c r="BU3" i="1"/>
  <c r="BW3" i="1"/>
  <c r="BY3" i="1"/>
  <c r="BY31" i="1" s="1"/>
  <c r="BC3" i="1"/>
  <c r="BC31" i="1" s="1"/>
  <c r="BA3" i="1"/>
  <c r="AY3" i="1"/>
  <c r="AY31" i="1" s="1"/>
  <c r="AW3" i="1"/>
  <c r="AW31" i="1" s="1"/>
  <c r="AU3" i="1"/>
  <c r="AU31" i="1" s="1"/>
  <c r="AS3" i="1"/>
  <c r="AQ36" i="1"/>
  <c r="AQ35" i="1"/>
  <c r="AQ34" i="1"/>
  <c r="AQ33" i="1"/>
  <c r="AQ32" i="1"/>
  <c r="AQ31" i="1"/>
  <c r="AN31" i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L31" i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J31" i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H31" i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F31" i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D31" i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B31" i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Z31" i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X31" i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V31" i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T31" i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P31" i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N31" i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J31" i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31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O3" i="1"/>
  <c r="O31" i="1" s="1"/>
  <c r="O4" i="1"/>
  <c r="O32" i="1" s="1"/>
  <c r="O5" i="1"/>
  <c r="O6" i="1"/>
  <c r="O7" i="1"/>
  <c r="O8" i="1"/>
  <c r="O9" i="1"/>
  <c r="C21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O25" i="1"/>
  <c r="AM25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O10" i="1"/>
  <c r="AM10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O9" i="1"/>
  <c r="AM9" i="1"/>
  <c r="AK9" i="1"/>
  <c r="AI9" i="1"/>
  <c r="AG9" i="1"/>
  <c r="AE9" i="1"/>
  <c r="AC9" i="1"/>
  <c r="AA9" i="1"/>
  <c r="Y9" i="1"/>
  <c r="W9" i="1"/>
  <c r="U9" i="1"/>
  <c r="S9" i="1"/>
  <c r="Q9" i="1"/>
  <c r="M9" i="1"/>
  <c r="K9" i="1"/>
  <c r="I9" i="1"/>
  <c r="G9" i="1"/>
  <c r="E9" i="1"/>
  <c r="C9" i="1"/>
  <c r="AO8" i="1"/>
  <c r="AM8" i="1"/>
  <c r="AK8" i="1"/>
  <c r="AI8" i="1"/>
  <c r="AG8" i="1"/>
  <c r="AE8" i="1"/>
  <c r="AC8" i="1"/>
  <c r="AA8" i="1"/>
  <c r="Y8" i="1"/>
  <c r="W8" i="1"/>
  <c r="U8" i="1"/>
  <c r="S8" i="1"/>
  <c r="Q8" i="1"/>
  <c r="M8" i="1"/>
  <c r="K8" i="1"/>
  <c r="I8" i="1"/>
  <c r="G8" i="1"/>
  <c r="E8" i="1"/>
  <c r="C8" i="1"/>
  <c r="AO7" i="1"/>
  <c r="AM7" i="1"/>
  <c r="AK7" i="1"/>
  <c r="AI7" i="1"/>
  <c r="AG7" i="1"/>
  <c r="AE7" i="1"/>
  <c r="AC7" i="1"/>
  <c r="AA7" i="1"/>
  <c r="Y7" i="1"/>
  <c r="W7" i="1"/>
  <c r="U7" i="1"/>
  <c r="S7" i="1"/>
  <c r="Q7" i="1"/>
  <c r="M7" i="1"/>
  <c r="K7" i="1"/>
  <c r="I7" i="1"/>
  <c r="G7" i="1"/>
  <c r="E7" i="1"/>
  <c r="C7" i="1"/>
  <c r="AO6" i="1"/>
  <c r="AM6" i="1"/>
  <c r="AK6" i="1"/>
  <c r="AI6" i="1"/>
  <c r="AG6" i="1"/>
  <c r="AE6" i="1"/>
  <c r="AC6" i="1"/>
  <c r="AA6" i="1"/>
  <c r="Y6" i="1"/>
  <c r="W6" i="1"/>
  <c r="U6" i="1"/>
  <c r="S6" i="1"/>
  <c r="Q6" i="1"/>
  <c r="M6" i="1"/>
  <c r="K6" i="1"/>
  <c r="I6" i="1"/>
  <c r="G6" i="1"/>
  <c r="E6" i="1"/>
  <c r="C6" i="1"/>
  <c r="AO5" i="1"/>
  <c r="AM5" i="1"/>
  <c r="AK5" i="1"/>
  <c r="AI5" i="1"/>
  <c r="AG5" i="1"/>
  <c r="AE5" i="1"/>
  <c r="AC5" i="1"/>
  <c r="AA5" i="1"/>
  <c r="Y5" i="1"/>
  <c r="W5" i="1"/>
  <c r="U5" i="1"/>
  <c r="S5" i="1"/>
  <c r="Q5" i="1"/>
  <c r="M5" i="1"/>
  <c r="K5" i="1"/>
  <c r="I5" i="1"/>
  <c r="G5" i="1"/>
  <c r="E5" i="1"/>
  <c r="C5" i="1"/>
  <c r="AO4" i="1"/>
  <c r="AM4" i="1"/>
  <c r="AK4" i="1"/>
  <c r="AI4" i="1"/>
  <c r="AG4" i="1"/>
  <c r="AE4" i="1"/>
  <c r="AE32" i="1" s="1"/>
  <c r="AC4" i="1"/>
  <c r="AA4" i="1"/>
  <c r="Y4" i="1"/>
  <c r="W4" i="1"/>
  <c r="U4" i="1"/>
  <c r="S4" i="1"/>
  <c r="Q4" i="1"/>
  <c r="M4" i="1"/>
  <c r="K4" i="1"/>
  <c r="I4" i="1"/>
  <c r="G4" i="1"/>
  <c r="E4" i="1"/>
  <c r="E32" i="1" s="1"/>
  <c r="C4" i="1"/>
  <c r="AO3" i="1"/>
  <c r="AO31" i="1" s="1"/>
  <c r="AM3" i="1"/>
  <c r="AM31" i="1" s="1"/>
  <c r="AK3" i="1"/>
  <c r="AK31" i="1" s="1"/>
  <c r="AI3" i="1"/>
  <c r="AI31" i="1" s="1"/>
  <c r="AG3" i="1"/>
  <c r="AG31" i="1" s="1"/>
  <c r="AE3" i="1"/>
  <c r="AE31" i="1" s="1"/>
  <c r="AC3" i="1"/>
  <c r="AC31" i="1" s="1"/>
  <c r="AA3" i="1"/>
  <c r="AA31" i="1" s="1"/>
  <c r="Y3" i="1"/>
  <c r="Y31" i="1" s="1"/>
  <c r="W3" i="1"/>
  <c r="W31" i="1" s="1"/>
  <c r="W32" i="1" s="1"/>
  <c r="W33" i="1" s="1"/>
  <c r="U3" i="1"/>
  <c r="U31" i="1" s="1"/>
  <c r="S3" i="1"/>
  <c r="S31" i="1" s="1"/>
  <c r="Q3" i="1"/>
  <c r="Q31" i="1" s="1"/>
  <c r="M3" i="1"/>
  <c r="M31" i="1" s="1"/>
  <c r="K3" i="1"/>
  <c r="K31" i="1" s="1"/>
  <c r="I3" i="1"/>
  <c r="I31" i="1" s="1"/>
  <c r="G3" i="1"/>
  <c r="G31" i="1" s="1"/>
  <c r="E3" i="1"/>
  <c r="E31" i="1" s="1"/>
  <c r="C3" i="1"/>
  <c r="C31" i="1" s="1"/>
  <c r="CK34" i="1" l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BY32" i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CA33" i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C32" i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CG33" i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BW37" i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U41" i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S39" i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Q39" i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O32" i="1"/>
  <c r="BO33" i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CO17" i="1"/>
  <c r="BK42" i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I35" i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CO12" i="1"/>
  <c r="BC32" i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CO15" i="1"/>
  <c r="CO5" i="1"/>
  <c r="CP5" i="1" s="1"/>
  <c r="CL32" i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AW32" i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CO8" i="1"/>
  <c r="CP8" i="1" s="1"/>
  <c r="CO6" i="1"/>
  <c r="CP6" i="1" s="1"/>
  <c r="AU32" i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S31" i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CM3" i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O24" i="1"/>
  <c r="CO23" i="1"/>
  <c r="CO20" i="1"/>
  <c r="CO19" i="1"/>
  <c r="CO14" i="1"/>
  <c r="CO13" i="1"/>
  <c r="CO10" i="1"/>
  <c r="CP10" i="1" s="1"/>
  <c r="CO9" i="1"/>
  <c r="CO7" i="1"/>
  <c r="CP7" i="1" s="1"/>
  <c r="CO26" i="1"/>
  <c r="CO25" i="1"/>
  <c r="CO22" i="1"/>
  <c r="CO21" i="1"/>
  <c r="CO18" i="1"/>
  <c r="CO16" i="1"/>
  <c r="CO11" i="1"/>
  <c r="CO4" i="1"/>
  <c r="CP4" i="1" s="1"/>
  <c r="K32" i="1"/>
  <c r="K33" i="1" s="1"/>
  <c r="AM32" i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AC32" i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Q12" i="1"/>
  <c r="AQ25" i="1"/>
  <c r="U32" i="1"/>
  <c r="U33" i="1" s="1"/>
  <c r="AE33" i="1"/>
  <c r="AE34" i="1" s="1"/>
  <c r="E33" i="1"/>
  <c r="E34" i="1" s="1"/>
  <c r="W34" i="1"/>
  <c r="W35" i="1" s="1"/>
  <c r="W36" i="1" s="1"/>
  <c r="W37" i="1" s="1"/>
  <c r="W38" i="1" s="1"/>
  <c r="G32" i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Y32" i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W39" i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AQ5" i="1"/>
  <c r="AQ8" i="1"/>
  <c r="AQ13" i="1"/>
  <c r="AQ22" i="1"/>
  <c r="AQ10" i="1"/>
  <c r="AK32" i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Q21" i="1"/>
  <c r="AQ9" i="1"/>
  <c r="AQ24" i="1"/>
  <c r="U34" i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AE35" i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Q26" i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AQ14" i="1"/>
  <c r="O33" i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I32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AG32" i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M32" i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AI32" i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Q32" i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AO32" i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S32" i="1"/>
  <c r="S33" i="1" s="1"/>
  <c r="S34" i="1" s="1"/>
  <c r="S35" i="1" s="1"/>
  <c r="S36" i="1" s="1"/>
  <c r="S37" i="1" s="1"/>
  <c r="AM33" i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Q15" i="1"/>
  <c r="AQ4" i="1"/>
  <c r="AQ16" i="1"/>
  <c r="AQ17" i="1"/>
  <c r="AQ6" i="1"/>
  <c r="AQ18" i="1"/>
  <c r="AQ7" i="1"/>
  <c r="AQ19" i="1"/>
  <c r="AQ20" i="1"/>
  <c r="AQ11" i="1"/>
  <c r="AQ23" i="1"/>
  <c r="AA32" i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Q3" i="1"/>
  <c r="CP9" i="1" l="1"/>
  <c r="CP13" i="1"/>
  <c r="CP22" i="1"/>
  <c r="CP24" i="1"/>
  <c r="CP26" i="1"/>
  <c r="CP25" i="1"/>
  <c r="CP23" i="1"/>
  <c r="CP21" i="1"/>
  <c r="CP20" i="1"/>
  <c r="CP19" i="1"/>
  <c r="CP15" i="1"/>
  <c r="CP18" i="1"/>
  <c r="CP17" i="1"/>
  <c r="CP16" i="1"/>
  <c r="CP14" i="1"/>
  <c r="CP12" i="1"/>
  <c r="CP11" i="1"/>
  <c r="S38" i="1"/>
  <c r="AQ37" i="1"/>
  <c r="CO3" i="1"/>
  <c r="S39" i="1" l="1"/>
  <c r="AQ38" i="1"/>
  <c r="CO31" i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P3" i="1"/>
  <c r="S40" i="1" l="1"/>
  <c r="AQ39" i="1"/>
  <c r="CP31" i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S41" i="1" l="1"/>
  <c r="AQ40" i="1"/>
  <c r="S42" i="1" l="1"/>
  <c r="AQ41" i="1"/>
  <c r="S43" i="1" l="1"/>
  <c r="AQ42" i="1"/>
  <c r="S44" i="1" l="1"/>
  <c r="AQ43" i="1"/>
  <c r="S45" i="1" l="1"/>
  <c r="AQ44" i="1"/>
  <c r="S46" i="1" l="1"/>
  <c r="AQ45" i="1"/>
  <c r="S47" i="1" l="1"/>
  <c r="AQ46" i="1"/>
  <c r="S48" i="1" l="1"/>
  <c r="AQ47" i="1"/>
  <c r="S49" i="1" l="1"/>
  <c r="AQ48" i="1"/>
  <c r="S50" i="1" l="1"/>
  <c r="AQ49" i="1"/>
  <c r="S51" i="1" l="1"/>
  <c r="AQ50" i="1"/>
  <c r="S52" i="1" l="1"/>
  <c r="AQ51" i="1"/>
  <c r="S53" i="1" l="1"/>
  <c r="AQ52" i="1"/>
  <c r="S54" i="1" l="1"/>
  <c r="AQ54" i="1" s="1"/>
  <c r="AQ53" i="1"/>
</calcChain>
</file>

<file path=xl/sharedStrings.xml><?xml version="1.0" encoding="utf-8"?>
<sst xmlns="http://schemas.openxmlformats.org/spreadsheetml/2006/main" count="378" uniqueCount="114">
  <si>
    <t>ماه</t>
  </si>
  <si>
    <t>هزینه 1</t>
  </si>
  <si>
    <t>فروش اشتراک نرم افزار به تولیدی</t>
  </si>
  <si>
    <t>تعداد در ماه</t>
  </si>
  <si>
    <t>اول</t>
  </si>
  <si>
    <t>دوم</t>
  </si>
  <si>
    <t>سوم</t>
  </si>
  <si>
    <t>چهارم</t>
  </si>
  <si>
    <t>پنجم</t>
  </si>
  <si>
    <t>ششم</t>
  </si>
  <si>
    <t>هفتم</t>
  </si>
  <si>
    <t>هشتم</t>
  </si>
  <si>
    <t>نهم</t>
  </si>
  <si>
    <t>دهم</t>
  </si>
  <si>
    <t>یازدهم</t>
  </si>
  <si>
    <t>دوازدهم</t>
  </si>
  <si>
    <t>سیزدهم</t>
  </si>
  <si>
    <t>چهاردهم</t>
  </si>
  <si>
    <t>پانزدهم</t>
  </si>
  <si>
    <t>شانزدهم</t>
  </si>
  <si>
    <t>هفدهم</t>
  </si>
  <si>
    <t>هیجدهم</t>
  </si>
  <si>
    <t>نوزدهم</t>
  </si>
  <si>
    <t>بیستم</t>
  </si>
  <si>
    <t>بیست و یکم</t>
  </si>
  <si>
    <t>بیست و دوم</t>
  </si>
  <si>
    <t>بیست و سوم</t>
  </si>
  <si>
    <t>بیست و چهارم</t>
  </si>
  <si>
    <t>فروش اشتراک نرم افزار به خدمات دهنده کارشناس واسط</t>
  </si>
  <si>
    <t>فروش اشتراک نرم افزار به خدمات دهنده وعامل فراوری</t>
  </si>
  <si>
    <t>موضوع</t>
  </si>
  <si>
    <t>فروش اشتراک نرم افزار به خدمات دهنده و عامل فروش کلان</t>
  </si>
  <si>
    <t>فروش اشتراک نرم افزار به خدمات دهنده  و عامل فروش خرد</t>
  </si>
  <si>
    <t xml:space="preserve">فروش اشتراک نرم افزار به کارشناس های ناظر </t>
  </si>
  <si>
    <t>فروش اشتراک نرم افزار به صاحبان خودرو های حامل و کارت بارنامه الکترونیک</t>
  </si>
  <si>
    <t xml:space="preserve">حق فروش امن و تسهیل معاملات سایبری اقلام وارداتی و مواد اولیه </t>
  </si>
  <si>
    <t>حق فروش امن و تسهیل معاملات سایبری محصولات تولیدی</t>
  </si>
  <si>
    <t>حق فروش امن و تسهیل معاملات سایبری محصولات پس از کشتار کلان</t>
  </si>
  <si>
    <t>حق فروش امن و تسهیل معاملات سایبری محصولات پس از کشتار خرد</t>
  </si>
  <si>
    <t>حق فروش امن و تسهیل معاملات سایبری محصولات فراوری شده</t>
  </si>
  <si>
    <t>حق فروش از برگزاری مزایده امن محصولات روزانه یا ماهیانه</t>
  </si>
  <si>
    <t xml:space="preserve">فروش تجهیزات و ادوات فنی تسهیل دهنده امور ملزوم بازار </t>
  </si>
  <si>
    <t>فروش بیمه تولیدی ها و شرکت های خدمات دهنده</t>
  </si>
  <si>
    <t>فروش بیمه محصولات</t>
  </si>
  <si>
    <t>فروش بیمه نیروی انسانی</t>
  </si>
  <si>
    <t>درامد از ایجاد بستر صادرات امن محصولات</t>
  </si>
  <si>
    <t>سود حاصل از سرمایه در گردش مصرفی در معاملات</t>
  </si>
  <si>
    <t>درامد حاصل از تبلیغات در سامانه</t>
  </si>
  <si>
    <t xml:space="preserve">واحد درامدی پیش فرض </t>
  </si>
  <si>
    <t>جدول تفکیکی</t>
  </si>
  <si>
    <t>جدول تجمیعی</t>
  </si>
  <si>
    <t>تعداد تا این ماه</t>
  </si>
  <si>
    <t>میزان فروش تا این ماه</t>
  </si>
  <si>
    <t>میزان فروش ماه</t>
  </si>
  <si>
    <t>درامد کل در ماه</t>
  </si>
  <si>
    <t>تعداد تراکنش</t>
  </si>
  <si>
    <t>میزان درامد</t>
  </si>
  <si>
    <t>مدل درامدی 1فروش اشتراک نرم افزار به تولیدی</t>
  </si>
  <si>
    <t>تعداد</t>
  </si>
  <si>
    <t>مبلغ</t>
  </si>
  <si>
    <t xml:space="preserve">واحد هزینه پیش فرض </t>
  </si>
  <si>
    <t>هزینه بیمه</t>
  </si>
  <si>
    <t>کارشناس الکترونیک</t>
  </si>
  <si>
    <t>میزان درامد تا این ماه</t>
  </si>
  <si>
    <t>هزینه 2</t>
  </si>
  <si>
    <t>هزینه 3</t>
  </si>
  <si>
    <t>هزینه 4</t>
  </si>
  <si>
    <t>هزینه 5</t>
  </si>
  <si>
    <t>هزینه 6</t>
  </si>
  <si>
    <t>هزینه 7</t>
  </si>
  <si>
    <t>هزینه 8</t>
  </si>
  <si>
    <t>هزینه 9</t>
  </si>
  <si>
    <t>هزینه 10</t>
  </si>
  <si>
    <t>هزینه 11</t>
  </si>
  <si>
    <t>هزینه 12</t>
  </si>
  <si>
    <t>هزینه 13</t>
  </si>
  <si>
    <t>هزینه 14</t>
  </si>
  <si>
    <t>هزینه 15</t>
  </si>
  <si>
    <t>هزینه 16</t>
  </si>
  <si>
    <t>هزینه 18</t>
  </si>
  <si>
    <t>هزینه 19</t>
  </si>
  <si>
    <t xml:space="preserve">هزینه 20 </t>
  </si>
  <si>
    <t>هزینه 21</t>
  </si>
  <si>
    <t>هزینه 22</t>
  </si>
  <si>
    <t>هزینه 23</t>
  </si>
  <si>
    <t>هزینه 25</t>
  </si>
  <si>
    <t>هزینه 24</t>
  </si>
  <si>
    <t>هزینه  front end</t>
  </si>
  <si>
    <t>هزینه  backend</t>
  </si>
  <si>
    <t>هزینه نیرو servers</t>
  </si>
  <si>
    <t>هزینه نیرو security</t>
  </si>
  <si>
    <t>هزینه نیرو geraphic</t>
  </si>
  <si>
    <t>هزینه نیرو ui/ux</t>
  </si>
  <si>
    <t>هزینه SEO</t>
  </si>
  <si>
    <t>هزینه content designer</t>
  </si>
  <si>
    <t>هزینه social media</t>
  </si>
  <si>
    <t>هزینهapp developer</t>
  </si>
  <si>
    <t>هزینه marketer</t>
  </si>
  <si>
    <t>هزینه مدیریت</t>
  </si>
  <si>
    <t>هزینه واحد کارشناسی</t>
  </si>
  <si>
    <t>هزینه پشتیبانی</t>
  </si>
  <si>
    <t>هزینه کارشناسی فروش</t>
  </si>
  <si>
    <t xml:space="preserve">هزینه کمپین </t>
  </si>
  <si>
    <t xml:space="preserve">هزینه جاریه </t>
  </si>
  <si>
    <t>هزینه پیش بینی نشده</t>
  </si>
  <si>
    <t>هزینه تجهیز</t>
  </si>
  <si>
    <t>هزینه ساخت دستگاه های الکترونیکی</t>
  </si>
  <si>
    <t>هزینه واحد اداری و داخلی</t>
  </si>
  <si>
    <t>هزینه استقرار(میانگین ماهانه)</t>
  </si>
  <si>
    <t>هزینه کل در ماه</t>
  </si>
  <si>
    <t>سود و زیان ماهیانه</t>
  </si>
  <si>
    <t>هزینه  تجیمی ماهانه</t>
  </si>
  <si>
    <t>مبلغ تا این ماه</t>
  </si>
  <si>
    <t>فروش کارت بارنامه الکترونیکی روزانه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</si>
</sst>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[$-3020429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 Nazanin"/>
      <charset val="178"/>
    </font>
    <font>
      <b/>
      <sz val="14"/>
      <color theme="1"/>
      <name val="Calibri Light"/>
      <family val="2"/>
      <scheme val="major"/>
    </font>
    <font>
      <b/>
      <sz val="14"/>
      <color rgb="FF3F3F3F"/>
      <name val="B Nazanin"/>
      <charset val="178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7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2" borderId="1" applyNumberFormat="0" applyAlignment="0" applyProtection="0"/>
    <xf numFmtId="0" fontId="1" fillId="5" borderId="2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/>
    <xf numFmtId="164" fontId="6" fillId="0" borderId="0" xfId="0" applyNumberFormat="1" applyFont="1" applyAlignment="1"/>
    <xf numFmtId="0" fontId="7" fillId="0" borderId="0" xfId="0" applyFont="1"/>
    <xf numFmtId="164" fontId="4" fillId="2" borderId="1" xfId="3" applyNumberFormat="1" applyAlignment="1">
      <alignment horizontal="center" vertical="center"/>
    </xf>
    <xf numFmtId="0" fontId="4" fillId="2" borderId="1" xfId="3" applyAlignment="1">
      <alignment horizontal="center" vertical="center"/>
    </xf>
    <xf numFmtId="164" fontId="4" fillId="2" borderId="1" xfId="3" applyNumberFormat="1" applyAlignment="1">
      <alignment horizontal="center" vertical="center"/>
    </xf>
    <xf numFmtId="0" fontId="4" fillId="2" borderId="4" xfId="3" applyBorder="1" applyAlignment="1">
      <alignment horizontal="center" vertical="center"/>
    </xf>
    <xf numFmtId="164" fontId="4" fillId="2" borderId="5" xfId="3" applyNumberFormat="1" applyBorder="1" applyAlignment="1">
      <alignment horizontal="center" vertical="center"/>
    </xf>
    <xf numFmtId="164" fontId="1" fillId="7" borderId="3" xfId="6" applyNumberFormat="1" applyBorder="1" applyAlignment="1">
      <alignment horizontal="center" vertical="center"/>
    </xf>
    <xf numFmtId="164" fontId="4" fillId="2" borderId="1" xfId="3" applyNumberFormat="1" applyAlignment="1">
      <alignment horizontal="center"/>
    </xf>
    <xf numFmtId="164" fontId="6" fillId="5" borderId="2" xfId="4" applyNumberFormat="1" applyFont="1" applyAlignment="1">
      <alignment horizontal="center"/>
    </xf>
    <xf numFmtId="164" fontId="6" fillId="5" borderId="2" xfId="4" applyNumberFormat="1" applyFont="1" applyAlignment="1"/>
    <xf numFmtId="164" fontId="4" fillId="2" borderId="1" xfId="3" applyNumberFormat="1" applyFont="1" applyAlignment="1">
      <alignment horizontal="center" vertical="center"/>
    </xf>
    <xf numFmtId="164" fontId="4" fillId="2" borderId="1" xfId="3" applyNumberFormat="1" applyFont="1" applyAlignment="1">
      <alignment horizontal="center" vertical="center"/>
    </xf>
    <xf numFmtId="164" fontId="8" fillId="2" borderId="1" xfId="3" applyNumberFormat="1" applyFont="1" applyAlignment="1">
      <alignment horizontal="center" vertical="center"/>
    </xf>
    <xf numFmtId="164" fontId="8" fillId="2" borderId="1" xfId="3" applyNumberFormat="1" applyFont="1" applyAlignment="1">
      <alignment horizontal="center" vertical="center"/>
    </xf>
    <xf numFmtId="0" fontId="8" fillId="2" borderId="1" xfId="3" applyFont="1" applyAlignment="1">
      <alignment horizontal="center"/>
    </xf>
    <xf numFmtId="164" fontId="1" fillId="6" borderId="3" xfId="5" applyNumberFormat="1" applyBorder="1" applyAlignment="1">
      <alignment horizontal="center" vertical="center"/>
    </xf>
    <xf numFmtId="164" fontId="9" fillId="3" borderId="3" xfId="1" applyNumberFormat="1" applyFont="1" applyBorder="1" applyAlignment="1">
      <alignment horizontal="center" vertical="center"/>
    </xf>
    <xf numFmtId="164" fontId="4" fillId="2" borderId="5" xfId="3" applyNumberFormat="1" applyBorder="1" applyAlignment="1">
      <alignment horizontal="center"/>
    </xf>
    <xf numFmtId="164" fontId="9" fillId="3" borderId="3" xfId="1" applyNumberFormat="1" applyFont="1" applyBorder="1" applyAlignment="1">
      <alignment horizontal="center"/>
    </xf>
    <xf numFmtId="164" fontId="4" fillId="2" borderId="1" xfId="3" applyNumberFormat="1" applyFont="1" applyAlignment="1">
      <alignment horizontal="center"/>
    </xf>
    <xf numFmtId="164" fontId="4" fillId="2" borderId="5" xfId="3" applyNumberFormat="1" applyFont="1" applyBorder="1" applyAlignment="1">
      <alignment horizontal="center" vertical="center"/>
    </xf>
    <xf numFmtId="164" fontId="4" fillId="2" borderId="5" xfId="3" applyNumberFormat="1" applyFont="1" applyBorder="1" applyAlignment="1">
      <alignment horizontal="center"/>
    </xf>
    <xf numFmtId="164" fontId="10" fillId="4" borderId="3" xfId="2" applyNumberFormat="1" applyFont="1" applyBorder="1" applyAlignment="1">
      <alignment horizontal="center" vertical="center"/>
    </xf>
    <xf numFmtId="164" fontId="11" fillId="3" borderId="3" xfId="1" applyNumberFormat="1" applyFont="1" applyBorder="1" applyAlignment="1">
      <alignment horizontal="center" vertical="center"/>
    </xf>
    <xf numFmtId="164" fontId="11" fillId="3" borderId="3" xfId="1" applyNumberFormat="1" applyFont="1" applyBorder="1" applyAlignment="1">
      <alignment horizontal="center"/>
    </xf>
  </cellXfs>
  <cellStyles count="7">
    <cellStyle name="20% - Accent4" xfId="5" builtinId="42"/>
    <cellStyle name="20% - Accent6" xfId="6" builtinId="50"/>
    <cellStyle name="Bad" xfId="1" builtinId="27"/>
    <cellStyle name="Neutral" xfId="2" builtinId="28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Sheet1!$AQ$30</c:f>
              <c:strCache>
                <c:ptCount val="1"/>
                <c:pt idx="0">
                  <c:v>میزان درامد تا این ماه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Sheet1!$AQ$31:$AQ$54</c:f>
              <c:numCache>
                <c:formatCode>\ [$-3020429]0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11500000</c:v>
                </c:pt>
                <c:pt idx="6">
                  <c:v>59700000</c:v>
                </c:pt>
                <c:pt idx="7">
                  <c:v>143850000</c:v>
                </c:pt>
                <c:pt idx="8">
                  <c:v>231650000</c:v>
                </c:pt>
                <c:pt idx="9">
                  <c:v>372950000</c:v>
                </c:pt>
                <c:pt idx="10">
                  <c:v>549250000</c:v>
                </c:pt>
                <c:pt idx="11">
                  <c:v>756550000</c:v>
                </c:pt>
                <c:pt idx="12">
                  <c:v>972350000</c:v>
                </c:pt>
                <c:pt idx="13">
                  <c:v>1231800000</c:v>
                </c:pt>
                <c:pt idx="14">
                  <c:v>1487250000</c:v>
                </c:pt>
                <c:pt idx="15">
                  <c:v>1783050000</c:v>
                </c:pt>
                <c:pt idx="16">
                  <c:v>2096350000</c:v>
                </c:pt>
                <c:pt idx="17">
                  <c:v>2427650000</c:v>
                </c:pt>
                <c:pt idx="18">
                  <c:v>2768950000</c:v>
                </c:pt>
                <c:pt idx="19">
                  <c:v>3119250000</c:v>
                </c:pt>
                <c:pt idx="20">
                  <c:v>3484050000</c:v>
                </c:pt>
                <c:pt idx="21">
                  <c:v>3881850000</c:v>
                </c:pt>
                <c:pt idx="22">
                  <c:v>4270650000</c:v>
                </c:pt>
                <c:pt idx="23">
                  <c:v>4692450000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D-4418-B8EB-509FB6409AAB}"/>
            </c:ext>
          </c:extLst>
        </c:ser>
        <c:ser>
          <c:idx val="1"/>
          <c:order val="1"/>
          <c:tx>
            <c:strRef>
              <c:f>Sheet1!$CO$30</c:f>
              <c:strCache>
                <c:ptCount val="1"/>
                <c:pt idx="0">
                  <c:v>مبلغ تا این ماه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Sheet1!$CO$31:$CO$54</c:f>
              <c:numCache>
                <c:formatCode>\ [$-3020429]0</c:formatCode>
                <c:ptCount val="24"/>
                <c:pt idx="0">
                  <c:v>118200000</c:v>
                </c:pt>
                <c:pt idx="1">
                  <c:v>186400000</c:v>
                </c:pt>
                <c:pt idx="2">
                  <c:v>258920000</c:v>
                </c:pt>
                <c:pt idx="3">
                  <c:v>408740000</c:v>
                </c:pt>
                <c:pt idx="4">
                  <c:v>518520000</c:v>
                </c:pt>
                <c:pt idx="5">
                  <c:v>680760000</c:v>
                </c:pt>
                <c:pt idx="6">
                  <c:v>767940000</c:v>
                </c:pt>
                <c:pt idx="7">
                  <c:v>855120000</c:v>
                </c:pt>
                <c:pt idx="8">
                  <c:v>942300000</c:v>
                </c:pt>
                <c:pt idx="9">
                  <c:v>1030980000</c:v>
                </c:pt>
                <c:pt idx="10">
                  <c:v>1119660000</c:v>
                </c:pt>
                <c:pt idx="11">
                  <c:v>1266200000</c:v>
                </c:pt>
                <c:pt idx="12">
                  <c:v>1348240000</c:v>
                </c:pt>
                <c:pt idx="13">
                  <c:v>1430280000</c:v>
                </c:pt>
                <c:pt idx="14">
                  <c:v>1514640000</c:v>
                </c:pt>
                <c:pt idx="15">
                  <c:v>1599000000</c:v>
                </c:pt>
                <c:pt idx="16">
                  <c:v>1749360000</c:v>
                </c:pt>
                <c:pt idx="17">
                  <c:v>1833720000</c:v>
                </c:pt>
                <c:pt idx="18">
                  <c:v>1918080000</c:v>
                </c:pt>
                <c:pt idx="19">
                  <c:v>2002440000</c:v>
                </c:pt>
                <c:pt idx="20">
                  <c:v>2086800000</c:v>
                </c:pt>
                <c:pt idx="21">
                  <c:v>2171160000</c:v>
                </c:pt>
                <c:pt idx="22">
                  <c:v>2255520000</c:v>
                </c:pt>
                <c:pt idx="23">
                  <c:v>2339880000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D-4418-B8EB-509FB640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02095"/>
        <c:axId val="521402335"/>
      </c:lineChart>
      <c:catAx>
        <c:axId val="60160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2335"/>
        <c:crosses val="autoZero"/>
        <c:auto val="1"/>
        <c:lblAlgn val="ctr"/>
        <c:lblOffset val="100"/>
        <c:noMultiLvlLbl val="0"/>
      </c:catAx>
      <c:valAx>
        <c:axId val="5214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\ [$-3020429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02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134519847764611E-2"/>
          <c:y val="1.8237711205589428E-2"/>
          <c:w val="0.9768654801522354"/>
          <c:h val="0.979564235238407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Sheet1!$CP$31:$CP$54</c:f>
              <c:numCache>
                <c:formatCode>\ [$-3020429]0</c:formatCode>
                <c:ptCount val="24"/>
                <c:pt idx="0">
                  <c:v>-118200000</c:v>
                </c:pt>
                <c:pt idx="1">
                  <c:v>-236400000</c:v>
                </c:pt>
                <c:pt idx="2">
                  <c:v>-304600000</c:v>
                </c:pt>
                <c:pt idx="3">
                  <c:v>-377120000</c:v>
                </c:pt>
                <c:pt idx="4">
                  <c:v>-526940000</c:v>
                </c:pt>
                <c:pt idx="5">
                  <c:v>-636720000</c:v>
                </c:pt>
                <c:pt idx="6">
                  <c:v>-787460000</c:v>
                </c:pt>
                <c:pt idx="7">
                  <c:v>-826440000</c:v>
                </c:pt>
                <c:pt idx="8">
                  <c:v>-829470000</c:v>
                </c:pt>
                <c:pt idx="9">
                  <c:v>-828850000</c:v>
                </c:pt>
                <c:pt idx="10">
                  <c:v>-776230000</c:v>
                </c:pt>
                <c:pt idx="11">
                  <c:v>-688610000</c:v>
                </c:pt>
                <c:pt idx="12">
                  <c:v>-627850000</c:v>
                </c:pt>
                <c:pt idx="13">
                  <c:v>-494090000</c:v>
                </c:pt>
                <c:pt idx="14">
                  <c:v>-316680000</c:v>
                </c:pt>
                <c:pt idx="15">
                  <c:v>-145590000</c:v>
                </c:pt>
                <c:pt idx="16">
                  <c:v>65850000</c:v>
                </c:pt>
                <c:pt idx="17">
                  <c:v>228790000</c:v>
                </c:pt>
                <c:pt idx="18">
                  <c:v>475730000</c:v>
                </c:pt>
                <c:pt idx="19">
                  <c:v>732670000</c:v>
                </c:pt>
                <c:pt idx="20">
                  <c:v>998610000</c:v>
                </c:pt>
                <c:pt idx="21">
                  <c:v>1279050000</c:v>
                </c:pt>
                <c:pt idx="22">
                  <c:v>1592490000</c:v>
                </c:pt>
                <c:pt idx="23">
                  <c:v>1896930000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1-4681-812C-5E0FD4D2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500895"/>
        <c:axId val="521413983"/>
      </c:lineChart>
      <c:catAx>
        <c:axId val="60150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3983"/>
        <c:crosses val="autoZero"/>
        <c:auto val="1"/>
        <c:lblAlgn val="ctr"/>
        <c:lblOffset val="100"/>
        <c:noMultiLvlLbl val="0"/>
      </c:catAx>
      <c:valAx>
        <c:axId val="5214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[$-3020429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0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66</xdr:row>
      <xdr:rowOff>80961</xdr:rowOff>
    </xdr:from>
    <xdr:to>
      <xdr:col>29</xdr:col>
      <xdr:colOff>1547814</xdr:colOff>
      <xdr:row>133</xdr:row>
      <xdr:rowOff>235788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C376AC-8CCE-4B2F-8ED4-38A94957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66</xdr:row>
      <xdr:rowOff>213013</xdr:rowOff>
    </xdr:from>
    <xdr:to>
      <xdr:col>74</xdr:col>
      <xdr:colOff>718706</xdr:colOff>
      <xdr:row>185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0B57B6-9C82-487F-A785-910C0ED63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3C61-3F3C-4AA8-AD45-27A137C786C3}">
  <dimension ref="A1:CP60"/>
  <sheetViews>
    <sheetView rightToLeft="1" tabSelected="1" topLeftCell="AL35" zoomScale="70" zoomScaleNormal="70" workbookViewId="0">
      <selection activeCell="A29" sqref="A29:AO54"/>
    </sheetView>
  </sheetViews>
  <sheetFormatPr defaultRowHeight="24" x14ac:dyDescent="0.6"/>
  <cols>
    <col min="1" max="1" width="73.140625" style="2" customWidth="1"/>
    <col min="2" max="3" width="23.28515625" style="2" customWidth="1"/>
    <col min="4" max="4" width="24.5703125" style="2" customWidth="1"/>
    <col min="5" max="5" width="41.42578125" style="2" customWidth="1"/>
    <col min="6" max="6" width="28.5703125" style="2" customWidth="1"/>
    <col min="7" max="7" width="27" style="2" customWidth="1"/>
    <col min="8" max="8" width="22.28515625" style="2" customWidth="1"/>
    <col min="9" max="9" width="34.7109375" style="2" customWidth="1"/>
    <col min="10" max="10" width="24.7109375" style="2" customWidth="1"/>
    <col min="11" max="11" width="31.85546875" style="2" customWidth="1"/>
    <col min="12" max="12" width="18.5703125" style="2" customWidth="1"/>
    <col min="13" max="13" width="29.140625" style="2" customWidth="1"/>
    <col min="14" max="14" width="28.7109375" style="2" customWidth="1"/>
    <col min="15" max="15" width="44.28515625" style="2" customWidth="1"/>
    <col min="16" max="16" width="22.85546875" style="2" customWidth="1"/>
    <col min="17" max="17" width="40" style="2" customWidth="1"/>
    <col min="18" max="18" width="31.42578125" style="2" customWidth="1"/>
    <col min="19" max="19" width="27.85546875" style="2" customWidth="1"/>
    <col min="20" max="20" width="24.28515625" style="2" customWidth="1"/>
    <col min="21" max="21" width="42.5703125" style="2" customWidth="1"/>
    <col min="22" max="22" width="21.140625" style="2" customWidth="1"/>
    <col min="23" max="23" width="45.28515625" style="2" customWidth="1"/>
    <col min="24" max="24" width="18.28515625" style="2" customWidth="1"/>
    <col min="25" max="25" width="44" style="2" customWidth="1"/>
    <col min="26" max="26" width="20.140625" style="2" customWidth="1"/>
    <col min="27" max="27" width="36.5703125" style="2" customWidth="1"/>
    <col min="28" max="28" width="22.5703125" style="2" customWidth="1"/>
    <col min="29" max="29" width="33.7109375" style="2" customWidth="1"/>
    <col min="30" max="30" width="29.85546875" style="2" customWidth="1"/>
    <col min="31" max="31" width="21" style="2" customWidth="1"/>
    <col min="32" max="32" width="13.42578125" style="2" customWidth="1"/>
    <col min="33" max="33" width="21.42578125" style="2" customWidth="1"/>
    <col min="34" max="34" width="14" style="2" customWidth="1"/>
    <col min="35" max="35" width="20.7109375" style="2" customWidth="1"/>
    <col min="36" max="36" width="20.85546875" style="2" customWidth="1"/>
    <col min="37" max="37" width="23.140625" style="2" customWidth="1"/>
    <col min="38" max="38" width="18.5703125" style="2" customWidth="1"/>
    <col min="39" max="39" width="29.28515625" style="2" customWidth="1"/>
    <col min="40" max="40" width="12.85546875" style="2" customWidth="1"/>
    <col min="41" max="41" width="21.7109375" style="2" customWidth="1"/>
    <col min="42" max="42" width="22.85546875" style="2" customWidth="1"/>
    <col min="43" max="43" width="24.7109375" style="2" customWidth="1"/>
    <col min="44" max="44" width="11.7109375" style="2" customWidth="1"/>
    <col min="45" max="45" width="17.85546875" style="2" customWidth="1"/>
    <col min="46" max="46" width="11.5703125" style="2" customWidth="1"/>
    <col min="47" max="47" width="18.28515625" style="2" customWidth="1"/>
    <col min="48" max="48" width="8.42578125" style="2" customWidth="1"/>
    <col min="49" max="49" width="18.28515625" style="2" customWidth="1"/>
    <col min="50" max="50" width="8.85546875" style="2" customWidth="1"/>
    <col min="51" max="51" width="18.42578125" style="2" customWidth="1"/>
    <col min="52" max="52" width="9.140625" style="2"/>
    <col min="53" max="53" width="14.42578125" style="2" customWidth="1"/>
    <col min="54" max="54" width="9.140625" style="2"/>
    <col min="55" max="55" width="15.28515625" style="2" customWidth="1"/>
    <col min="56" max="56" width="9.140625" style="2"/>
    <col min="57" max="57" width="15.42578125" style="2" customWidth="1"/>
    <col min="58" max="58" width="9.140625" style="2"/>
    <col min="59" max="59" width="21" style="2" customWidth="1"/>
    <col min="60" max="60" width="9.140625" style="2"/>
    <col min="61" max="61" width="17" style="2" customWidth="1"/>
    <col min="62" max="62" width="9.140625" style="2"/>
    <col min="63" max="63" width="16" style="2" customWidth="1"/>
    <col min="64" max="64" width="9.140625" style="2"/>
    <col min="65" max="65" width="14.85546875" style="2" customWidth="1"/>
    <col min="66" max="66" width="9.140625" style="2"/>
    <col min="67" max="67" width="16.5703125" style="2" customWidth="1"/>
    <col min="68" max="68" width="9.140625" style="2"/>
    <col min="69" max="69" width="15.85546875" style="2" customWidth="1"/>
    <col min="70" max="70" width="9.140625" style="2"/>
    <col min="71" max="71" width="14.5703125" style="2" customWidth="1"/>
    <col min="72" max="72" width="9.140625" style="2"/>
    <col min="73" max="73" width="15.7109375" style="2" customWidth="1"/>
    <col min="74" max="74" width="9.140625" style="2"/>
    <col min="75" max="75" width="17.28515625" style="2" customWidth="1"/>
    <col min="76" max="76" width="9.140625" style="2"/>
    <col min="77" max="77" width="15.140625" style="2" customWidth="1"/>
    <col min="78" max="78" width="9.140625" style="2"/>
    <col min="79" max="79" width="17.28515625" style="2" customWidth="1"/>
    <col min="80" max="80" width="9.140625" style="2"/>
    <col min="81" max="81" width="20.28515625" style="2" customWidth="1"/>
    <col min="82" max="82" width="9.140625" style="2"/>
    <col min="83" max="83" width="14.5703125" style="2" customWidth="1"/>
    <col min="84" max="84" width="10" style="2" customWidth="1"/>
    <col min="85" max="85" width="14.28515625" style="2" customWidth="1"/>
    <col min="86" max="86" width="9.140625" style="2"/>
    <col min="87" max="87" width="30.140625" style="2" customWidth="1"/>
    <col min="88" max="88" width="9.140625" style="2"/>
    <col min="89" max="89" width="17.28515625" style="2" customWidth="1"/>
    <col min="90" max="90" width="11.28515625" style="2" customWidth="1"/>
    <col min="91" max="91" width="14.7109375" style="2" customWidth="1"/>
    <col min="92" max="92" width="9.140625" style="2"/>
    <col min="93" max="93" width="16.28515625" style="2" customWidth="1"/>
    <col min="94" max="94" width="19.28515625" style="2" customWidth="1"/>
    <col min="95" max="16384" width="9.140625" style="2"/>
  </cols>
  <sheetData>
    <row r="1" spans="1:94" ht="68.25" customHeight="1" x14ac:dyDescent="0.6">
      <c r="A1" s="4" t="s">
        <v>49</v>
      </c>
      <c r="B1" s="6" t="s">
        <v>2</v>
      </c>
      <c r="C1" s="6"/>
      <c r="D1" s="6" t="s">
        <v>28</v>
      </c>
      <c r="E1" s="6"/>
      <c r="F1" s="6" t="s">
        <v>29</v>
      </c>
      <c r="G1" s="6"/>
      <c r="H1" s="6" t="s">
        <v>31</v>
      </c>
      <c r="I1" s="6"/>
      <c r="J1" s="6" t="s">
        <v>32</v>
      </c>
      <c r="K1" s="6"/>
      <c r="L1" s="6" t="s">
        <v>33</v>
      </c>
      <c r="M1" s="6"/>
      <c r="N1" s="6" t="s">
        <v>34</v>
      </c>
      <c r="O1" s="6"/>
      <c r="P1" s="6" t="s">
        <v>35</v>
      </c>
      <c r="Q1" s="6"/>
      <c r="R1" s="6" t="s">
        <v>36</v>
      </c>
      <c r="S1" s="6"/>
      <c r="T1" s="6" t="s">
        <v>37</v>
      </c>
      <c r="U1" s="6"/>
      <c r="V1" s="6" t="s">
        <v>38</v>
      </c>
      <c r="W1" s="6"/>
      <c r="X1" s="6" t="s">
        <v>39</v>
      </c>
      <c r="Y1" s="6"/>
      <c r="Z1" s="6" t="s">
        <v>40</v>
      </c>
      <c r="AA1" s="6"/>
      <c r="AB1" s="6" t="s">
        <v>41</v>
      </c>
      <c r="AC1" s="6"/>
      <c r="AD1" s="6" t="s">
        <v>42</v>
      </c>
      <c r="AE1" s="6"/>
      <c r="AF1" s="6" t="s">
        <v>113</v>
      </c>
      <c r="AG1" s="6"/>
      <c r="AH1" s="6" t="s">
        <v>44</v>
      </c>
      <c r="AI1" s="6"/>
      <c r="AJ1" s="6" t="s">
        <v>45</v>
      </c>
      <c r="AK1" s="6"/>
      <c r="AL1" s="6" t="s">
        <v>46</v>
      </c>
      <c r="AM1" s="6"/>
      <c r="AN1" s="6" t="s">
        <v>47</v>
      </c>
      <c r="AO1" s="6"/>
      <c r="AP1" s="6" t="s">
        <v>54</v>
      </c>
      <c r="AQ1" s="6"/>
      <c r="AR1" s="6" t="s">
        <v>88</v>
      </c>
      <c r="AS1" s="6"/>
      <c r="AT1" s="6" t="s">
        <v>87</v>
      </c>
      <c r="AU1" s="6"/>
      <c r="AV1" s="6" t="s">
        <v>89</v>
      </c>
      <c r="AW1" s="6"/>
      <c r="AX1" s="6" t="s">
        <v>90</v>
      </c>
      <c r="AY1" s="6"/>
      <c r="AZ1" s="6" t="s">
        <v>91</v>
      </c>
      <c r="BA1" s="6"/>
      <c r="BB1" s="6" t="s">
        <v>92</v>
      </c>
      <c r="BC1" s="6"/>
      <c r="BD1" s="6" t="s">
        <v>93</v>
      </c>
      <c r="BE1" s="6"/>
      <c r="BF1" s="6" t="s">
        <v>94</v>
      </c>
      <c r="BG1" s="6"/>
      <c r="BH1" s="6" t="s">
        <v>95</v>
      </c>
      <c r="BI1" s="6"/>
      <c r="BJ1" s="6" t="s">
        <v>96</v>
      </c>
      <c r="BK1" s="6"/>
      <c r="BL1" s="6" t="s">
        <v>97</v>
      </c>
      <c r="BM1" s="6"/>
      <c r="BN1" s="6" t="s">
        <v>98</v>
      </c>
      <c r="BO1" s="6"/>
      <c r="BP1" s="6" t="s">
        <v>99</v>
      </c>
      <c r="BQ1" s="6"/>
      <c r="BR1" s="6" t="s">
        <v>100</v>
      </c>
      <c r="BS1" s="6"/>
      <c r="BT1" s="6" t="s">
        <v>107</v>
      </c>
      <c r="BU1" s="6"/>
      <c r="BV1" s="6" t="s">
        <v>101</v>
      </c>
      <c r="BW1" s="6"/>
      <c r="BX1" s="6" t="s">
        <v>102</v>
      </c>
      <c r="BY1" s="6"/>
      <c r="BZ1" s="6" t="s">
        <v>103</v>
      </c>
      <c r="CA1" s="6"/>
      <c r="CB1" s="6" t="s">
        <v>108</v>
      </c>
      <c r="CC1" s="6"/>
      <c r="CD1" s="6" t="s">
        <v>104</v>
      </c>
      <c r="CE1" s="6"/>
      <c r="CF1" s="6" t="s">
        <v>105</v>
      </c>
      <c r="CG1" s="6"/>
      <c r="CH1" s="6" t="s">
        <v>106</v>
      </c>
      <c r="CI1" s="6"/>
      <c r="CJ1" s="6" t="s">
        <v>62</v>
      </c>
      <c r="CK1" s="6"/>
      <c r="CL1" s="6" t="s">
        <v>61</v>
      </c>
      <c r="CM1" s="6"/>
      <c r="CN1" s="6" t="s">
        <v>109</v>
      </c>
      <c r="CO1" s="6"/>
      <c r="CP1" s="10" t="s">
        <v>110</v>
      </c>
    </row>
    <row r="2" spans="1:94" x14ac:dyDescent="0.6">
      <c r="A2" s="5" t="s">
        <v>0</v>
      </c>
      <c r="B2" s="8" t="s">
        <v>3</v>
      </c>
      <c r="C2" s="8" t="s">
        <v>53</v>
      </c>
      <c r="D2" s="8" t="s">
        <v>3</v>
      </c>
      <c r="E2" s="8" t="s">
        <v>53</v>
      </c>
      <c r="F2" s="8" t="s">
        <v>3</v>
      </c>
      <c r="G2" s="8" t="s">
        <v>53</v>
      </c>
      <c r="H2" s="8" t="s">
        <v>3</v>
      </c>
      <c r="I2" s="8" t="s">
        <v>53</v>
      </c>
      <c r="J2" s="8" t="s">
        <v>3</v>
      </c>
      <c r="K2" s="8" t="s">
        <v>53</v>
      </c>
      <c r="L2" s="8" t="s">
        <v>3</v>
      </c>
      <c r="M2" s="8" t="s">
        <v>53</v>
      </c>
      <c r="N2" s="8" t="s">
        <v>3</v>
      </c>
      <c r="O2" s="8" t="s">
        <v>53</v>
      </c>
      <c r="P2" s="8" t="s">
        <v>3</v>
      </c>
      <c r="Q2" s="8" t="s">
        <v>53</v>
      </c>
      <c r="R2" s="8" t="s">
        <v>3</v>
      </c>
      <c r="S2" s="8" t="s">
        <v>53</v>
      </c>
      <c r="T2" s="8" t="s">
        <v>3</v>
      </c>
      <c r="U2" s="8" t="s">
        <v>53</v>
      </c>
      <c r="V2" s="8" t="s">
        <v>3</v>
      </c>
      <c r="W2" s="8" t="s">
        <v>53</v>
      </c>
      <c r="X2" s="8" t="s">
        <v>3</v>
      </c>
      <c r="Y2" s="8" t="s">
        <v>53</v>
      </c>
      <c r="Z2" s="8" t="s">
        <v>3</v>
      </c>
      <c r="AA2" s="8" t="s">
        <v>53</v>
      </c>
      <c r="AB2" s="8" t="s">
        <v>3</v>
      </c>
      <c r="AC2" s="8" t="s">
        <v>53</v>
      </c>
      <c r="AD2" s="8" t="s">
        <v>3</v>
      </c>
      <c r="AE2" s="8" t="s">
        <v>53</v>
      </c>
      <c r="AF2" s="8" t="s">
        <v>3</v>
      </c>
      <c r="AG2" s="8" t="s">
        <v>53</v>
      </c>
      <c r="AH2" s="8" t="s">
        <v>3</v>
      </c>
      <c r="AI2" s="8" t="s">
        <v>53</v>
      </c>
      <c r="AJ2" s="8" t="s">
        <v>3</v>
      </c>
      <c r="AK2" s="8" t="s">
        <v>53</v>
      </c>
      <c r="AL2" s="8" t="s">
        <v>3</v>
      </c>
      <c r="AM2" s="8" t="s">
        <v>53</v>
      </c>
      <c r="AN2" s="8" t="s">
        <v>3</v>
      </c>
      <c r="AO2" s="8" t="s">
        <v>53</v>
      </c>
      <c r="AP2" s="8" t="s">
        <v>55</v>
      </c>
      <c r="AQ2" s="8" t="s">
        <v>56</v>
      </c>
      <c r="AR2" s="4" t="s">
        <v>58</v>
      </c>
      <c r="AS2" s="8" t="s">
        <v>59</v>
      </c>
      <c r="AT2" s="8" t="s">
        <v>58</v>
      </c>
      <c r="AU2" s="8" t="s">
        <v>59</v>
      </c>
      <c r="AV2" s="8" t="s">
        <v>58</v>
      </c>
      <c r="AW2" s="8" t="s">
        <v>59</v>
      </c>
      <c r="AX2" s="8" t="s">
        <v>58</v>
      </c>
      <c r="AY2" s="8" t="s">
        <v>59</v>
      </c>
      <c r="AZ2" s="8" t="s">
        <v>58</v>
      </c>
      <c r="BA2" s="8" t="s">
        <v>59</v>
      </c>
      <c r="BB2" s="8" t="s">
        <v>58</v>
      </c>
      <c r="BC2" s="8" t="s">
        <v>59</v>
      </c>
      <c r="BD2" s="8" t="s">
        <v>58</v>
      </c>
      <c r="BE2" s="8" t="s">
        <v>59</v>
      </c>
      <c r="BF2" s="8" t="s">
        <v>58</v>
      </c>
      <c r="BG2" s="8" t="s">
        <v>59</v>
      </c>
      <c r="BH2" s="8" t="s">
        <v>58</v>
      </c>
      <c r="BI2" s="8" t="s">
        <v>59</v>
      </c>
      <c r="BJ2" s="8" t="s">
        <v>58</v>
      </c>
      <c r="BK2" s="8" t="s">
        <v>59</v>
      </c>
      <c r="BL2" s="8" t="s">
        <v>58</v>
      </c>
      <c r="BM2" s="8" t="s">
        <v>59</v>
      </c>
      <c r="BN2" s="8" t="s">
        <v>58</v>
      </c>
      <c r="BO2" s="8" t="s">
        <v>59</v>
      </c>
      <c r="BP2" s="8" t="s">
        <v>58</v>
      </c>
      <c r="BQ2" s="8" t="s">
        <v>59</v>
      </c>
      <c r="BR2" s="8" t="s">
        <v>58</v>
      </c>
      <c r="BS2" s="8" t="s">
        <v>59</v>
      </c>
      <c r="BT2" s="8" t="s">
        <v>58</v>
      </c>
      <c r="BU2" s="8" t="s">
        <v>59</v>
      </c>
      <c r="BV2" s="8" t="s">
        <v>58</v>
      </c>
      <c r="BW2" s="8" t="s">
        <v>59</v>
      </c>
      <c r="BX2" s="8" t="s">
        <v>58</v>
      </c>
      <c r="BY2" s="8" t="s">
        <v>59</v>
      </c>
      <c r="BZ2" s="8" t="s">
        <v>58</v>
      </c>
      <c r="CA2" s="8" t="s">
        <v>59</v>
      </c>
      <c r="CB2" s="8" t="s">
        <v>58</v>
      </c>
      <c r="CC2" s="8" t="s">
        <v>59</v>
      </c>
      <c r="CD2" s="8" t="s">
        <v>58</v>
      </c>
      <c r="CE2" s="8" t="s">
        <v>59</v>
      </c>
      <c r="CF2" s="8" t="s">
        <v>58</v>
      </c>
      <c r="CG2" s="8" t="s">
        <v>59</v>
      </c>
      <c r="CH2" s="8" t="s">
        <v>58</v>
      </c>
      <c r="CI2" s="8" t="s">
        <v>59</v>
      </c>
      <c r="CJ2" s="8" t="s">
        <v>58</v>
      </c>
      <c r="CK2" s="8" t="s">
        <v>59</v>
      </c>
      <c r="CL2" s="8" t="s">
        <v>58</v>
      </c>
      <c r="CM2" s="8" t="s">
        <v>59</v>
      </c>
      <c r="CN2" s="8" t="s">
        <v>58</v>
      </c>
      <c r="CO2" s="8" t="s">
        <v>59</v>
      </c>
      <c r="CP2" s="20"/>
    </row>
    <row r="3" spans="1:94" x14ac:dyDescent="0.6">
      <c r="A3" s="7" t="s">
        <v>4</v>
      </c>
      <c r="B3" s="9">
        <v>0</v>
      </c>
      <c r="C3" s="9">
        <f>B3*$C$58</f>
        <v>0</v>
      </c>
      <c r="D3" s="9">
        <v>0</v>
      </c>
      <c r="E3" s="9">
        <f>D3*$E$58</f>
        <v>0</v>
      </c>
      <c r="F3" s="9">
        <v>0</v>
      </c>
      <c r="G3" s="9">
        <f>F3*$G$58</f>
        <v>0</v>
      </c>
      <c r="H3" s="9">
        <v>0</v>
      </c>
      <c r="I3" s="9">
        <f>H3*$I$58</f>
        <v>0</v>
      </c>
      <c r="J3" s="9">
        <v>0</v>
      </c>
      <c r="K3" s="9">
        <f>J3*$K$58</f>
        <v>0</v>
      </c>
      <c r="L3" s="9">
        <v>0</v>
      </c>
      <c r="M3" s="9">
        <f>L3*$M$58</f>
        <v>0</v>
      </c>
      <c r="N3" s="9">
        <v>0</v>
      </c>
      <c r="O3" s="9">
        <f>N3*$O$58</f>
        <v>0</v>
      </c>
      <c r="P3" s="9">
        <v>0</v>
      </c>
      <c r="Q3" s="9">
        <f>P3*$Q$58</f>
        <v>0</v>
      </c>
      <c r="R3" s="9">
        <v>0</v>
      </c>
      <c r="S3" s="9">
        <f>R3*$S$58</f>
        <v>0</v>
      </c>
      <c r="T3" s="9">
        <v>0</v>
      </c>
      <c r="U3" s="9">
        <f>T3*$U$58</f>
        <v>0</v>
      </c>
      <c r="V3" s="9">
        <v>0</v>
      </c>
      <c r="W3" s="9">
        <f>V3*$W$58</f>
        <v>0</v>
      </c>
      <c r="X3" s="9">
        <v>0</v>
      </c>
      <c r="Y3" s="9">
        <f>X3*$Y$58</f>
        <v>0</v>
      </c>
      <c r="Z3" s="9">
        <v>0</v>
      </c>
      <c r="AA3" s="9">
        <f>Z3*$AA$58</f>
        <v>0</v>
      </c>
      <c r="AB3" s="9">
        <v>0</v>
      </c>
      <c r="AC3" s="9">
        <f>AB3*$AC$58</f>
        <v>0</v>
      </c>
      <c r="AD3" s="9">
        <v>0</v>
      </c>
      <c r="AE3" s="9">
        <f>AD3*$AE$58</f>
        <v>0</v>
      </c>
      <c r="AF3" s="9">
        <v>0</v>
      </c>
      <c r="AG3" s="9">
        <f>AF3*$AG$58</f>
        <v>0</v>
      </c>
      <c r="AH3" s="9">
        <v>0</v>
      </c>
      <c r="AI3" s="9">
        <f>AH3*$AI$58</f>
        <v>0</v>
      </c>
      <c r="AJ3" s="9">
        <v>0</v>
      </c>
      <c r="AK3" s="9">
        <f>AJ3*$AK$58</f>
        <v>0</v>
      </c>
      <c r="AL3" s="9">
        <v>0</v>
      </c>
      <c r="AM3" s="9">
        <f>AL3*$AM$58</f>
        <v>0</v>
      </c>
      <c r="AN3" s="9">
        <v>0</v>
      </c>
      <c r="AO3" s="9">
        <f>AN3*$AO$58</f>
        <v>0</v>
      </c>
      <c r="AP3" s="9"/>
      <c r="AQ3" s="18">
        <f>C3+E3+G3+I3+K3+M3+O3+Q3+S3+U3+W3+Y3+AA3+AC3+AE3+AG3+AI3+AK3+AM3+AO3</f>
        <v>0</v>
      </c>
      <c r="AR3" s="4">
        <v>3</v>
      </c>
      <c r="AS3" s="19">
        <f>AR3*$AS$58</f>
        <v>13500000</v>
      </c>
      <c r="AT3" s="19">
        <v>2</v>
      </c>
      <c r="AU3" s="19">
        <f>AT3*$AU$58</f>
        <v>8000000</v>
      </c>
      <c r="AV3" s="19">
        <v>1</v>
      </c>
      <c r="AW3" s="19">
        <f>AV3*$AW$58</f>
        <v>3500000</v>
      </c>
      <c r="AX3" s="19">
        <v>0</v>
      </c>
      <c r="AY3" s="19">
        <f>AX3*$AY$58</f>
        <v>0</v>
      </c>
      <c r="AZ3" s="19">
        <v>0</v>
      </c>
      <c r="BA3" s="19">
        <f>AZ3*$BA$58</f>
        <v>0</v>
      </c>
      <c r="BB3" s="19">
        <v>0</v>
      </c>
      <c r="BC3" s="19">
        <f>BB3*$BC$58</f>
        <v>0</v>
      </c>
      <c r="BD3" s="19">
        <v>0</v>
      </c>
      <c r="BE3" s="19">
        <f>BD3*$BE$58</f>
        <v>0</v>
      </c>
      <c r="BF3" s="19">
        <v>0</v>
      </c>
      <c r="BG3" s="19">
        <f>BF3*$BG$58</f>
        <v>0</v>
      </c>
      <c r="BH3" s="19">
        <v>0</v>
      </c>
      <c r="BI3" s="19">
        <f>BH3*$BI$58</f>
        <v>0</v>
      </c>
      <c r="BJ3" s="19">
        <v>2</v>
      </c>
      <c r="BK3" s="19">
        <f>BJ3*$BK$58</f>
        <v>8000000</v>
      </c>
      <c r="BL3" s="19">
        <v>0</v>
      </c>
      <c r="BM3" s="19">
        <f>BL3*$BM$58</f>
        <v>0</v>
      </c>
      <c r="BN3" s="19">
        <v>2</v>
      </c>
      <c r="BO3" s="19">
        <f>BN3*$BO$58</f>
        <v>9000000</v>
      </c>
      <c r="BP3" s="19">
        <v>0</v>
      </c>
      <c r="BQ3" s="19">
        <f>BP3*$BQ$58</f>
        <v>0</v>
      </c>
      <c r="BR3" s="19">
        <v>0</v>
      </c>
      <c r="BS3" s="19">
        <f>BR3*$BS$58</f>
        <v>0</v>
      </c>
      <c r="BT3" s="19">
        <v>0</v>
      </c>
      <c r="BU3" s="19">
        <f>BT3*$BU$58</f>
        <v>0</v>
      </c>
      <c r="BV3" s="19">
        <v>0</v>
      </c>
      <c r="BW3" s="19">
        <f>BV3*$BW$58</f>
        <v>0</v>
      </c>
      <c r="BX3" s="19">
        <v>0</v>
      </c>
      <c r="BY3" s="19">
        <f>BX3*$BY$58</f>
        <v>0</v>
      </c>
      <c r="BZ3" s="19">
        <v>1</v>
      </c>
      <c r="CA3" s="19">
        <f>BZ3*$CA$58</f>
        <v>7000000</v>
      </c>
      <c r="CB3" s="19">
        <v>1</v>
      </c>
      <c r="CC3" s="19">
        <f>CB3*$CC$58</f>
        <v>15000000</v>
      </c>
      <c r="CD3" s="19">
        <v>1</v>
      </c>
      <c r="CE3" s="19">
        <f>CD3*$CE$58</f>
        <v>1000000</v>
      </c>
      <c r="CF3" s="19">
        <v>0.5</v>
      </c>
      <c r="CG3" s="19">
        <f>CF3*$CG$58</f>
        <v>50000000</v>
      </c>
      <c r="CH3" s="19">
        <v>0</v>
      </c>
      <c r="CI3" s="19">
        <f>CH3*$CI$58</f>
        <v>0</v>
      </c>
      <c r="CJ3" s="19">
        <v>0</v>
      </c>
      <c r="CK3" s="19">
        <f>CJ3*$CK$58</f>
        <v>0</v>
      </c>
      <c r="CL3" s="19">
        <f>AR3+AT3+AV3+AX3+AZ3+BB3+BD3+BF3+BH3+BJ3+BL3+BN3+BP3+BR3+BV3+CJ3</f>
        <v>10</v>
      </c>
      <c r="CM3" s="19">
        <f>CL3*$CM$58</f>
        <v>3200000</v>
      </c>
      <c r="CN3" s="19"/>
      <c r="CO3" s="19">
        <f>AS3+AU3+AW3+AY3+BA3+BC3+BE3+BG3+BI3+BK3+BM3+BO3+BQ3+BS3+BU3+BW3+BY3+CA3+CC3+CE3+CG3+CI3+CK3+CM3</f>
        <v>118200000</v>
      </c>
      <c r="CP3" s="21">
        <f>AQ3-CO3</f>
        <v>-118200000</v>
      </c>
    </row>
    <row r="4" spans="1:94" x14ac:dyDescent="0.6">
      <c r="A4" s="7" t="s">
        <v>5</v>
      </c>
      <c r="B4" s="9">
        <v>0</v>
      </c>
      <c r="C4" s="9">
        <f>B4*$C$58</f>
        <v>0</v>
      </c>
      <c r="D4" s="9">
        <v>0</v>
      </c>
      <c r="E4" s="9">
        <f>D4*$E$58</f>
        <v>0</v>
      </c>
      <c r="F4" s="9">
        <v>0</v>
      </c>
      <c r="G4" s="9">
        <f>F4*$G$58</f>
        <v>0</v>
      </c>
      <c r="H4" s="9">
        <v>0</v>
      </c>
      <c r="I4" s="9">
        <f>H4*$I$58</f>
        <v>0</v>
      </c>
      <c r="J4" s="9">
        <v>0</v>
      </c>
      <c r="K4" s="9">
        <f>J4*$K$58</f>
        <v>0</v>
      </c>
      <c r="L4" s="9">
        <v>0</v>
      </c>
      <c r="M4" s="9">
        <f>L4*$M$58</f>
        <v>0</v>
      </c>
      <c r="N4" s="9">
        <v>0</v>
      </c>
      <c r="O4" s="9">
        <f>N4*$O$58</f>
        <v>0</v>
      </c>
      <c r="P4" s="9">
        <v>0</v>
      </c>
      <c r="Q4" s="9">
        <f>P4*$Q$58</f>
        <v>0</v>
      </c>
      <c r="R4" s="9">
        <v>0</v>
      </c>
      <c r="S4" s="9">
        <f>R4*$S$58</f>
        <v>0</v>
      </c>
      <c r="T4" s="9">
        <v>0</v>
      </c>
      <c r="U4" s="9">
        <f>T4*$U$58</f>
        <v>0</v>
      </c>
      <c r="V4" s="9">
        <v>0</v>
      </c>
      <c r="W4" s="9">
        <f>V4*$W$58</f>
        <v>0</v>
      </c>
      <c r="X4" s="9">
        <v>0</v>
      </c>
      <c r="Y4" s="9">
        <f>X4*$Y$58</f>
        <v>0</v>
      </c>
      <c r="Z4" s="9">
        <v>0</v>
      </c>
      <c r="AA4" s="9">
        <f>Z4*$AA$58</f>
        <v>0</v>
      </c>
      <c r="AB4" s="9">
        <v>0</v>
      </c>
      <c r="AC4" s="9">
        <f>AB4*$AC$58</f>
        <v>0</v>
      </c>
      <c r="AD4" s="9">
        <v>0</v>
      </c>
      <c r="AE4" s="9">
        <f>AD4*$AE$58</f>
        <v>0</v>
      </c>
      <c r="AF4" s="9">
        <v>0</v>
      </c>
      <c r="AG4" s="9">
        <f>AF4*$AG$58</f>
        <v>0</v>
      </c>
      <c r="AH4" s="9">
        <v>0</v>
      </c>
      <c r="AI4" s="9">
        <f>AH4*$AI$58</f>
        <v>0</v>
      </c>
      <c r="AJ4" s="9">
        <v>0</v>
      </c>
      <c r="AK4" s="9">
        <f>AJ4*$AK$58</f>
        <v>0</v>
      </c>
      <c r="AL4" s="9">
        <v>0</v>
      </c>
      <c r="AM4" s="9">
        <f>AL4*$AM$58</f>
        <v>0</v>
      </c>
      <c r="AN4" s="9">
        <v>0</v>
      </c>
      <c r="AO4" s="9">
        <f>AN4*$AO$58</f>
        <v>0</v>
      </c>
      <c r="AP4" s="9"/>
      <c r="AQ4" s="18">
        <f>C4+E4+G4+I4+K4+M4+O4+Q4+S4+U4+W4+Y4+AA4+AC4+AE4+AG4+AI4+AK4+AM4+AO4</f>
        <v>0</v>
      </c>
      <c r="AR4" s="4">
        <v>3</v>
      </c>
      <c r="AS4" s="19">
        <f>AR4*$AS$58</f>
        <v>13500000</v>
      </c>
      <c r="AT4" s="19">
        <v>2</v>
      </c>
      <c r="AU4" s="19">
        <f>AT4*$AU$58</f>
        <v>8000000</v>
      </c>
      <c r="AV4" s="19">
        <v>1</v>
      </c>
      <c r="AW4" s="19">
        <f>AV4*$AW$58</f>
        <v>3500000</v>
      </c>
      <c r="AX4" s="19">
        <v>0</v>
      </c>
      <c r="AY4" s="19">
        <f>AX4*$AY$58</f>
        <v>0</v>
      </c>
      <c r="AZ4" s="19">
        <v>0</v>
      </c>
      <c r="BA4" s="19">
        <f>AZ4*$BA$58</f>
        <v>0</v>
      </c>
      <c r="BB4" s="19">
        <v>0</v>
      </c>
      <c r="BC4" s="19">
        <f>BB4*$BC$58</f>
        <v>0</v>
      </c>
      <c r="BD4" s="19">
        <v>0</v>
      </c>
      <c r="BE4" s="19">
        <f>BD4*$BE$58</f>
        <v>0</v>
      </c>
      <c r="BF4" s="19">
        <v>0</v>
      </c>
      <c r="BG4" s="19">
        <f>BF4*$BG$58</f>
        <v>0</v>
      </c>
      <c r="BH4" s="19">
        <v>0</v>
      </c>
      <c r="BI4" s="19">
        <f>BH4*$BI$58</f>
        <v>0</v>
      </c>
      <c r="BJ4" s="19">
        <v>2</v>
      </c>
      <c r="BK4" s="19">
        <f>BJ4*$BK$58</f>
        <v>8000000</v>
      </c>
      <c r="BL4" s="19">
        <v>0</v>
      </c>
      <c r="BM4" s="19">
        <f>BL4*$BM$58</f>
        <v>0</v>
      </c>
      <c r="BN4" s="19">
        <v>2</v>
      </c>
      <c r="BO4" s="19">
        <f>BN4*$BO$58</f>
        <v>9000000</v>
      </c>
      <c r="BP4" s="19">
        <v>0</v>
      </c>
      <c r="BQ4" s="19">
        <f>BP4*$BQ$58</f>
        <v>0</v>
      </c>
      <c r="BR4" s="19">
        <v>0</v>
      </c>
      <c r="BS4" s="19">
        <f>BR4*$BS$58</f>
        <v>0</v>
      </c>
      <c r="BT4" s="19">
        <v>0</v>
      </c>
      <c r="BU4" s="19">
        <f>BT4*$BU$58</f>
        <v>0</v>
      </c>
      <c r="BV4" s="19">
        <v>0</v>
      </c>
      <c r="BW4" s="19">
        <f>BV4*$BW$58</f>
        <v>0</v>
      </c>
      <c r="BX4" s="19">
        <v>0</v>
      </c>
      <c r="BY4" s="19">
        <f>BX4*$BY$58</f>
        <v>0</v>
      </c>
      <c r="BZ4" s="19">
        <v>1</v>
      </c>
      <c r="CA4" s="19">
        <f>BZ4*$CA$58</f>
        <v>7000000</v>
      </c>
      <c r="CB4" s="19">
        <v>1</v>
      </c>
      <c r="CC4" s="19">
        <f>CB4*$CC$58</f>
        <v>15000000</v>
      </c>
      <c r="CD4" s="19">
        <v>1</v>
      </c>
      <c r="CE4" s="19">
        <f>CD4*$CE$58</f>
        <v>1000000</v>
      </c>
      <c r="CF4" s="19">
        <v>0</v>
      </c>
      <c r="CG4" s="19">
        <f>CF4*$CG$58</f>
        <v>0</v>
      </c>
      <c r="CH4" s="19">
        <v>0</v>
      </c>
      <c r="CI4" s="19">
        <f>CH4*$CI$58</f>
        <v>0</v>
      </c>
      <c r="CJ4" s="19">
        <v>0</v>
      </c>
      <c r="CK4" s="19">
        <f>CJ4*$CK$58</f>
        <v>0</v>
      </c>
      <c r="CL4" s="19">
        <f>AR4+AT4+AV4+AX4+AZ4+BB4+BD4+BF4+BH4+BJ4+BL4+BN4+BP4+BR4+BV4+CJ4</f>
        <v>10</v>
      </c>
      <c r="CM4" s="19">
        <f>CL4*$CM$58</f>
        <v>3200000</v>
      </c>
      <c r="CN4" s="19"/>
      <c r="CO4" s="19">
        <f>AS4+AU4+AW4+AY4+BA4+BC4+BE4+BG4+BI4+BK4+BM4+BO4+BQ4+BS4+BU4+BW4+BY4+CA4+CC4+CE4+CG4+CI4+CK4+CM4</f>
        <v>68200000</v>
      </c>
      <c r="CP4" s="21">
        <f>AQ4-CO4</f>
        <v>-68200000</v>
      </c>
    </row>
    <row r="5" spans="1:94" x14ac:dyDescent="0.6">
      <c r="A5" s="7" t="s">
        <v>6</v>
      </c>
      <c r="B5" s="9">
        <v>0</v>
      </c>
      <c r="C5" s="9">
        <f>B5*$C$58</f>
        <v>0</v>
      </c>
      <c r="D5" s="9">
        <v>0</v>
      </c>
      <c r="E5" s="9">
        <f>D5*$E$58</f>
        <v>0</v>
      </c>
      <c r="F5" s="9">
        <v>0</v>
      </c>
      <c r="G5" s="9">
        <f>F5*$G$58</f>
        <v>0</v>
      </c>
      <c r="H5" s="9">
        <v>0</v>
      </c>
      <c r="I5" s="9">
        <f>H5*$I$58</f>
        <v>0</v>
      </c>
      <c r="J5" s="9">
        <v>0</v>
      </c>
      <c r="K5" s="9">
        <f>J5*$K$58</f>
        <v>0</v>
      </c>
      <c r="L5" s="9">
        <v>0</v>
      </c>
      <c r="M5" s="9">
        <f>L5*$M$58</f>
        <v>0</v>
      </c>
      <c r="N5" s="9">
        <v>0</v>
      </c>
      <c r="O5" s="9">
        <f>N5*$O$58</f>
        <v>0</v>
      </c>
      <c r="P5" s="9">
        <v>0</v>
      </c>
      <c r="Q5" s="9">
        <f>P5*$Q$58</f>
        <v>0</v>
      </c>
      <c r="R5" s="9">
        <v>0</v>
      </c>
      <c r="S5" s="9">
        <f>R5*$S$58</f>
        <v>0</v>
      </c>
      <c r="T5" s="9">
        <v>0</v>
      </c>
      <c r="U5" s="9">
        <f>T5*$U$58</f>
        <v>0</v>
      </c>
      <c r="V5" s="9">
        <v>0</v>
      </c>
      <c r="W5" s="9">
        <f>V5*$W$58</f>
        <v>0</v>
      </c>
      <c r="X5" s="9">
        <v>0</v>
      </c>
      <c r="Y5" s="9">
        <f>X5*$Y$58</f>
        <v>0</v>
      </c>
      <c r="Z5" s="9">
        <v>0</v>
      </c>
      <c r="AA5" s="9">
        <f>Z5*$AA$58</f>
        <v>0</v>
      </c>
      <c r="AB5" s="9">
        <v>0</v>
      </c>
      <c r="AC5" s="9">
        <f>AB5*$AC$58</f>
        <v>0</v>
      </c>
      <c r="AD5" s="9">
        <v>0</v>
      </c>
      <c r="AE5" s="9">
        <f>AD5*$AE$58</f>
        <v>0</v>
      </c>
      <c r="AF5" s="9">
        <v>0</v>
      </c>
      <c r="AG5" s="9">
        <f>AF5*$AG$58</f>
        <v>0</v>
      </c>
      <c r="AH5" s="9">
        <v>0</v>
      </c>
      <c r="AI5" s="9">
        <f>AH5*$AI$58</f>
        <v>0</v>
      </c>
      <c r="AJ5" s="9">
        <v>0</v>
      </c>
      <c r="AK5" s="9">
        <f>AJ5*$AK$58</f>
        <v>0</v>
      </c>
      <c r="AL5" s="9">
        <v>0</v>
      </c>
      <c r="AM5" s="9">
        <f>AL5*$AM$58</f>
        <v>0</v>
      </c>
      <c r="AN5" s="9">
        <v>0</v>
      </c>
      <c r="AO5" s="9">
        <f>AN5*$AO$58</f>
        <v>0</v>
      </c>
      <c r="AP5" s="9"/>
      <c r="AQ5" s="18">
        <f>C5+E5+G5+I5+K5+M5+O5+Q5+S5+U5+W5+Y5+AA5+AC5+AE5+AG5+AI5+AK5+AM5+AO5</f>
        <v>0</v>
      </c>
      <c r="AR5" s="4">
        <v>3</v>
      </c>
      <c r="AS5" s="19">
        <f>AR5*$AS$58</f>
        <v>13500000</v>
      </c>
      <c r="AT5" s="19">
        <v>2</v>
      </c>
      <c r="AU5" s="19">
        <f>AT5*$AU$58</f>
        <v>8000000</v>
      </c>
      <c r="AV5" s="19">
        <v>1</v>
      </c>
      <c r="AW5" s="19">
        <f>AV5*$AW$58</f>
        <v>3500000</v>
      </c>
      <c r="AX5" s="19">
        <v>0</v>
      </c>
      <c r="AY5" s="19">
        <f>AX5*$AY$58</f>
        <v>0</v>
      </c>
      <c r="AZ5" s="19">
        <v>0</v>
      </c>
      <c r="BA5" s="19">
        <f>AZ5*$BA$58</f>
        <v>0</v>
      </c>
      <c r="BB5" s="19">
        <v>0</v>
      </c>
      <c r="BC5" s="19">
        <f>BB5*$BC$58</f>
        <v>0</v>
      </c>
      <c r="BD5" s="19">
        <v>0</v>
      </c>
      <c r="BE5" s="19">
        <f>BD5*$BE$58</f>
        <v>0</v>
      </c>
      <c r="BF5" s="19">
        <v>0</v>
      </c>
      <c r="BG5" s="19">
        <f>BF5*$BG$58</f>
        <v>0</v>
      </c>
      <c r="BH5" s="19">
        <v>0</v>
      </c>
      <c r="BI5" s="19">
        <f>BH5*$BI$58</f>
        <v>0</v>
      </c>
      <c r="BJ5" s="19">
        <v>3</v>
      </c>
      <c r="BK5" s="19">
        <f>BJ5*$BK$58</f>
        <v>12000000</v>
      </c>
      <c r="BL5" s="19">
        <v>0</v>
      </c>
      <c r="BM5" s="19">
        <f>BL5*$BM$58</f>
        <v>0</v>
      </c>
      <c r="BN5" s="19">
        <v>2</v>
      </c>
      <c r="BO5" s="19">
        <f>BN5*$BO$58</f>
        <v>9000000</v>
      </c>
      <c r="BP5" s="19">
        <v>0</v>
      </c>
      <c r="BQ5" s="19">
        <f>BP5*$BQ$58</f>
        <v>0</v>
      </c>
      <c r="BR5" s="19">
        <v>0</v>
      </c>
      <c r="BS5" s="19">
        <f>BR5*$BS$58</f>
        <v>0</v>
      </c>
      <c r="BT5" s="19">
        <v>0</v>
      </c>
      <c r="BU5" s="19">
        <f>BT5*$BU$58</f>
        <v>0</v>
      </c>
      <c r="BV5" s="19">
        <v>0</v>
      </c>
      <c r="BW5" s="19">
        <f>BV5*$BW$58</f>
        <v>0</v>
      </c>
      <c r="BX5" s="19">
        <v>0</v>
      </c>
      <c r="BY5" s="19">
        <f>BX5*$BY$58</f>
        <v>0</v>
      </c>
      <c r="BZ5" s="19">
        <v>1</v>
      </c>
      <c r="CA5" s="19">
        <f>BZ5*$CA$58</f>
        <v>7000000</v>
      </c>
      <c r="CB5" s="19">
        <v>1</v>
      </c>
      <c r="CC5" s="19">
        <f>CB5*$CC$58</f>
        <v>15000000</v>
      </c>
      <c r="CD5" s="19">
        <v>1</v>
      </c>
      <c r="CE5" s="19">
        <f>CD5*$CE$58</f>
        <v>1000000</v>
      </c>
      <c r="CF5" s="19">
        <v>0</v>
      </c>
      <c r="CG5" s="19">
        <f>CF5*$CG$58</f>
        <v>0</v>
      </c>
      <c r="CH5" s="19">
        <v>0</v>
      </c>
      <c r="CI5" s="19">
        <f>CH5*$CI$58</f>
        <v>0</v>
      </c>
      <c r="CJ5" s="19">
        <v>0</v>
      </c>
      <c r="CK5" s="19">
        <f>CJ5*$CK$58</f>
        <v>0</v>
      </c>
      <c r="CL5" s="19">
        <f>AR5+AT5+AV5+AX5+AZ5+BB5+BD5+BF5+BH5+BJ5+BL5+BN5+BP5+BR5+BV5+CJ5</f>
        <v>11</v>
      </c>
      <c r="CM5" s="19">
        <f>CL5*$CM$58</f>
        <v>3520000</v>
      </c>
      <c r="CN5" s="19"/>
      <c r="CO5" s="19">
        <f>AS5+AU5+AW5+AY5+BA5+BC5+BE5+BG5+BI5+BK5+BM5+BO5+BQ5+BS5+BU5+BW5+BY5+CA5+CC5+CE5+CG5+CI5+CK5+CM5</f>
        <v>72520000</v>
      </c>
      <c r="CP5" s="21">
        <f>AQ5-CO5</f>
        <v>-72520000</v>
      </c>
    </row>
    <row r="6" spans="1:94" x14ac:dyDescent="0.6">
      <c r="A6" s="7" t="s">
        <v>7</v>
      </c>
      <c r="B6" s="9">
        <v>0</v>
      </c>
      <c r="C6" s="9">
        <f>B6*$C$58</f>
        <v>0</v>
      </c>
      <c r="D6" s="9">
        <v>0</v>
      </c>
      <c r="E6" s="9">
        <f>D6*$E$58</f>
        <v>0</v>
      </c>
      <c r="F6" s="9">
        <v>0</v>
      </c>
      <c r="G6" s="9">
        <f>F6*$G$58</f>
        <v>0</v>
      </c>
      <c r="H6" s="9">
        <v>0</v>
      </c>
      <c r="I6" s="9">
        <f>H6*$I$58</f>
        <v>0</v>
      </c>
      <c r="J6" s="9">
        <v>0</v>
      </c>
      <c r="K6" s="9">
        <f>J6*$K$58</f>
        <v>0</v>
      </c>
      <c r="L6" s="9">
        <v>0</v>
      </c>
      <c r="M6" s="9">
        <f>L6*$M$58</f>
        <v>0</v>
      </c>
      <c r="N6" s="9">
        <v>0</v>
      </c>
      <c r="O6" s="9">
        <f>N6*$O$58</f>
        <v>0</v>
      </c>
      <c r="P6" s="9">
        <v>0</v>
      </c>
      <c r="Q6" s="9">
        <f>P6*$Q$58</f>
        <v>0</v>
      </c>
      <c r="R6" s="9">
        <v>0</v>
      </c>
      <c r="S6" s="9">
        <f>R6*$S$58</f>
        <v>0</v>
      </c>
      <c r="T6" s="9">
        <v>0</v>
      </c>
      <c r="U6" s="9">
        <f>T6*$U$58</f>
        <v>0</v>
      </c>
      <c r="V6" s="9">
        <v>0</v>
      </c>
      <c r="W6" s="9">
        <f>V6*$W$58</f>
        <v>0</v>
      </c>
      <c r="X6" s="9">
        <v>0</v>
      </c>
      <c r="Y6" s="9">
        <f>X6*$Y$58</f>
        <v>0</v>
      </c>
      <c r="Z6" s="9">
        <v>0</v>
      </c>
      <c r="AA6" s="9">
        <f>Z6*$AA$58</f>
        <v>0</v>
      </c>
      <c r="AB6" s="9">
        <v>0</v>
      </c>
      <c r="AC6" s="9">
        <f>AB6*$AC$58</f>
        <v>0</v>
      </c>
      <c r="AD6" s="9">
        <v>0</v>
      </c>
      <c r="AE6" s="9">
        <f>AD6*$AE$58</f>
        <v>0</v>
      </c>
      <c r="AF6" s="9">
        <v>0</v>
      </c>
      <c r="AG6" s="9">
        <f>AF6*$AG$58</f>
        <v>0</v>
      </c>
      <c r="AH6" s="9">
        <v>0</v>
      </c>
      <c r="AI6" s="9">
        <f>AH6*$AI$58</f>
        <v>0</v>
      </c>
      <c r="AJ6" s="9">
        <v>0</v>
      </c>
      <c r="AK6" s="9">
        <f>AJ6*$AK$58</f>
        <v>0</v>
      </c>
      <c r="AL6" s="9">
        <v>0</v>
      </c>
      <c r="AM6" s="9">
        <f>AL6*$AM$58</f>
        <v>0</v>
      </c>
      <c r="AN6" s="9">
        <v>0</v>
      </c>
      <c r="AO6" s="9">
        <f>AN6*$AO$58</f>
        <v>0</v>
      </c>
      <c r="AP6" s="9"/>
      <c r="AQ6" s="18">
        <f>C6+E6+G6+I6+K6+M6+O6+Q6+S6+U6+W6+Y6+AA6+AC6+AE6+AG6+AI6+AK6+AM6+AO6</f>
        <v>0</v>
      </c>
      <c r="AR6" s="4">
        <v>3</v>
      </c>
      <c r="AS6" s="19">
        <f>AR6*$AS$58</f>
        <v>13500000</v>
      </c>
      <c r="AT6" s="19">
        <v>2</v>
      </c>
      <c r="AU6" s="19">
        <f>AT6*$AU$58</f>
        <v>8000000</v>
      </c>
      <c r="AV6" s="19">
        <v>1</v>
      </c>
      <c r="AW6" s="19">
        <f>AV6*$AW$58</f>
        <v>3500000</v>
      </c>
      <c r="AX6" s="19">
        <v>0</v>
      </c>
      <c r="AY6" s="19">
        <f>AX6*$AY$58</f>
        <v>0</v>
      </c>
      <c r="AZ6" s="19">
        <v>1</v>
      </c>
      <c r="BA6" s="19">
        <f>AZ6*$BA$58</f>
        <v>3000000</v>
      </c>
      <c r="BB6" s="19">
        <v>2</v>
      </c>
      <c r="BC6" s="19">
        <f>BB6*$BC$58</f>
        <v>6000000</v>
      </c>
      <c r="BD6" s="19">
        <v>0</v>
      </c>
      <c r="BE6" s="19">
        <f>BD6*$BE$58</f>
        <v>0</v>
      </c>
      <c r="BF6" s="19">
        <v>3</v>
      </c>
      <c r="BG6" s="19">
        <f>BF6*$BG$58</f>
        <v>6000000</v>
      </c>
      <c r="BH6" s="19">
        <v>1</v>
      </c>
      <c r="BI6" s="19">
        <f>BH6*$BI$58</f>
        <v>1500000</v>
      </c>
      <c r="BJ6" s="19">
        <v>3</v>
      </c>
      <c r="BK6" s="19">
        <f>BJ6*$BK$58</f>
        <v>12000000</v>
      </c>
      <c r="BL6" s="19">
        <v>2</v>
      </c>
      <c r="BM6" s="19">
        <f>BL6*$BM$58</f>
        <v>4000000</v>
      </c>
      <c r="BN6" s="19">
        <v>1</v>
      </c>
      <c r="BO6" s="19">
        <f>BN6*$BO$58</f>
        <v>4500000</v>
      </c>
      <c r="BP6" s="19">
        <v>0</v>
      </c>
      <c r="BQ6" s="19">
        <f>BP6*$BQ$58</f>
        <v>0</v>
      </c>
      <c r="BR6" s="19">
        <v>0</v>
      </c>
      <c r="BS6" s="19">
        <f>BR6*$BS$58</f>
        <v>0</v>
      </c>
      <c r="BT6" s="19">
        <v>1</v>
      </c>
      <c r="BU6" s="19">
        <f>BT6*$BU$58</f>
        <v>1500000</v>
      </c>
      <c r="BV6" s="19">
        <v>0</v>
      </c>
      <c r="BW6" s="19">
        <f>BV6*$BW$58</f>
        <v>0</v>
      </c>
      <c r="BX6" s="19">
        <v>0</v>
      </c>
      <c r="BY6" s="19">
        <f>BX6*$BY$58</f>
        <v>0</v>
      </c>
      <c r="BZ6" s="19">
        <v>1</v>
      </c>
      <c r="CA6" s="19">
        <f>BZ6*$CA$58</f>
        <v>7000000</v>
      </c>
      <c r="CB6" s="19">
        <v>1</v>
      </c>
      <c r="CC6" s="19">
        <f>CB6*$CC$58</f>
        <v>15000000</v>
      </c>
      <c r="CD6" s="19">
        <v>1</v>
      </c>
      <c r="CE6" s="19">
        <f>CD6*$CE$58</f>
        <v>1000000</v>
      </c>
      <c r="CF6" s="19">
        <v>0.5</v>
      </c>
      <c r="CG6" s="19">
        <f>CF6*$CG$58</f>
        <v>50000000</v>
      </c>
      <c r="CH6" s="19">
        <v>1</v>
      </c>
      <c r="CI6" s="19">
        <f>CH6*$CI$58</f>
        <v>1600000</v>
      </c>
      <c r="CJ6" s="19">
        <v>2</v>
      </c>
      <c r="CK6" s="19">
        <f>CJ6*$CK$58</f>
        <v>5000000</v>
      </c>
      <c r="CL6" s="19">
        <f>AR6+AT6+AV6+AX6+AZ6+BB6+BD6+BF6+BH6+BJ6+BL6+BN6+BP6+BR6+BV6+CJ6</f>
        <v>21</v>
      </c>
      <c r="CM6" s="19">
        <f>CL6*$CM$58</f>
        <v>6720000</v>
      </c>
      <c r="CN6" s="19"/>
      <c r="CO6" s="19">
        <f>AS6+AU6+AW6+AY6+BA6+BC6+BE6+BG6+BI6+BK6+BM6+BO6+BQ6+BS6+BU6+BW6+BY6+CA6+CC6+CE6+CG6+CI6+CK6+CM6</f>
        <v>149820000</v>
      </c>
      <c r="CP6" s="21">
        <f>AQ6-CO6</f>
        <v>-149820000</v>
      </c>
    </row>
    <row r="7" spans="1:94" x14ac:dyDescent="0.6">
      <c r="A7" s="7" t="s">
        <v>8</v>
      </c>
      <c r="B7" s="9">
        <v>0</v>
      </c>
      <c r="C7" s="9">
        <f>B7*$C$58</f>
        <v>0</v>
      </c>
      <c r="D7" s="9">
        <v>0</v>
      </c>
      <c r="E7" s="9">
        <f>D7*$E$58</f>
        <v>0</v>
      </c>
      <c r="F7" s="9">
        <v>0</v>
      </c>
      <c r="G7" s="9">
        <f>F7*$G$58</f>
        <v>0</v>
      </c>
      <c r="H7" s="9">
        <v>0</v>
      </c>
      <c r="I7" s="9">
        <f>H7*$I$58</f>
        <v>0</v>
      </c>
      <c r="J7" s="9">
        <v>0</v>
      </c>
      <c r="K7" s="9">
        <f>J7*$K$58</f>
        <v>0</v>
      </c>
      <c r="L7" s="9">
        <v>0</v>
      </c>
      <c r="M7" s="9">
        <f>L7*$M$58</f>
        <v>0</v>
      </c>
      <c r="N7" s="9">
        <v>0</v>
      </c>
      <c r="O7" s="9">
        <f>N7*$O$58</f>
        <v>0</v>
      </c>
      <c r="P7" s="9">
        <v>0</v>
      </c>
      <c r="Q7" s="9">
        <f>P7*$Q$58</f>
        <v>0</v>
      </c>
      <c r="R7" s="9">
        <v>0</v>
      </c>
      <c r="S7" s="9">
        <f>R7*$S$58</f>
        <v>0</v>
      </c>
      <c r="T7" s="9">
        <v>0</v>
      </c>
      <c r="U7" s="9">
        <f>T7*$U$58</f>
        <v>0</v>
      </c>
      <c r="V7" s="9">
        <v>0</v>
      </c>
      <c r="W7" s="9">
        <f>V7*$W$58</f>
        <v>0</v>
      </c>
      <c r="X7" s="9">
        <v>0</v>
      </c>
      <c r="Y7" s="9">
        <f>X7*$Y$58</f>
        <v>0</v>
      </c>
      <c r="Z7" s="9">
        <v>0</v>
      </c>
      <c r="AA7" s="9">
        <f>Z7*$AA$58</f>
        <v>0</v>
      </c>
      <c r="AB7" s="9">
        <v>0</v>
      </c>
      <c r="AC7" s="9">
        <f>AB7*$AC$58</f>
        <v>0</v>
      </c>
      <c r="AD7" s="9">
        <v>0</v>
      </c>
      <c r="AE7" s="9">
        <f>AD7*$AE$58</f>
        <v>0</v>
      </c>
      <c r="AF7" s="9">
        <v>0</v>
      </c>
      <c r="AG7" s="9">
        <f>AF7*$AG$58</f>
        <v>0</v>
      </c>
      <c r="AH7" s="9">
        <v>0</v>
      </c>
      <c r="AI7" s="9">
        <f>AH7*$AI$58</f>
        <v>0</v>
      </c>
      <c r="AJ7" s="9">
        <v>0</v>
      </c>
      <c r="AK7" s="9">
        <f>AJ7*$AK$58</f>
        <v>0</v>
      </c>
      <c r="AL7" s="9">
        <v>0</v>
      </c>
      <c r="AM7" s="9">
        <f>AL7*$AM$58</f>
        <v>0</v>
      </c>
      <c r="AN7" s="9">
        <v>0</v>
      </c>
      <c r="AO7" s="9">
        <f>AN7*$AO$58</f>
        <v>0</v>
      </c>
      <c r="AP7" s="9"/>
      <c r="AQ7" s="18">
        <f>C7+E7+G7+I7+K7+M7+O7+Q7+S7+U7+W7+Y7+AA7+AC7+AE7+AG7+AI7+AK7+AM7+AO7</f>
        <v>0</v>
      </c>
      <c r="AR7" s="4">
        <v>3</v>
      </c>
      <c r="AS7" s="19">
        <f>AR7*$AS$58</f>
        <v>13500000</v>
      </c>
      <c r="AT7" s="19">
        <v>2</v>
      </c>
      <c r="AU7" s="19">
        <f>AT7*$AU$58</f>
        <v>8000000</v>
      </c>
      <c r="AV7" s="19">
        <v>1</v>
      </c>
      <c r="AW7" s="19">
        <f>AV7*$AW$58</f>
        <v>3500000</v>
      </c>
      <c r="AX7" s="19">
        <v>0</v>
      </c>
      <c r="AY7" s="19">
        <f>AX7*$AY$58</f>
        <v>0</v>
      </c>
      <c r="AZ7" s="19">
        <v>2</v>
      </c>
      <c r="BA7" s="19">
        <f>AZ7*$BA$58</f>
        <v>6000000</v>
      </c>
      <c r="BB7" s="19">
        <v>2</v>
      </c>
      <c r="BC7" s="19">
        <f>BB7*$BC$58</f>
        <v>6000000</v>
      </c>
      <c r="BD7" s="19">
        <v>2</v>
      </c>
      <c r="BE7" s="19">
        <f>BD7*$BE$58</f>
        <v>6000000</v>
      </c>
      <c r="BF7" s="19">
        <v>3</v>
      </c>
      <c r="BG7" s="19">
        <f>BF7*$BG$58</f>
        <v>6000000</v>
      </c>
      <c r="BH7" s="19">
        <v>1</v>
      </c>
      <c r="BI7" s="19">
        <f>BH7*$BI$58</f>
        <v>1500000</v>
      </c>
      <c r="BJ7" s="19">
        <v>3</v>
      </c>
      <c r="BK7" s="19">
        <f>BJ7*$BK$58</f>
        <v>12000000</v>
      </c>
      <c r="BL7" s="19">
        <v>2</v>
      </c>
      <c r="BM7" s="19">
        <f>BL7*$BM$58</f>
        <v>4000000</v>
      </c>
      <c r="BN7" s="19">
        <v>1</v>
      </c>
      <c r="BO7" s="19">
        <f>BN7*$BO$58</f>
        <v>4500000</v>
      </c>
      <c r="BP7" s="19">
        <v>0</v>
      </c>
      <c r="BQ7" s="19">
        <f>BP7*$BQ$58</f>
        <v>0</v>
      </c>
      <c r="BR7" s="19">
        <v>0</v>
      </c>
      <c r="BS7" s="19">
        <f>BR7*$BS$58</f>
        <v>0</v>
      </c>
      <c r="BT7" s="19">
        <v>1</v>
      </c>
      <c r="BU7" s="19">
        <f>BT7*$BU$58</f>
        <v>1500000</v>
      </c>
      <c r="BV7" s="19">
        <v>0</v>
      </c>
      <c r="BW7" s="19">
        <f>BV7*$BW$58</f>
        <v>0</v>
      </c>
      <c r="BX7" s="19">
        <v>0</v>
      </c>
      <c r="BY7" s="19">
        <f>BX7*$BY$58</f>
        <v>0</v>
      </c>
      <c r="BZ7" s="19">
        <v>1</v>
      </c>
      <c r="CA7" s="19">
        <f>BZ7*$CA$58</f>
        <v>7000000</v>
      </c>
      <c r="CB7" s="19">
        <v>1</v>
      </c>
      <c r="CC7" s="19">
        <f>CB7*$CC$58</f>
        <v>15000000</v>
      </c>
      <c r="CD7" s="19">
        <v>1</v>
      </c>
      <c r="CE7" s="19">
        <f>CD7*$CE$58</f>
        <v>1000000</v>
      </c>
      <c r="CF7" s="19">
        <v>0</v>
      </c>
      <c r="CG7" s="19">
        <f>CF7*$CG$58</f>
        <v>0</v>
      </c>
      <c r="CH7" s="19">
        <v>1</v>
      </c>
      <c r="CI7" s="19">
        <f>CH7*$CI$58</f>
        <v>1600000</v>
      </c>
      <c r="CJ7" s="19">
        <v>2</v>
      </c>
      <c r="CK7" s="19">
        <f>CJ7*$CK$58</f>
        <v>5000000</v>
      </c>
      <c r="CL7" s="19">
        <f>AR7+AT7+AV7+AX7+AZ7+BB7+BD7+BF7+BH7+BJ7+BL7+BN7+BP7+BR7+BV7+CJ7</f>
        <v>24</v>
      </c>
      <c r="CM7" s="19">
        <f>CL7*$CM$58</f>
        <v>7680000</v>
      </c>
      <c r="CN7" s="19"/>
      <c r="CO7" s="19">
        <f>AS7+AU7+AW7+AY7+BA7+BC7+BE7+BG7+BI7+BK7+BM7+BO7+BQ7+BS7+BU7+BW7+BY7+CA7+CC7+CE7+CG7+CI7+CK7+CM7</f>
        <v>109780000</v>
      </c>
      <c r="CP7" s="21">
        <f>AQ7-CO7</f>
        <v>-109780000</v>
      </c>
    </row>
    <row r="8" spans="1:94" x14ac:dyDescent="0.6">
      <c r="A8" s="7" t="s">
        <v>9</v>
      </c>
      <c r="B8" s="9">
        <v>1</v>
      </c>
      <c r="C8" s="9">
        <f>B8*$C$58</f>
        <v>10000000</v>
      </c>
      <c r="D8" s="9">
        <v>0</v>
      </c>
      <c r="E8" s="9">
        <f>D8*$E$58</f>
        <v>0</v>
      </c>
      <c r="F8" s="9">
        <v>0</v>
      </c>
      <c r="G8" s="9">
        <f>F8*$G$58</f>
        <v>0</v>
      </c>
      <c r="H8" s="9">
        <v>1</v>
      </c>
      <c r="I8" s="9">
        <f>H8*$I$58</f>
        <v>1000000</v>
      </c>
      <c r="J8" s="9">
        <v>1</v>
      </c>
      <c r="K8" s="9">
        <f>J8*$K$58</f>
        <v>500000</v>
      </c>
      <c r="L8" s="9">
        <v>0</v>
      </c>
      <c r="M8" s="9">
        <f>L8*$M$58</f>
        <v>0</v>
      </c>
      <c r="N8" s="9">
        <v>0</v>
      </c>
      <c r="O8" s="9">
        <f>N8*$O$58</f>
        <v>0</v>
      </c>
      <c r="P8" s="9">
        <v>0</v>
      </c>
      <c r="Q8" s="9">
        <f>P8*$Q$58</f>
        <v>0</v>
      </c>
      <c r="R8" s="9">
        <v>0</v>
      </c>
      <c r="S8" s="9">
        <f>R8*$S$58</f>
        <v>0</v>
      </c>
      <c r="T8" s="9">
        <v>0</v>
      </c>
      <c r="U8" s="9">
        <f>T8*$U$58</f>
        <v>0</v>
      </c>
      <c r="V8" s="9">
        <v>0</v>
      </c>
      <c r="W8" s="9">
        <f>V8*$W$58</f>
        <v>0</v>
      </c>
      <c r="X8" s="9">
        <v>0</v>
      </c>
      <c r="Y8" s="9">
        <f>X8*$Y$58</f>
        <v>0</v>
      </c>
      <c r="Z8" s="9">
        <v>0</v>
      </c>
      <c r="AA8" s="9">
        <f>Z8*$AA$58</f>
        <v>0</v>
      </c>
      <c r="AB8" s="9">
        <v>0</v>
      </c>
      <c r="AC8" s="9">
        <f>AB8*$AC$58</f>
        <v>0</v>
      </c>
      <c r="AD8" s="9">
        <v>0</v>
      </c>
      <c r="AE8" s="9">
        <f>AD8*$AE$58</f>
        <v>0</v>
      </c>
      <c r="AF8" s="9">
        <v>0</v>
      </c>
      <c r="AG8" s="9">
        <f>AF8*$AG$58</f>
        <v>0</v>
      </c>
      <c r="AH8" s="9">
        <v>0</v>
      </c>
      <c r="AI8" s="9">
        <f>AH8*$AI$58</f>
        <v>0</v>
      </c>
      <c r="AJ8" s="9">
        <v>0</v>
      </c>
      <c r="AK8" s="9">
        <f>AJ8*$AK$58</f>
        <v>0</v>
      </c>
      <c r="AL8" s="9">
        <v>0</v>
      </c>
      <c r="AM8" s="9">
        <f>AL8*$AM$58</f>
        <v>0</v>
      </c>
      <c r="AN8" s="9">
        <v>0</v>
      </c>
      <c r="AO8" s="9">
        <f>AN8*$AO$58</f>
        <v>0</v>
      </c>
      <c r="AP8" s="9"/>
      <c r="AQ8" s="18">
        <f>C8+E8+G8+I8+K8+M8+O8+Q8+S8+U8+W8+Y8+AA8+AC8+AE8+AG8+AI8+AK8+AM8+AO8</f>
        <v>11500000</v>
      </c>
      <c r="AR8" s="4">
        <v>3</v>
      </c>
      <c r="AS8" s="19">
        <f>AR8*$AS$58</f>
        <v>13500000</v>
      </c>
      <c r="AT8" s="19">
        <v>2</v>
      </c>
      <c r="AU8" s="19">
        <f>AT8*$AU$58</f>
        <v>8000000</v>
      </c>
      <c r="AV8" s="19">
        <v>1</v>
      </c>
      <c r="AW8" s="19">
        <f>AV8*$AW$58</f>
        <v>3500000</v>
      </c>
      <c r="AX8" s="19">
        <v>1</v>
      </c>
      <c r="AY8" s="19">
        <f>AX8*$AY$58</f>
        <v>4500000</v>
      </c>
      <c r="AZ8" s="19">
        <v>2</v>
      </c>
      <c r="BA8" s="19">
        <f>AZ8*$BA$58</f>
        <v>6000000</v>
      </c>
      <c r="BB8" s="19">
        <v>2</v>
      </c>
      <c r="BC8" s="19">
        <f>BB8*$BC$58</f>
        <v>6000000</v>
      </c>
      <c r="BD8" s="19">
        <v>2</v>
      </c>
      <c r="BE8" s="19">
        <f>BD8*$BE$58</f>
        <v>6000000</v>
      </c>
      <c r="BF8" s="19">
        <v>3</v>
      </c>
      <c r="BG8" s="19">
        <f>BF8*$BG$58</f>
        <v>6000000</v>
      </c>
      <c r="BH8" s="19">
        <v>1</v>
      </c>
      <c r="BI8" s="19">
        <f>BH8*$BI$58</f>
        <v>1500000</v>
      </c>
      <c r="BJ8" s="19">
        <v>3</v>
      </c>
      <c r="BK8" s="19">
        <f>BJ8*$BK$58</f>
        <v>12000000</v>
      </c>
      <c r="BL8" s="19">
        <v>2</v>
      </c>
      <c r="BM8" s="19">
        <f>BL8*$BM$58</f>
        <v>4000000</v>
      </c>
      <c r="BN8" s="19">
        <v>1</v>
      </c>
      <c r="BO8" s="19">
        <f>BN8*$BO$58</f>
        <v>4500000</v>
      </c>
      <c r="BP8" s="19">
        <v>0</v>
      </c>
      <c r="BQ8" s="19">
        <f>BP8*$BQ$58</f>
        <v>0</v>
      </c>
      <c r="BR8" s="19">
        <v>0</v>
      </c>
      <c r="BS8" s="19">
        <f>BR8*$BS$58</f>
        <v>0</v>
      </c>
      <c r="BT8" s="19">
        <v>1</v>
      </c>
      <c r="BU8" s="19">
        <f>BT8*$BU$58</f>
        <v>1500000</v>
      </c>
      <c r="BV8" s="19">
        <v>2</v>
      </c>
      <c r="BW8" s="19">
        <f>BV8*$BW$58</f>
        <v>3000000</v>
      </c>
      <c r="BX8" s="19">
        <v>200</v>
      </c>
      <c r="BY8" s="19">
        <f>BX8*$BY$58</f>
        <v>44000000</v>
      </c>
      <c r="BZ8" s="19">
        <v>1</v>
      </c>
      <c r="CA8" s="19">
        <f>BZ8*$CA$58</f>
        <v>7000000</v>
      </c>
      <c r="CB8" s="19">
        <v>1</v>
      </c>
      <c r="CC8" s="19">
        <f>CB8*$CC$58</f>
        <v>15000000</v>
      </c>
      <c r="CD8" s="19">
        <v>1</v>
      </c>
      <c r="CE8" s="19">
        <f>CD8*$CE$58</f>
        <v>1000000</v>
      </c>
      <c r="CF8" s="19">
        <v>0</v>
      </c>
      <c r="CG8" s="19">
        <f>CF8*$CG$58</f>
        <v>0</v>
      </c>
      <c r="CH8" s="19">
        <v>1</v>
      </c>
      <c r="CI8" s="19">
        <f>CH8*$CI$58</f>
        <v>1600000</v>
      </c>
      <c r="CJ8" s="19">
        <v>2</v>
      </c>
      <c r="CK8" s="19">
        <f>CJ8*$CK$58</f>
        <v>5000000</v>
      </c>
      <c r="CL8" s="19">
        <f>AR8+AT8+AV8+AX8+AZ8+BB8+BD8+BF8+BH8+BJ8+BL8+BN8+BP8+BR8+BV8+CJ8</f>
        <v>27</v>
      </c>
      <c r="CM8" s="19">
        <f>CL8*$CM$58</f>
        <v>8640000</v>
      </c>
      <c r="CN8" s="19"/>
      <c r="CO8" s="19">
        <f>AS8+AU8+AW8+AY8+BA8+BC8+BE8+BG8+BI8+BK8+BM8+BO8+BQ8+BS8+BU8+BW8+BY8+CA8+CC8+CE8+CG8+CI8+CK8+CM8</f>
        <v>162240000</v>
      </c>
      <c r="CP8" s="21">
        <f>AQ8-CO8</f>
        <v>-150740000</v>
      </c>
    </row>
    <row r="9" spans="1:94" x14ac:dyDescent="0.6">
      <c r="A9" s="7" t="s">
        <v>10</v>
      </c>
      <c r="B9" s="9">
        <v>1</v>
      </c>
      <c r="C9" s="9">
        <f>B9*$C$58</f>
        <v>10000000</v>
      </c>
      <c r="D9" s="9">
        <v>0</v>
      </c>
      <c r="E9" s="9">
        <f>D9*$E$58</f>
        <v>0</v>
      </c>
      <c r="F9" s="9">
        <v>0</v>
      </c>
      <c r="G9" s="9">
        <f>F9*$G$58</f>
        <v>0</v>
      </c>
      <c r="H9" s="9">
        <v>2</v>
      </c>
      <c r="I9" s="9">
        <f>H9*$I$58</f>
        <v>2000000</v>
      </c>
      <c r="J9" s="9">
        <v>2</v>
      </c>
      <c r="K9" s="9">
        <f>J9*$K$58</f>
        <v>1000000</v>
      </c>
      <c r="L9" s="9"/>
      <c r="M9" s="9">
        <f>L9*$M$58</f>
        <v>0</v>
      </c>
      <c r="N9" s="9">
        <v>2</v>
      </c>
      <c r="O9" s="9">
        <f>N9*$O$58</f>
        <v>4000000</v>
      </c>
      <c r="P9" s="9">
        <v>2</v>
      </c>
      <c r="Q9" s="9">
        <f>P9*$Q$58</f>
        <v>10000000</v>
      </c>
      <c r="R9" s="9">
        <v>5</v>
      </c>
      <c r="S9" s="9">
        <f>R9*$S$58</f>
        <v>5000000</v>
      </c>
      <c r="T9" s="9">
        <v>5</v>
      </c>
      <c r="U9" s="9">
        <f>T9*$U$58</f>
        <v>5000000</v>
      </c>
      <c r="V9" s="9">
        <v>5</v>
      </c>
      <c r="W9" s="9">
        <f>V9*$W$58</f>
        <v>1500000</v>
      </c>
      <c r="X9" s="9">
        <v>0</v>
      </c>
      <c r="Y9" s="9">
        <f>X9*$Y$58</f>
        <v>0</v>
      </c>
      <c r="Z9" s="9">
        <v>2</v>
      </c>
      <c r="AA9" s="9">
        <f>Z9*$AA$58</f>
        <v>2000000</v>
      </c>
      <c r="AB9" s="9">
        <v>1</v>
      </c>
      <c r="AC9" s="9">
        <f>AB9*$AC$58</f>
        <v>200000</v>
      </c>
      <c r="AD9" s="9">
        <v>0</v>
      </c>
      <c r="AE9" s="9">
        <f>AD9*$AE$58</f>
        <v>0</v>
      </c>
      <c r="AF9" s="9">
        <v>30</v>
      </c>
      <c r="AG9" s="9">
        <f>AF9*$AG$58</f>
        <v>3000000</v>
      </c>
      <c r="AH9" s="9">
        <v>10</v>
      </c>
      <c r="AI9" s="9">
        <f>AH9*$AI$58</f>
        <v>500000</v>
      </c>
      <c r="AJ9" s="9">
        <v>4</v>
      </c>
      <c r="AK9" s="9">
        <f>AJ9*$AK$58</f>
        <v>4000000</v>
      </c>
      <c r="AL9" s="9">
        <v>0</v>
      </c>
      <c r="AM9" s="9">
        <f>AL9*$AM$58</f>
        <v>0</v>
      </c>
      <c r="AN9" s="9">
        <v>0</v>
      </c>
      <c r="AO9" s="9">
        <f>AN9*$AO$58</f>
        <v>0</v>
      </c>
      <c r="AP9" s="9"/>
      <c r="AQ9" s="18">
        <f>C9+E9+G9+I9+K9+M9+O9+Q9+S9+U9+W9+Y9+AA9+AC9+AE9+AG9+AI9+AK9+AM9+AO9</f>
        <v>48200000</v>
      </c>
      <c r="AR9" s="4">
        <v>1</v>
      </c>
      <c r="AS9" s="19">
        <f>AR9*$AS$58</f>
        <v>4500000</v>
      </c>
      <c r="AT9" s="19">
        <v>1</v>
      </c>
      <c r="AU9" s="19">
        <f>AT9*$AU$58</f>
        <v>4000000</v>
      </c>
      <c r="AV9" s="19">
        <v>1</v>
      </c>
      <c r="AW9" s="19">
        <f>AV9*$AW$58</f>
        <v>3500000</v>
      </c>
      <c r="AX9" s="19">
        <v>1</v>
      </c>
      <c r="AY9" s="19">
        <f>AX9*$AY$58</f>
        <v>4500000</v>
      </c>
      <c r="AZ9" s="19">
        <v>1</v>
      </c>
      <c r="BA9" s="19">
        <f>AZ9*$BA$58</f>
        <v>3000000</v>
      </c>
      <c r="BB9" s="19">
        <v>1</v>
      </c>
      <c r="BC9" s="19">
        <f>BB9*$BC$58</f>
        <v>3000000</v>
      </c>
      <c r="BD9" s="19">
        <v>1</v>
      </c>
      <c r="BE9" s="19">
        <f>BD9*$BE$58</f>
        <v>3000000</v>
      </c>
      <c r="BF9" s="19">
        <v>0</v>
      </c>
      <c r="BG9" s="19">
        <f>BF9*$BG$58</f>
        <v>0</v>
      </c>
      <c r="BH9" s="19">
        <v>1</v>
      </c>
      <c r="BI9" s="19">
        <f>BH9*$BI$58</f>
        <v>1500000</v>
      </c>
      <c r="BJ9" s="19">
        <v>1</v>
      </c>
      <c r="BK9" s="19">
        <f>BJ9*$BK$58</f>
        <v>4000000</v>
      </c>
      <c r="BL9" s="19">
        <v>2</v>
      </c>
      <c r="BM9" s="19">
        <f>BL9*$BM$58</f>
        <v>4000000</v>
      </c>
      <c r="BN9" s="19">
        <v>1</v>
      </c>
      <c r="BO9" s="19">
        <f>BN9*$BO$58</f>
        <v>4500000</v>
      </c>
      <c r="BP9" s="19">
        <v>2</v>
      </c>
      <c r="BQ9" s="19">
        <f>BP9*$BQ$58</f>
        <v>6000000</v>
      </c>
      <c r="BR9" s="19">
        <v>2</v>
      </c>
      <c r="BS9" s="19">
        <f>BR9*$BS$58</f>
        <v>4000000</v>
      </c>
      <c r="BT9" s="19">
        <v>1</v>
      </c>
      <c r="BU9" s="19">
        <f>BT9*$BU$58</f>
        <v>1500000</v>
      </c>
      <c r="BV9" s="19">
        <v>2</v>
      </c>
      <c r="BW9" s="19">
        <f>BV9*$BW$58</f>
        <v>3000000</v>
      </c>
      <c r="BX9" s="19">
        <v>0</v>
      </c>
      <c r="BY9" s="19">
        <f>BX9*$BY$58</f>
        <v>0</v>
      </c>
      <c r="BZ9" s="19">
        <v>1</v>
      </c>
      <c r="CA9" s="19">
        <f>BZ9*$CA$58</f>
        <v>7000000</v>
      </c>
      <c r="CB9" s="19">
        <v>1</v>
      </c>
      <c r="CC9" s="19">
        <f>CB9*$CC$58</f>
        <v>15000000</v>
      </c>
      <c r="CD9" s="19">
        <v>1</v>
      </c>
      <c r="CE9" s="19">
        <f>CD9*$CE$58</f>
        <v>1000000</v>
      </c>
      <c r="CF9" s="19">
        <v>0</v>
      </c>
      <c r="CG9" s="19">
        <f>CF9*$CG$58</f>
        <v>0</v>
      </c>
      <c r="CH9" s="19">
        <v>1</v>
      </c>
      <c r="CI9" s="19">
        <f>CH9*$CI$58</f>
        <v>1600000</v>
      </c>
      <c r="CJ9" s="19">
        <v>1</v>
      </c>
      <c r="CK9" s="19">
        <f>CJ9*$CK$58</f>
        <v>2500000</v>
      </c>
      <c r="CL9" s="19">
        <f>AR9+AT9+AV9+AX9+AZ9+BB9+BD9+BF9+BH9+BJ9+BL9+BN9+BP9+BR9+BV9+CJ9</f>
        <v>19</v>
      </c>
      <c r="CM9" s="19">
        <f>CL9*$CM$58</f>
        <v>6080000</v>
      </c>
      <c r="CN9" s="19"/>
      <c r="CO9" s="19">
        <f>AS9+AU9+AW9+AY9+BA9+BC9+BE9+BG9+BI9+BK9+BM9+BO9+BQ9+BS9+BU9+BW9+BY9+CA9+CC9+CE9+CG9+CI9+CK9+CM9</f>
        <v>87180000</v>
      </c>
      <c r="CP9" s="21">
        <f>AQ9-CO9</f>
        <v>-38980000</v>
      </c>
    </row>
    <row r="10" spans="1:94" x14ac:dyDescent="0.6">
      <c r="A10" s="7" t="s">
        <v>11</v>
      </c>
      <c r="B10" s="9">
        <v>0</v>
      </c>
      <c r="C10" s="9">
        <f>B10*$C$58</f>
        <v>0</v>
      </c>
      <c r="D10" s="9">
        <v>1</v>
      </c>
      <c r="E10" s="9">
        <f>D10*$E$58</f>
        <v>5000000</v>
      </c>
      <c r="F10" s="9">
        <v>1</v>
      </c>
      <c r="G10" s="9">
        <f>F10*$G$58</f>
        <v>1000000</v>
      </c>
      <c r="H10" s="9">
        <v>1</v>
      </c>
      <c r="I10" s="9">
        <f>H10*$I$58</f>
        <v>1000000</v>
      </c>
      <c r="J10" s="9">
        <v>1</v>
      </c>
      <c r="K10" s="9">
        <f>J10*$K$58</f>
        <v>500000</v>
      </c>
      <c r="L10" s="9">
        <v>1</v>
      </c>
      <c r="M10" s="9">
        <f>L10*$M$58</f>
        <v>30000000</v>
      </c>
      <c r="N10" s="9">
        <v>2</v>
      </c>
      <c r="O10" s="9">
        <f>N10*$O$58</f>
        <v>4000000</v>
      </c>
      <c r="P10" s="9">
        <v>2</v>
      </c>
      <c r="Q10" s="9">
        <f>P10*$Q$58</f>
        <v>10000000</v>
      </c>
      <c r="R10" s="9">
        <v>5</v>
      </c>
      <c r="S10" s="9">
        <f>R10*$S$58</f>
        <v>5000000</v>
      </c>
      <c r="T10" s="9">
        <v>10</v>
      </c>
      <c r="U10" s="9">
        <f>T10*$U$58</f>
        <v>10000000</v>
      </c>
      <c r="V10" s="9">
        <v>10</v>
      </c>
      <c r="W10" s="9">
        <f>V10*$W$58</f>
        <v>3000000</v>
      </c>
      <c r="X10" s="9">
        <v>0</v>
      </c>
      <c r="Y10" s="9">
        <f>X10*$Y$58</f>
        <v>0</v>
      </c>
      <c r="Z10" s="9">
        <v>2</v>
      </c>
      <c r="AA10" s="9">
        <f>Z10*$AA$58</f>
        <v>2000000</v>
      </c>
      <c r="AB10" s="9">
        <v>2</v>
      </c>
      <c r="AC10" s="9">
        <f>AB10*$AC$58</f>
        <v>400000</v>
      </c>
      <c r="AD10" s="9">
        <v>1</v>
      </c>
      <c r="AE10" s="9">
        <f>AD10*$AE$58</f>
        <v>5000000</v>
      </c>
      <c r="AF10" s="9">
        <v>30</v>
      </c>
      <c r="AG10" s="9">
        <f>AF10*$AG$58</f>
        <v>3000000</v>
      </c>
      <c r="AH10" s="9">
        <v>5</v>
      </c>
      <c r="AI10" s="9">
        <f>AH10*$AI$58</f>
        <v>250000</v>
      </c>
      <c r="AJ10" s="9">
        <v>4</v>
      </c>
      <c r="AK10" s="9">
        <f>AJ10*$AK$58</f>
        <v>4000000</v>
      </c>
      <c r="AL10" s="9">
        <v>0</v>
      </c>
      <c r="AM10" s="9">
        <f>AL10*$AM$58</f>
        <v>0</v>
      </c>
      <c r="AN10" s="9">
        <v>0</v>
      </c>
      <c r="AO10" s="9">
        <f>AN10*$AO$58</f>
        <v>0</v>
      </c>
      <c r="AP10" s="9"/>
      <c r="AQ10" s="18">
        <f>C10+E10+G10+I10+K10+M10+O10+Q10+S10+U10+W10+Y10+AA10+AC10+AE10+AG10+AI10+AK10+AM10+AO10</f>
        <v>84150000</v>
      </c>
      <c r="AR10" s="4">
        <v>1</v>
      </c>
      <c r="AS10" s="19">
        <f>AR10*$AS$58</f>
        <v>4500000</v>
      </c>
      <c r="AT10" s="19">
        <v>1</v>
      </c>
      <c r="AU10" s="19">
        <f>AT10*$AU$58</f>
        <v>4000000</v>
      </c>
      <c r="AV10" s="19">
        <v>1</v>
      </c>
      <c r="AW10" s="19">
        <f>AV10*$AW$58</f>
        <v>3500000</v>
      </c>
      <c r="AX10" s="19">
        <v>1</v>
      </c>
      <c r="AY10" s="19">
        <f>AX10*$AY$58</f>
        <v>4500000</v>
      </c>
      <c r="AZ10" s="19">
        <v>1</v>
      </c>
      <c r="BA10" s="19">
        <f>AZ10*$BA$58</f>
        <v>3000000</v>
      </c>
      <c r="BB10" s="19">
        <v>1</v>
      </c>
      <c r="BC10" s="19">
        <f>BB10*$BC$58</f>
        <v>3000000</v>
      </c>
      <c r="BD10" s="19">
        <v>1</v>
      </c>
      <c r="BE10" s="19">
        <f>BD10*$BE$58</f>
        <v>3000000</v>
      </c>
      <c r="BF10" s="19">
        <v>0</v>
      </c>
      <c r="BG10" s="19">
        <f>BF10*$BG$58</f>
        <v>0</v>
      </c>
      <c r="BH10" s="19">
        <v>1</v>
      </c>
      <c r="BI10" s="19">
        <f>BH10*$BI$58</f>
        <v>1500000</v>
      </c>
      <c r="BJ10" s="19">
        <v>1</v>
      </c>
      <c r="BK10" s="19">
        <f>BJ10*$BK$58</f>
        <v>4000000</v>
      </c>
      <c r="BL10" s="19">
        <v>2</v>
      </c>
      <c r="BM10" s="19">
        <f>BL10*$BM$58</f>
        <v>4000000</v>
      </c>
      <c r="BN10" s="19">
        <v>1</v>
      </c>
      <c r="BO10" s="19">
        <f>BN10*$BO$58</f>
        <v>4500000</v>
      </c>
      <c r="BP10" s="19">
        <v>2</v>
      </c>
      <c r="BQ10" s="19">
        <f>BP10*$BQ$58</f>
        <v>6000000</v>
      </c>
      <c r="BR10" s="19">
        <v>2</v>
      </c>
      <c r="BS10" s="19">
        <f>BR10*$BS$58</f>
        <v>4000000</v>
      </c>
      <c r="BT10" s="19">
        <v>1</v>
      </c>
      <c r="BU10" s="19">
        <f>BT10*$BU$58</f>
        <v>1500000</v>
      </c>
      <c r="BV10" s="19">
        <v>2</v>
      </c>
      <c r="BW10" s="19">
        <f>BV10*$BW$58</f>
        <v>3000000</v>
      </c>
      <c r="BX10" s="19">
        <v>0</v>
      </c>
      <c r="BY10" s="19">
        <f>BX10*$BY$58</f>
        <v>0</v>
      </c>
      <c r="BZ10" s="19">
        <v>1</v>
      </c>
      <c r="CA10" s="19">
        <f>BZ10*$CA$58</f>
        <v>7000000</v>
      </c>
      <c r="CB10" s="19">
        <v>1</v>
      </c>
      <c r="CC10" s="19">
        <f>CB10*$CC$58</f>
        <v>15000000</v>
      </c>
      <c r="CD10" s="19">
        <v>1</v>
      </c>
      <c r="CE10" s="19">
        <f>CD10*$CE$58</f>
        <v>1000000</v>
      </c>
      <c r="CF10" s="19">
        <v>0</v>
      </c>
      <c r="CG10" s="19">
        <f>CF10*$CG$58</f>
        <v>0</v>
      </c>
      <c r="CH10" s="19">
        <v>1</v>
      </c>
      <c r="CI10" s="19">
        <f>CH10*$CI$58</f>
        <v>1600000</v>
      </c>
      <c r="CJ10" s="19">
        <v>1</v>
      </c>
      <c r="CK10" s="19">
        <f>CJ10*$CK$58</f>
        <v>2500000</v>
      </c>
      <c r="CL10" s="19">
        <f>AR10+AT10+AV10+AX10+AZ10+BB10+BD10+BF10+BH10+BJ10+BL10+BN10+BP10+BR10+BV10+CJ10</f>
        <v>19</v>
      </c>
      <c r="CM10" s="19">
        <f>CL10*$CM$58</f>
        <v>6080000</v>
      </c>
      <c r="CN10" s="19"/>
      <c r="CO10" s="19">
        <f>AS10+AU10+AW10+AY10+BA10+BC10+BE10+BG10+BI10+BK10+BM10+BO10+BQ10+BS10+BU10+BW10+BY10+CA10+CC10+CE10+CG10+CI10+CK10+CM10</f>
        <v>87180000</v>
      </c>
      <c r="CP10" s="21">
        <f>AQ10-CO10</f>
        <v>-3030000</v>
      </c>
    </row>
    <row r="11" spans="1:94" x14ac:dyDescent="0.6">
      <c r="A11" s="7" t="s">
        <v>12</v>
      </c>
      <c r="B11" s="9">
        <v>1</v>
      </c>
      <c r="C11" s="9">
        <f>B11*$C$58</f>
        <v>10000000</v>
      </c>
      <c r="D11" s="9">
        <v>1</v>
      </c>
      <c r="E11" s="9">
        <f>D11*$E$58</f>
        <v>5000000</v>
      </c>
      <c r="F11" s="9">
        <v>0</v>
      </c>
      <c r="G11" s="9">
        <f>F11*$G$58</f>
        <v>0</v>
      </c>
      <c r="H11" s="9">
        <v>1</v>
      </c>
      <c r="I11" s="9">
        <f>H11*$I$58</f>
        <v>1000000</v>
      </c>
      <c r="J11" s="9">
        <v>1</v>
      </c>
      <c r="K11" s="9">
        <f>J11*$K$58</f>
        <v>500000</v>
      </c>
      <c r="L11" s="9">
        <v>0</v>
      </c>
      <c r="M11" s="9">
        <f>L11*$M$58</f>
        <v>0</v>
      </c>
      <c r="N11" s="9">
        <v>1</v>
      </c>
      <c r="O11" s="9">
        <f>N11*$O$58</f>
        <v>2000000</v>
      </c>
      <c r="P11" s="9">
        <v>6</v>
      </c>
      <c r="Q11" s="9">
        <f>P11*$Q$58</f>
        <v>30000000</v>
      </c>
      <c r="R11" s="9">
        <v>7</v>
      </c>
      <c r="S11" s="9">
        <f>R11*$S$58</f>
        <v>7000000</v>
      </c>
      <c r="T11" s="9">
        <v>12</v>
      </c>
      <c r="U11" s="9">
        <f>T11*$U$58</f>
        <v>12000000</v>
      </c>
      <c r="V11" s="9">
        <v>15</v>
      </c>
      <c r="W11" s="9">
        <f>V11*$W$58</f>
        <v>4500000</v>
      </c>
      <c r="X11" s="9">
        <v>5</v>
      </c>
      <c r="Y11" s="9">
        <f>X11*$Y$58</f>
        <v>2500000</v>
      </c>
      <c r="Z11" s="9">
        <v>3</v>
      </c>
      <c r="AA11" s="9">
        <f>Z11*$AA$58</f>
        <v>3000000</v>
      </c>
      <c r="AB11" s="9">
        <v>1</v>
      </c>
      <c r="AC11" s="9">
        <f>AB11*$AC$58</f>
        <v>200000</v>
      </c>
      <c r="AD11" s="9">
        <v>0</v>
      </c>
      <c r="AE11" s="9">
        <f>AD11*$AE$58</f>
        <v>0</v>
      </c>
      <c r="AF11" s="9">
        <v>30</v>
      </c>
      <c r="AG11" s="9">
        <f>AF11*$AG$58</f>
        <v>3000000</v>
      </c>
      <c r="AH11" s="9">
        <v>2</v>
      </c>
      <c r="AI11" s="9">
        <f>AH11*$AI$58</f>
        <v>100000</v>
      </c>
      <c r="AJ11" s="9">
        <v>5</v>
      </c>
      <c r="AK11" s="9">
        <f>AJ11*$AK$58</f>
        <v>5000000</v>
      </c>
      <c r="AL11" s="9">
        <v>0</v>
      </c>
      <c r="AM11" s="9">
        <f>AL11*$AM$58</f>
        <v>0</v>
      </c>
      <c r="AN11" s="9">
        <v>2</v>
      </c>
      <c r="AO11" s="9">
        <f>AN11*$AO$58</f>
        <v>2000000</v>
      </c>
      <c r="AP11" s="9"/>
      <c r="AQ11" s="18">
        <f>C11+E11+G11+I11+K11+M11+O11+Q11+S11+U11+W11+Y11+AA11+AC11+AE11+AG11+AI11+AK11+AM11+AO11</f>
        <v>87800000</v>
      </c>
      <c r="AR11" s="4">
        <v>1</v>
      </c>
      <c r="AS11" s="19">
        <f>AR11*$AS$58</f>
        <v>4500000</v>
      </c>
      <c r="AT11" s="19">
        <v>1</v>
      </c>
      <c r="AU11" s="19">
        <f>AT11*$AU$58</f>
        <v>4000000</v>
      </c>
      <c r="AV11" s="19">
        <v>1</v>
      </c>
      <c r="AW11" s="19">
        <f>AV11*$AW$58</f>
        <v>3500000</v>
      </c>
      <c r="AX11" s="19">
        <v>1</v>
      </c>
      <c r="AY11" s="19">
        <f>AX11*$AY$58</f>
        <v>4500000</v>
      </c>
      <c r="AZ11" s="19">
        <v>1</v>
      </c>
      <c r="BA11" s="19">
        <f>AZ11*$BA$58</f>
        <v>3000000</v>
      </c>
      <c r="BB11" s="19">
        <v>1</v>
      </c>
      <c r="BC11" s="19">
        <f>BB11*$BC$58</f>
        <v>3000000</v>
      </c>
      <c r="BD11" s="19">
        <v>1</v>
      </c>
      <c r="BE11" s="19">
        <f>BD11*$BE$58</f>
        <v>3000000</v>
      </c>
      <c r="BF11" s="19">
        <v>0</v>
      </c>
      <c r="BG11" s="19">
        <f>BF11*$BG$58</f>
        <v>0</v>
      </c>
      <c r="BH11" s="19">
        <v>1</v>
      </c>
      <c r="BI11" s="19">
        <f>BH11*$BI$58</f>
        <v>1500000</v>
      </c>
      <c r="BJ11" s="19">
        <v>1</v>
      </c>
      <c r="BK11" s="19">
        <f>BJ11*$BK$58</f>
        <v>4000000</v>
      </c>
      <c r="BL11" s="19">
        <v>2</v>
      </c>
      <c r="BM11" s="19">
        <f>BL11*$BM$58</f>
        <v>4000000</v>
      </c>
      <c r="BN11" s="19">
        <v>1</v>
      </c>
      <c r="BO11" s="19">
        <f>BN11*$BO$58</f>
        <v>4500000</v>
      </c>
      <c r="BP11" s="19">
        <v>2</v>
      </c>
      <c r="BQ11" s="19">
        <f>BP11*$BQ$58</f>
        <v>6000000</v>
      </c>
      <c r="BR11" s="19">
        <v>2</v>
      </c>
      <c r="BS11" s="19">
        <f>BR11*$BS$58</f>
        <v>4000000</v>
      </c>
      <c r="BT11" s="19">
        <v>1</v>
      </c>
      <c r="BU11" s="19">
        <f>BT11*$BU$58</f>
        <v>1500000</v>
      </c>
      <c r="BV11" s="19">
        <v>2</v>
      </c>
      <c r="BW11" s="19">
        <f>BV11*$BW$58</f>
        <v>3000000</v>
      </c>
      <c r="BX11" s="19">
        <v>0</v>
      </c>
      <c r="BY11" s="19">
        <f>BX11*$BY$58</f>
        <v>0</v>
      </c>
      <c r="BZ11" s="19">
        <v>1</v>
      </c>
      <c r="CA11" s="19">
        <f>BZ11*$CA$58</f>
        <v>7000000</v>
      </c>
      <c r="CB11" s="19">
        <v>1</v>
      </c>
      <c r="CC11" s="19">
        <f>CB11*$CC$58</f>
        <v>15000000</v>
      </c>
      <c r="CD11" s="19">
        <v>1</v>
      </c>
      <c r="CE11" s="19">
        <f>CD11*$CE$58</f>
        <v>1000000</v>
      </c>
      <c r="CF11" s="19">
        <v>0</v>
      </c>
      <c r="CG11" s="19">
        <f>CF11*$CG$58</f>
        <v>0</v>
      </c>
      <c r="CH11" s="19">
        <v>1</v>
      </c>
      <c r="CI11" s="19">
        <f>CH11*$CI$58</f>
        <v>1600000</v>
      </c>
      <c r="CJ11" s="19">
        <v>1</v>
      </c>
      <c r="CK11" s="19">
        <f>CJ11*$CK$58</f>
        <v>2500000</v>
      </c>
      <c r="CL11" s="19">
        <f>AR11+AT11+AV11+AX11+AZ11+BB11+BD11+BF11+BH11+BJ11+BL11+BN11+BP11+BR11+BV11+CJ11</f>
        <v>19</v>
      </c>
      <c r="CM11" s="19">
        <f>CL11*$CM$58</f>
        <v>6080000</v>
      </c>
      <c r="CN11" s="19"/>
      <c r="CO11" s="19">
        <f>AS11+AU11+AW11+AY11+BA11+BC11+BE11+BG11+BI11+BK11+BM11+BO11+BQ11+BS11+BU11+BW11+BY11+CA11+CC11+CE11+CG11+CI11+CK11+CM11</f>
        <v>87180000</v>
      </c>
      <c r="CP11" s="21">
        <f>AQ11-CO11</f>
        <v>620000</v>
      </c>
    </row>
    <row r="12" spans="1:94" x14ac:dyDescent="0.6">
      <c r="A12" s="7" t="s">
        <v>13</v>
      </c>
      <c r="B12" s="9">
        <v>0</v>
      </c>
      <c r="C12" s="9">
        <f>B12*$C$58</f>
        <v>0</v>
      </c>
      <c r="D12" s="9">
        <v>0</v>
      </c>
      <c r="E12" s="9">
        <f>D12*$E$58</f>
        <v>0</v>
      </c>
      <c r="F12" s="9">
        <v>1</v>
      </c>
      <c r="G12" s="9">
        <f>F12*$G$58</f>
        <v>1000000</v>
      </c>
      <c r="H12" s="9">
        <v>1</v>
      </c>
      <c r="I12" s="9">
        <f>H12*$I$58</f>
        <v>1000000</v>
      </c>
      <c r="J12" s="9">
        <v>0</v>
      </c>
      <c r="K12" s="9">
        <f>J12*$K$58</f>
        <v>0</v>
      </c>
      <c r="L12" s="9">
        <v>0</v>
      </c>
      <c r="M12" s="9">
        <f>L12*$M$58</f>
        <v>0</v>
      </c>
      <c r="N12" s="9">
        <v>2</v>
      </c>
      <c r="O12" s="9">
        <f>N12*$O$58</f>
        <v>4000000</v>
      </c>
      <c r="P12" s="9">
        <v>8</v>
      </c>
      <c r="Q12" s="9">
        <f>P12*$Q$58</f>
        <v>40000000</v>
      </c>
      <c r="R12" s="9">
        <v>12</v>
      </c>
      <c r="S12" s="9">
        <f>R12*$S$58</f>
        <v>12000000</v>
      </c>
      <c r="T12" s="9">
        <v>12</v>
      </c>
      <c r="U12" s="9">
        <f>T12*$U$58</f>
        <v>12000000</v>
      </c>
      <c r="V12" s="9">
        <v>20</v>
      </c>
      <c r="W12" s="9">
        <f>V12*$W$58</f>
        <v>6000000</v>
      </c>
      <c r="X12" s="9">
        <v>5</v>
      </c>
      <c r="Y12" s="9">
        <f>X12*$Y$58</f>
        <v>2500000</v>
      </c>
      <c r="Z12" s="9">
        <v>5</v>
      </c>
      <c r="AA12" s="9">
        <f>Z12*$AA$58</f>
        <v>5000000</v>
      </c>
      <c r="AB12" s="9">
        <v>1</v>
      </c>
      <c r="AC12" s="9">
        <f>AB12*$AC$58</f>
        <v>200000</v>
      </c>
      <c r="AD12" s="9">
        <v>1</v>
      </c>
      <c r="AE12" s="9">
        <f>AD12*$AE$58</f>
        <v>5000000</v>
      </c>
      <c r="AF12" s="9">
        <v>45</v>
      </c>
      <c r="AG12" s="9">
        <f>AF12*$AG$58</f>
        <v>4500000</v>
      </c>
      <c r="AH12" s="9">
        <v>2</v>
      </c>
      <c r="AI12" s="9">
        <f>AH12*$AI$58</f>
        <v>100000</v>
      </c>
      <c r="AJ12" s="9">
        <v>5</v>
      </c>
      <c r="AK12" s="9">
        <f>AJ12*$AK$58</f>
        <v>5000000</v>
      </c>
      <c r="AL12" s="9">
        <v>2</v>
      </c>
      <c r="AM12" s="9">
        <f>AL12*$AM$58</f>
        <v>40000000</v>
      </c>
      <c r="AN12" s="9">
        <v>3</v>
      </c>
      <c r="AO12" s="9">
        <f>AN12*$AO$58</f>
        <v>3000000</v>
      </c>
      <c r="AP12" s="9"/>
      <c r="AQ12" s="18">
        <f>C12+E12+G12+I12+K12+M12+O12+Q12+S12+U12+W12+Y12+AA12+AC12+AE12+AG12+AI12+AK12+AM12+AO12</f>
        <v>141300000</v>
      </c>
      <c r="AR12" s="4">
        <v>1</v>
      </c>
      <c r="AS12" s="19">
        <f>AR12*$AS$58</f>
        <v>4500000</v>
      </c>
      <c r="AT12" s="19">
        <v>1</v>
      </c>
      <c r="AU12" s="19">
        <f>AT12*$AU$58</f>
        <v>4000000</v>
      </c>
      <c r="AV12" s="19">
        <v>1</v>
      </c>
      <c r="AW12" s="19">
        <f>AV12*$AW$58</f>
        <v>3500000</v>
      </c>
      <c r="AX12" s="19">
        <v>1</v>
      </c>
      <c r="AY12" s="19">
        <f>AX12*$AY$58</f>
        <v>4500000</v>
      </c>
      <c r="AZ12" s="19">
        <v>1</v>
      </c>
      <c r="BA12" s="19">
        <f>AZ12*$BA$58</f>
        <v>3000000</v>
      </c>
      <c r="BB12" s="19">
        <v>1</v>
      </c>
      <c r="BC12" s="19">
        <f>BB12*$BC$58</f>
        <v>3000000</v>
      </c>
      <c r="BD12" s="19">
        <v>1</v>
      </c>
      <c r="BE12" s="19">
        <f>BD12*$BE$58</f>
        <v>3000000</v>
      </c>
      <c r="BF12" s="19">
        <v>0</v>
      </c>
      <c r="BG12" s="19">
        <f>BF12*$BG$58</f>
        <v>0</v>
      </c>
      <c r="BH12" s="19">
        <v>1</v>
      </c>
      <c r="BI12" s="19">
        <f>BH12*$BI$58</f>
        <v>1500000</v>
      </c>
      <c r="BJ12" s="19">
        <v>1</v>
      </c>
      <c r="BK12" s="19">
        <f>BJ12*$BK$58</f>
        <v>4000000</v>
      </c>
      <c r="BL12" s="19">
        <v>2</v>
      </c>
      <c r="BM12" s="19">
        <f>BL12*$BM$58</f>
        <v>4000000</v>
      </c>
      <c r="BN12" s="19">
        <v>1</v>
      </c>
      <c r="BO12" s="19">
        <f>BN12*$BO$58</f>
        <v>4500000</v>
      </c>
      <c r="BP12" s="19">
        <v>2</v>
      </c>
      <c r="BQ12" s="19">
        <f>BP12*$BQ$58</f>
        <v>6000000</v>
      </c>
      <c r="BR12" s="19">
        <v>2</v>
      </c>
      <c r="BS12" s="19">
        <f>BR12*$BS$58</f>
        <v>4000000</v>
      </c>
      <c r="BT12" s="19">
        <v>2</v>
      </c>
      <c r="BU12" s="19">
        <f>BT12*$BU$58</f>
        <v>3000000</v>
      </c>
      <c r="BV12" s="19">
        <v>2</v>
      </c>
      <c r="BW12" s="19">
        <f>BV12*$BW$58</f>
        <v>3000000</v>
      </c>
      <c r="BX12" s="19">
        <v>0</v>
      </c>
      <c r="BY12" s="19">
        <f>BX12*$BY$58</f>
        <v>0</v>
      </c>
      <c r="BZ12" s="19">
        <v>1</v>
      </c>
      <c r="CA12" s="19">
        <f>BZ12*$CA$58</f>
        <v>7000000</v>
      </c>
      <c r="CB12" s="19">
        <v>1</v>
      </c>
      <c r="CC12" s="19">
        <f>CB12*$CC$58</f>
        <v>15000000</v>
      </c>
      <c r="CD12" s="19">
        <v>1</v>
      </c>
      <c r="CE12" s="19">
        <f>CD12*$CE$58</f>
        <v>1000000</v>
      </c>
      <c r="CF12" s="19">
        <v>0</v>
      </c>
      <c r="CG12" s="19">
        <f>CF12*$CG$58</f>
        <v>0</v>
      </c>
      <c r="CH12" s="19">
        <v>1</v>
      </c>
      <c r="CI12" s="19">
        <f>CH12*$CI$58</f>
        <v>1600000</v>
      </c>
      <c r="CJ12" s="19">
        <v>1</v>
      </c>
      <c r="CK12" s="19">
        <f>CJ12*$CK$58</f>
        <v>2500000</v>
      </c>
      <c r="CL12" s="19">
        <f>AR12+AT12+AV12+AX12+AZ12+BB12+BD12+BF12+BH12+BJ12+BL12+BN12+BP12+BR12+BV12+CJ12</f>
        <v>19</v>
      </c>
      <c r="CM12" s="19">
        <f>CL12*$CM$58</f>
        <v>6080000</v>
      </c>
      <c r="CN12" s="19"/>
      <c r="CO12" s="19">
        <f>AS12+AU12+AW12+AY12+BA12+BC12+BE12+BG12+BI12+BK12+BM12+BO12+BQ12+BS12+BU12+BW12+BY12+CA12+CC12+CE12+CG12+CI12+CK12+CM12</f>
        <v>88680000</v>
      </c>
      <c r="CP12" s="21">
        <f>AQ12-CO12</f>
        <v>52620000</v>
      </c>
    </row>
    <row r="13" spans="1:94" x14ac:dyDescent="0.6">
      <c r="A13" s="7" t="s">
        <v>14</v>
      </c>
      <c r="B13" s="9">
        <v>2</v>
      </c>
      <c r="C13" s="9">
        <f>B13*$C$58</f>
        <v>20000000</v>
      </c>
      <c r="D13" s="9">
        <v>1</v>
      </c>
      <c r="E13" s="9">
        <f>D13*$E$58</f>
        <v>5000000</v>
      </c>
      <c r="F13" s="9">
        <v>0</v>
      </c>
      <c r="G13" s="9">
        <f>F13*$G$58</f>
        <v>0</v>
      </c>
      <c r="H13" s="9">
        <v>1</v>
      </c>
      <c r="I13" s="9">
        <f>H13*$I$58</f>
        <v>1000000</v>
      </c>
      <c r="J13" s="9">
        <v>1</v>
      </c>
      <c r="K13" s="9">
        <f>J13*$K$58</f>
        <v>500000</v>
      </c>
      <c r="L13" s="9">
        <v>0</v>
      </c>
      <c r="M13" s="9">
        <f>L13*$M$58</f>
        <v>0</v>
      </c>
      <c r="N13" s="9">
        <v>1</v>
      </c>
      <c r="O13" s="9">
        <f>N13*$O$58</f>
        <v>2000000</v>
      </c>
      <c r="P13" s="9">
        <v>8</v>
      </c>
      <c r="Q13" s="9">
        <f>P13*$Q$58</f>
        <v>40000000</v>
      </c>
      <c r="R13" s="9">
        <v>17</v>
      </c>
      <c r="S13" s="9">
        <f>R13*$S$58</f>
        <v>17000000</v>
      </c>
      <c r="T13" s="9">
        <v>17</v>
      </c>
      <c r="U13" s="9">
        <f>T13*$U$58</f>
        <v>17000000</v>
      </c>
      <c r="V13" s="9">
        <v>30</v>
      </c>
      <c r="W13" s="9">
        <f>V13*$W$58</f>
        <v>9000000</v>
      </c>
      <c r="X13" s="9">
        <v>10</v>
      </c>
      <c r="Y13" s="9">
        <f>X13*$Y$58</f>
        <v>5000000</v>
      </c>
      <c r="Z13" s="9">
        <v>5</v>
      </c>
      <c r="AA13" s="9">
        <f>Z13*$AA$58</f>
        <v>5000000</v>
      </c>
      <c r="AB13" s="9">
        <v>1</v>
      </c>
      <c r="AC13" s="9">
        <f>AB13*$AC$58</f>
        <v>200000</v>
      </c>
      <c r="AD13" s="9">
        <v>0</v>
      </c>
      <c r="AE13" s="9">
        <f>AD13*$AE$58</f>
        <v>0</v>
      </c>
      <c r="AF13" s="9">
        <v>45</v>
      </c>
      <c r="AG13" s="9">
        <f>AF13*$AG$58</f>
        <v>4500000</v>
      </c>
      <c r="AH13" s="9">
        <v>2</v>
      </c>
      <c r="AI13" s="9">
        <f>AH13*$AI$58</f>
        <v>100000</v>
      </c>
      <c r="AJ13" s="9">
        <v>7</v>
      </c>
      <c r="AK13" s="9">
        <f>AJ13*$AK$58</f>
        <v>7000000</v>
      </c>
      <c r="AL13" s="9">
        <v>2</v>
      </c>
      <c r="AM13" s="9">
        <f>AL13*$AM$58</f>
        <v>40000000</v>
      </c>
      <c r="AN13" s="9">
        <v>3</v>
      </c>
      <c r="AO13" s="9">
        <f>AN13*$AO$58</f>
        <v>3000000</v>
      </c>
      <c r="AP13" s="9"/>
      <c r="AQ13" s="18">
        <f>C13+E13+G13+I13+K13+M13+O13+Q13+S13+U13+W13+Y13+AA13+AC13+AE13+AG13+AI13+AK13+AM13+AO13</f>
        <v>176300000</v>
      </c>
      <c r="AR13" s="4">
        <v>1</v>
      </c>
      <c r="AS13" s="19">
        <f>AR13*$AS$58</f>
        <v>4500000</v>
      </c>
      <c r="AT13" s="19">
        <v>1</v>
      </c>
      <c r="AU13" s="19">
        <f>AT13*$AU$58</f>
        <v>4000000</v>
      </c>
      <c r="AV13" s="19">
        <v>1</v>
      </c>
      <c r="AW13" s="19">
        <f>AV13*$AW$58</f>
        <v>3500000</v>
      </c>
      <c r="AX13" s="19">
        <v>1</v>
      </c>
      <c r="AY13" s="19">
        <f>AX13*$AY$58</f>
        <v>4500000</v>
      </c>
      <c r="AZ13" s="19">
        <v>1</v>
      </c>
      <c r="BA13" s="19">
        <f>AZ13*$BA$58</f>
        <v>3000000</v>
      </c>
      <c r="BB13" s="19">
        <v>1</v>
      </c>
      <c r="BC13" s="19">
        <f>BB13*$BC$58</f>
        <v>3000000</v>
      </c>
      <c r="BD13" s="19">
        <v>1</v>
      </c>
      <c r="BE13" s="19">
        <f>BD13*$BE$58</f>
        <v>3000000</v>
      </c>
      <c r="BF13" s="19">
        <v>0</v>
      </c>
      <c r="BG13" s="19">
        <f>BF13*$BG$58</f>
        <v>0</v>
      </c>
      <c r="BH13" s="19">
        <v>1</v>
      </c>
      <c r="BI13" s="19">
        <f>BH13*$BI$58</f>
        <v>1500000</v>
      </c>
      <c r="BJ13" s="19">
        <v>1</v>
      </c>
      <c r="BK13" s="19">
        <f>BJ13*$BK$58</f>
        <v>4000000</v>
      </c>
      <c r="BL13" s="19">
        <v>2</v>
      </c>
      <c r="BM13" s="19">
        <f>BL13*$BM$58</f>
        <v>4000000</v>
      </c>
      <c r="BN13" s="19">
        <v>1</v>
      </c>
      <c r="BO13" s="19">
        <f>BN13*$BO$58</f>
        <v>4500000</v>
      </c>
      <c r="BP13" s="19">
        <v>2</v>
      </c>
      <c r="BQ13" s="19">
        <f>BP13*$BQ$58</f>
        <v>6000000</v>
      </c>
      <c r="BR13" s="19">
        <v>2</v>
      </c>
      <c r="BS13" s="19">
        <f>BR13*$BS$58</f>
        <v>4000000</v>
      </c>
      <c r="BT13" s="19">
        <v>2</v>
      </c>
      <c r="BU13" s="19">
        <f>BT13*$BU$58</f>
        <v>3000000</v>
      </c>
      <c r="BV13" s="19">
        <v>2</v>
      </c>
      <c r="BW13" s="19">
        <f>BV13*$BW$58</f>
        <v>3000000</v>
      </c>
      <c r="BX13" s="19">
        <v>0</v>
      </c>
      <c r="BY13" s="19">
        <f>BX13*$BY$58</f>
        <v>0</v>
      </c>
      <c r="BZ13" s="19">
        <v>1</v>
      </c>
      <c r="CA13" s="19">
        <f>BZ13*$CA$58</f>
        <v>7000000</v>
      </c>
      <c r="CB13" s="19">
        <v>1</v>
      </c>
      <c r="CC13" s="19">
        <f>CB13*$CC$58</f>
        <v>15000000</v>
      </c>
      <c r="CD13" s="19">
        <v>1</v>
      </c>
      <c r="CE13" s="19">
        <f>CD13*$CE$58</f>
        <v>1000000</v>
      </c>
      <c r="CF13" s="19">
        <v>0</v>
      </c>
      <c r="CG13" s="19">
        <f>CF13*$CG$58</f>
        <v>0</v>
      </c>
      <c r="CH13" s="19">
        <v>1</v>
      </c>
      <c r="CI13" s="19">
        <f>CH13*$CI$58</f>
        <v>1600000</v>
      </c>
      <c r="CJ13" s="19">
        <v>1</v>
      </c>
      <c r="CK13" s="19">
        <f>CJ13*$CK$58</f>
        <v>2500000</v>
      </c>
      <c r="CL13" s="19">
        <f>AR13+AT13+AV13+AX13+AZ13+BB13+BD13+BF13+BH13+BJ13+BL13+BN13+BP13+BR13+BV13+CJ13</f>
        <v>19</v>
      </c>
      <c r="CM13" s="19">
        <f>CL13*$CM$58</f>
        <v>6080000</v>
      </c>
      <c r="CN13" s="19"/>
      <c r="CO13" s="19">
        <f>AS13+AU13+AW13+AY13+BA13+BC13+BE13+BG13+BI13+BK13+BM13+BO13+BQ13+BS13+BU13+BW13+BY13+CA13+CC13+CE13+CG13+CI13+CK13+CM13</f>
        <v>88680000</v>
      </c>
      <c r="CP13" s="21">
        <f>AQ13-CO13</f>
        <v>87620000</v>
      </c>
    </row>
    <row r="14" spans="1:94" x14ac:dyDescent="0.6">
      <c r="A14" s="7" t="s">
        <v>15</v>
      </c>
      <c r="B14" s="9">
        <v>1</v>
      </c>
      <c r="C14" s="9">
        <f>B14*$C$58</f>
        <v>10000000</v>
      </c>
      <c r="D14" s="9">
        <v>2</v>
      </c>
      <c r="E14" s="9">
        <f>D14*$E$58</f>
        <v>10000000</v>
      </c>
      <c r="F14" s="9">
        <v>1</v>
      </c>
      <c r="G14" s="9">
        <f>F14*$G$58</f>
        <v>1000000</v>
      </c>
      <c r="H14" s="9">
        <v>0</v>
      </c>
      <c r="I14" s="9">
        <f>H14*$I$58</f>
        <v>0</v>
      </c>
      <c r="J14" s="9">
        <v>0</v>
      </c>
      <c r="K14" s="9">
        <f>J14*$K$58</f>
        <v>0</v>
      </c>
      <c r="L14" s="9">
        <v>0</v>
      </c>
      <c r="M14" s="9">
        <f>L14*$M$58</f>
        <v>0</v>
      </c>
      <c r="N14" s="9">
        <v>1</v>
      </c>
      <c r="O14" s="9">
        <f>N14*$O$58</f>
        <v>2000000</v>
      </c>
      <c r="P14" s="9">
        <v>8</v>
      </c>
      <c r="Q14" s="9">
        <f>P14*$Q$58</f>
        <v>40000000</v>
      </c>
      <c r="R14" s="9">
        <v>21</v>
      </c>
      <c r="S14" s="9">
        <f>R14*$S$58</f>
        <v>21000000</v>
      </c>
      <c r="T14" s="9">
        <v>17</v>
      </c>
      <c r="U14" s="9">
        <f>T14*$U$58</f>
        <v>17000000</v>
      </c>
      <c r="V14" s="9">
        <v>50</v>
      </c>
      <c r="W14" s="9">
        <f>V14*$W$58</f>
        <v>15000000</v>
      </c>
      <c r="X14" s="9">
        <v>10</v>
      </c>
      <c r="Y14" s="9">
        <f>X14*$Y$58</f>
        <v>5000000</v>
      </c>
      <c r="Z14" s="9">
        <v>5</v>
      </c>
      <c r="AA14" s="9">
        <f>Z14*$AA$58</f>
        <v>5000000</v>
      </c>
      <c r="AB14" s="9">
        <v>1</v>
      </c>
      <c r="AC14" s="9">
        <f>AB14*$AC$58</f>
        <v>200000</v>
      </c>
      <c r="AD14" s="9">
        <v>1</v>
      </c>
      <c r="AE14" s="9">
        <f>AD14*$AE$58</f>
        <v>5000000</v>
      </c>
      <c r="AF14" s="9">
        <v>60</v>
      </c>
      <c r="AG14" s="9">
        <f>AF14*$AG$58</f>
        <v>6000000</v>
      </c>
      <c r="AH14" s="9">
        <v>2</v>
      </c>
      <c r="AI14" s="9">
        <f>AH14*$AI$58</f>
        <v>100000</v>
      </c>
      <c r="AJ14" s="9">
        <v>7</v>
      </c>
      <c r="AK14" s="9">
        <f>AJ14*$AK$58</f>
        <v>7000000</v>
      </c>
      <c r="AL14" s="9">
        <v>3</v>
      </c>
      <c r="AM14" s="9">
        <f>AL14*$AM$58</f>
        <v>60000000</v>
      </c>
      <c r="AN14" s="9">
        <v>3</v>
      </c>
      <c r="AO14" s="9">
        <f>AN14*$AO$58</f>
        <v>3000000</v>
      </c>
      <c r="AP14" s="9"/>
      <c r="AQ14" s="18">
        <f>C14+E14+G14+I14+K14+M14+O14+Q14+S14+U14+W14+Y14+AA14+AC14+AE14+AG14+AI14+AK14+AM14+AO14</f>
        <v>207300000</v>
      </c>
      <c r="AR14" s="4">
        <v>1</v>
      </c>
      <c r="AS14" s="19">
        <f>AR14*$AS$58</f>
        <v>4500000</v>
      </c>
      <c r="AT14" s="19">
        <v>1</v>
      </c>
      <c r="AU14" s="19">
        <f>AT14*$AU$58</f>
        <v>4000000</v>
      </c>
      <c r="AV14" s="19">
        <v>0</v>
      </c>
      <c r="AW14" s="19">
        <f>AV14*$AW$58</f>
        <v>0</v>
      </c>
      <c r="AX14" s="19">
        <v>1</v>
      </c>
      <c r="AY14" s="19">
        <f>AX14*$AY$58</f>
        <v>4500000</v>
      </c>
      <c r="AZ14" s="19">
        <v>1</v>
      </c>
      <c r="BA14" s="19">
        <f>AZ14*$BA$58</f>
        <v>3000000</v>
      </c>
      <c r="BB14" s="19">
        <v>1</v>
      </c>
      <c r="BC14" s="19">
        <f>BB14*$BC$58</f>
        <v>3000000</v>
      </c>
      <c r="BD14" s="19">
        <v>1</v>
      </c>
      <c r="BE14" s="19">
        <f>BD14*$BE$58</f>
        <v>3000000</v>
      </c>
      <c r="BF14" s="19">
        <v>0</v>
      </c>
      <c r="BG14" s="19">
        <f>BF14*$BG$58</f>
        <v>0</v>
      </c>
      <c r="BH14" s="19">
        <v>1</v>
      </c>
      <c r="BI14" s="19">
        <f>BH14*$BI$58</f>
        <v>1500000</v>
      </c>
      <c r="BJ14" s="19">
        <v>0</v>
      </c>
      <c r="BK14" s="19">
        <f>BJ14*$BK$58</f>
        <v>0</v>
      </c>
      <c r="BL14" s="19">
        <v>2</v>
      </c>
      <c r="BM14" s="19">
        <f>BL14*$BM$58</f>
        <v>4000000</v>
      </c>
      <c r="BN14" s="19">
        <v>1</v>
      </c>
      <c r="BO14" s="19">
        <f>BN14*$BO$58</f>
        <v>4500000</v>
      </c>
      <c r="BP14" s="19">
        <v>2</v>
      </c>
      <c r="BQ14" s="19">
        <f>BP14*$BQ$58</f>
        <v>6000000</v>
      </c>
      <c r="BR14" s="19">
        <v>2</v>
      </c>
      <c r="BS14" s="19">
        <f>BR14*$BS$58</f>
        <v>4000000</v>
      </c>
      <c r="BT14" s="19">
        <v>2</v>
      </c>
      <c r="BU14" s="19">
        <f>BT14*$BU$58</f>
        <v>3000000</v>
      </c>
      <c r="BV14" s="19">
        <v>2</v>
      </c>
      <c r="BW14" s="19">
        <f>BV14*$BW$58</f>
        <v>3000000</v>
      </c>
      <c r="BX14" s="19">
        <v>300</v>
      </c>
      <c r="BY14" s="19">
        <f>BX14*$BY$58</f>
        <v>66000000</v>
      </c>
      <c r="BZ14" s="19">
        <v>1</v>
      </c>
      <c r="CA14" s="19">
        <f>BZ14*$CA$58</f>
        <v>7000000</v>
      </c>
      <c r="CB14" s="19">
        <v>1</v>
      </c>
      <c r="CC14" s="19">
        <f>CB14*$CC$58</f>
        <v>15000000</v>
      </c>
      <c r="CD14" s="19">
        <v>1</v>
      </c>
      <c r="CE14" s="19">
        <f>CD14*$CE$58</f>
        <v>1000000</v>
      </c>
      <c r="CF14" s="19">
        <v>0</v>
      </c>
      <c r="CG14" s="19">
        <f>CF14*$CG$58</f>
        <v>0</v>
      </c>
      <c r="CH14" s="19">
        <v>1</v>
      </c>
      <c r="CI14" s="19">
        <f>CH14*$CI$58</f>
        <v>1600000</v>
      </c>
      <c r="CJ14" s="19">
        <v>1</v>
      </c>
      <c r="CK14" s="19">
        <f>CJ14*$CK$58</f>
        <v>2500000</v>
      </c>
      <c r="CL14" s="19">
        <f>AR14+AT14+AV14+AX14+AZ14+BB14+BD14+BF14+BH14+BJ14+BL14+BN14+BP14+BR14+BV14+CJ14</f>
        <v>17</v>
      </c>
      <c r="CM14" s="19">
        <f>CL14*$CM$58</f>
        <v>5440000</v>
      </c>
      <c r="CN14" s="19"/>
      <c r="CO14" s="19">
        <f>AS14+AU14+AW14+AY14+BA14+BC14+BE14+BG14+BI14+BK14+BM14+BO14+BQ14+BS14+BU14+BW14+BY14+CA14+CC14+CE14+CG14+CI14+CK14+CM14</f>
        <v>146540000</v>
      </c>
      <c r="CP14" s="21">
        <f>AQ14-CO14</f>
        <v>60760000</v>
      </c>
    </row>
    <row r="15" spans="1:94" x14ac:dyDescent="0.6">
      <c r="A15" s="7" t="s">
        <v>16</v>
      </c>
      <c r="B15" s="9">
        <v>0</v>
      </c>
      <c r="C15" s="9">
        <f>B15*$C$58</f>
        <v>0</v>
      </c>
      <c r="D15" s="9">
        <v>1</v>
      </c>
      <c r="E15" s="9">
        <f>D15*$E$58</f>
        <v>5000000</v>
      </c>
      <c r="F15" s="9">
        <v>0</v>
      </c>
      <c r="G15" s="9">
        <f>F15*$G$58</f>
        <v>0</v>
      </c>
      <c r="H15" s="9">
        <v>1</v>
      </c>
      <c r="I15" s="9">
        <f>H15*$I$58</f>
        <v>1000000</v>
      </c>
      <c r="J15" s="9">
        <v>1</v>
      </c>
      <c r="K15" s="9">
        <f>J15*$K$58</f>
        <v>500000</v>
      </c>
      <c r="L15" s="9">
        <v>0</v>
      </c>
      <c r="M15" s="9">
        <f>L15*$M$58</f>
        <v>0</v>
      </c>
      <c r="N15" s="9">
        <v>1</v>
      </c>
      <c r="O15" s="9">
        <f>N15*$O$58</f>
        <v>2000000</v>
      </c>
      <c r="P15" s="9">
        <v>10</v>
      </c>
      <c r="Q15" s="9">
        <f>P15*$Q$58</f>
        <v>50000000</v>
      </c>
      <c r="R15" s="9">
        <v>24</v>
      </c>
      <c r="S15" s="9">
        <f>R15*$S$58</f>
        <v>24000000</v>
      </c>
      <c r="T15" s="9">
        <v>24</v>
      </c>
      <c r="U15" s="9">
        <f>T15*$U$58</f>
        <v>24000000</v>
      </c>
      <c r="V15" s="9">
        <v>60</v>
      </c>
      <c r="W15" s="9">
        <f>V15*$W$58</f>
        <v>18000000</v>
      </c>
      <c r="X15" s="9">
        <v>10</v>
      </c>
      <c r="Y15" s="9">
        <f>X15*$Y$58</f>
        <v>5000000</v>
      </c>
      <c r="Z15" s="9">
        <v>5</v>
      </c>
      <c r="AA15" s="9">
        <f>Z15*$AA$58</f>
        <v>5000000</v>
      </c>
      <c r="AB15" s="9">
        <v>1</v>
      </c>
      <c r="AC15" s="9">
        <f>AB15*$AC$58</f>
        <v>200000</v>
      </c>
      <c r="AD15" s="9">
        <v>0</v>
      </c>
      <c r="AE15" s="9">
        <f>AD15*$AE$58</f>
        <v>0</v>
      </c>
      <c r="AF15" s="9">
        <v>60</v>
      </c>
      <c r="AG15" s="9">
        <f>AF15*$AG$58</f>
        <v>6000000</v>
      </c>
      <c r="AH15" s="9">
        <v>2</v>
      </c>
      <c r="AI15" s="9">
        <f>AH15*$AI$58</f>
        <v>100000</v>
      </c>
      <c r="AJ15" s="9">
        <v>10</v>
      </c>
      <c r="AK15" s="9">
        <f>AJ15*$AK$58</f>
        <v>10000000</v>
      </c>
      <c r="AL15" s="9">
        <v>3</v>
      </c>
      <c r="AM15" s="9">
        <f>AL15*$AM$58</f>
        <v>60000000</v>
      </c>
      <c r="AN15" s="9">
        <v>5</v>
      </c>
      <c r="AO15" s="9">
        <f>AN15*$AO$58</f>
        <v>5000000</v>
      </c>
      <c r="AP15" s="9"/>
      <c r="AQ15" s="18">
        <f>C15+E15+G15+I15+K15+M15+O15+Q15+S15+U15+W15+Y15+AA15+AC15+AE15+AG15+AI15+AK15+AM15+AO15</f>
        <v>215800000</v>
      </c>
      <c r="AR15" s="4">
        <v>1</v>
      </c>
      <c r="AS15" s="19">
        <f>AR15*$AS$58</f>
        <v>4500000</v>
      </c>
      <c r="AT15" s="19">
        <v>1</v>
      </c>
      <c r="AU15" s="19">
        <f>AT15*$AU$58</f>
        <v>4000000</v>
      </c>
      <c r="AV15" s="19">
        <v>0</v>
      </c>
      <c r="AW15" s="19">
        <f>AV15*$AW$58</f>
        <v>0</v>
      </c>
      <c r="AX15" s="19">
        <v>1</v>
      </c>
      <c r="AY15" s="19">
        <f>AX15*$AY$58</f>
        <v>4500000</v>
      </c>
      <c r="AZ15" s="19">
        <v>1</v>
      </c>
      <c r="BA15" s="19">
        <f>AZ15*$BA$58</f>
        <v>3000000</v>
      </c>
      <c r="BB15" s="19">
        <v>1</v>
      </c>
      <c r="BC15" s="19">
        <f>BB15*$BC$58</f>
        <v>3000000</v>
      </c>
      <c r="BD15" s="19">
        <v>1</v>
      </c>
      <c r="BE15" s="19">
        <f>BD15*$BE$58</f>
        <v>3000000</v>
      </c>
      <c r="BF15" s="19">
        <v>0</v>
      </c>
      <c r="BG15" s="19">
        <f>BF15*$BG$58</f>
        <v>0</v>
      </c>
      <c r="BH15" s="19">
        <v>1</v>
      </c>
      <c r="BI15" s="19">
        <f>BH15*$BI$58</f>
        <v>1500000</v>
      </c>
      <c r="BJ15" s="19">
        <v>0</v>
      </c>
      <c r="BK15" s="19">
        <f>BJ15*$BK$58</f>
        <v>0</v>
      </c>
      <c r="BL15" s="19">
        <v>2</v>
      </c>
      <c r="BM15" s="19">
        <f>BL15*$BM$58</f>
        <v>4000000</v>
      </c>
      <c r="BN15" s="19">
        <v>1</v>
      </c>
      <c r="BO15" s="19">
        <f>BN15*$BO$58</f>
        <v>4500000</v>
      </c>
      <c r="BP15" s="19">
        <v>2</v>
      </c>
      <c r="BQ15" s="19">
        <f>BP15*$BQ$58</f>
        <v>6000000</v>
      </c>
      <c r="BR15" s="19">
        <v>2</v>
      </c>
      <c r="BS15" s="19">
        <f>BR15*$BS$58</f>
        <v>4000000</v>
      </c>
      <c r="BT15" s="19">
        <v>3</v>
      </c>
      <c r="BU15" s="19">
        <f>BT15*$BU$58</f>
        <v>4500000</v>
      </c>
      <c r="BV15" s="19">
        <v>2</v>
      </c>
      <c r="BW15" s="19">
        <f>BV15*$BW$58</f>
        <v>3000000</v>
      </c>
      <c r="BX15" s="19">
        <v>0</v>
      </c>
      <c r="BY15" s="19">
        <f>BX15*$BY$58</f>
        <v>0</v>
      </c>
      <c r="BZ15" s="19">
        <v>1</v>
      </c>
      <c r="CA15" s="19">
        <f>BZ15*$CA$58</f>
        <v>7000000</v>
      </c>
      <c r="CB15" s="19">
        <v>1</v>
      </c>
      <c r="CC15" s="19">
        <f>CB15*$CC$58</f>
        <v>15000000</v>
      </c>
      <c r="CD15" s="19">
        <v>1</v>
      </c>
      <c r="CE15" s="19">
        <f>CD15*$CE$58</f>
        <v>1000000</v>
      </c>
      <c r="CF15" s="19">
        <v>0</v>
      </c>
      <c r="CG15" s="19">
        <f>CF15*$CG$58</f>
        <v>0</v>
      </c>
      <c r="CH15" s="19">
        <v>1</v>
      </c>
      <c r="CI15" s="19">
        <f>CH15*$CI$58</f>
        <v>1600000</v>
      </c>
      <c r="CJ15" s="19">
        <v>1</v>
      </c>
      <c r="CK15" s="19">
        <f>CJ15*$CK$58</f>
        <v>2500000</v>
      </c>
      <c r="CL15" s="19">
        <f>AR15+AT15+AV15+AX15+AZ15+BB15+BD15+BF15+BH15+BJ15+BL15+BN15+BP15+BR15+BV15+CJ15</f>
        <v>17</v>
      </c>
      <c r="CM15" s="19">
        <f>CL15*$CM$58</f>
        <v>5440000</v>
      </c>
      <c r="CN15" s="19"/>
      <c r="CO15" s="19">
        <f>AS15+AU15+AW15+AY15+BA15+BC15+BE15+BG15+BI15+BK15+BM15+BO15+BQ15+BS15+BU15+BW15+BY15+CA15+CC15+CE15+CG15+CI15+CK15+CM15</f>
        <v>82040000</v>
      </c>
      <c r="CP15" s="21">
        <f>AQ15-CO15</f>
        <v>133760000</v>
      </c>
    </row>
    <row r="16" spans="1:94" x14ac:dyDescent="0.6">
      <c r="A16" s="7" t="s">
        <v>17</v>
      </c>
      <c r="B16" s="9">
        <v>1</v>
      </c>
      <c r="C16" s="9">
        <f>B16*$C$58</f>
        <v>10000000</v>
      </c>
      <c r="D16" s="9">
        <v>0</v>
      </c>
      <c r="E16" s="9">
        <f>D16*$E$58</f>
        <v>0</v>
      </c>
      <c r="F16" s="9">
        <v>1</v>
      </c>
      <c r="G16" s="9">
        <f>F16*$G$58</f>
        <v>1000000</v>
      </c>
      <c r="H16" s="9">
        <v>0</v>
      </c>
      <c r="I16" s="9">
        <f>H16*$I$58</f>
        <v>0</v>
      </c>
      <c r="J16" s="9">
        <v>0</v>
      </c>
      <c r="K16" s="9">
        <f>J16*$K$58</f>
        <v>0</v>
      </c>
      <c r="L16" s="9">
        <v>0</v>
      </c>
      <c r="M16" s="9">
        <f>L16*$M$58</f>
        <v>0</v>
      </c>
      <c r="N16" s="9">
        <v>2</v>
      </c>
      <c r="O16" s="9">
        <f>N16*$O$58</f>
        <v>4000000</v>
      </c>
      <c r="P16" s="9">
        <v>10</v>
      </c>
      <c r="Q16" s="9">
        <f>P16*$Q$58</f>
        <v>50000000</v>
      </c>
      <c r="R16" s="9">
        <v>24</v>
      </c>
      <c r="S16" s="9">
        <f>R16*$S$58</f>
        <v>24000000</v>
      </c>
      <c r="T16" s="9">
        <v>24</v>
      </c>
      <c r="U16" s="9">
        <f>T16*$U$58</f>
        <v>24000000</v>
      </c>
      <c r="V16" s="9">
        <v>80</v>
      </c>
      <c r="W16" s="9">
        <f>V16*$W$58</f>
        <v>24000000</v>
      </c>
      <c r="X16" s="9">
        <v>15</v>
      </c>
      <c r="Y16" s="9">
        <f>X16*$Y$58</f>
        <v>7500000</v>
      </c>
      <c r="Z16" s="9">
        <v>7</v>
      </c>
      <c r="AA16" s="9">
        <f>Z16*$AA$58</f>
        <v>7000000</v>
      </c>
      <c r="AB16" s="9">
        <v>1</v>
      </c>
      <c r="AC16" s="9">
        <f>AB16*$AC$58</f>
        <v>200000</v>
      </c>
      <c r="AD16" s="9">
        <v>1</v>
      </c>
      <c r="AE16" s="9">
        <f>AD16*$AE$58</f>
        <v>5000000</v>
      </c>
      <c r="AF16" s="9">
        <v>75</v>
      </c>
      <c r="AG16" s="9">
        <f>AF16*$AG$58</f>
        <v>7500000</v>
      </c>
      <c r="AH16" s="9">
        <v>5</v>
      </c>
      <c r="AI16" s="9">
        <f>AH16*$AI$58</f>
        <v>250000</v>
      </c>
      <c r="AJ16" s="9">
        <v>10</v>
      </c>
      <c r="AK16" s="9">
        <f>AJ16*$AK$58</f>
        <v>10000000</v>
      </c>
      <c r="AL16" s="9">
        <v>4</v>
      </c>
      <c r="AM16" s="9">
        <f>AL16*$AM$58</f>
        <v>80000000</v>
      </c>
      <c r="AN16" s="9">
        <v>5</v>
      </c>
      <c r="AO16" s="9">
        <f>AN16*$AO$58</f>
        <v>5000000</v>
      </c>
      <c r="AP16" s="9"/>
      <c r="AQ16" s="18">
        <f>C16+E16+G16+I16+K16+M16+O16+Q16+S16+U16+W16+Y16+AA16+AC16+AE16+AG16+AI16+AK16+AM16+AO16</f>
        <v>259450000</v>
      </c>
      <c r="AR16" s="4">
        <v>1</v>
      </c>
      <c r="AS16" s="19">
        <f>AR16*$AS$58</f>
        <v>4500000</v>
      </c>
      <c r="AT16" s="19">
        <v>1</v>
      </c>
      <c r="AU16" s="19">
        <f>AT16*$AU$58</f>
        <v>4000000</v>
      </c>
      <c r="AV16" s="19">
        <v>0</v>
      </c>
      <c r="AW16" s="19">
        <f>AV16*$AW$58</f>
        <v>0</v>
      </c>
      <c r="AX16" s="19">
        <v>1</v>
      </c>
      <c r="AY16" s="19">
        <f>AX16*$AY$58</f>
        <v>4500000</v>
      </c>
      <c r="AZ16" s="19">
        <v>1</v>
      </c>
      <c r="BA16" s="19">
        <f>AZ16*$BA$58</f>
        <v>3000000</v>
      </c>
      <c r="BB16" s="19">
        <v>1</v>
      </c>
      <c r="BC16" s="19">
        <f>BB16*$BC$58</f>
        <v>3000000</v>
      </c>
      <c r="BD16" s="19">
        <v>1</v>
      </c>
      <c r="BE16" s="19">
        <f>BD16*$BE$58</f>
        <v>3000000</v>
      </c>
      <c r="BF16" s="19">
        <v>0</v>
      </c>
      <c r="BG16" s="19">
        <f>BF16*$BG$58</f>
        <v>0</v>
      </c>
      <c r="BH16" s="19">
        <v>1</v>
      </c>
      <c r="BI16" s="19">
        <f>BH16*$BI$58</f>
        <v>1500000</v>
      </c>
      <c r="BJ16" s="19">
        <v>0</v>
      </c>
      <c r="BK16" s="19">
        <f>BJ16*$BK$58</f>
        <v>0</v>
      </c>
      <c r="BL16" s="19">
        <v>2</v>
      </c>
      <c r="BM16" s="19">
        <f>BL16*$BM$58</f>
        <v>4000000</v>
      </c>
      <c r="BN16" s="19">
        <v>1</v>
      </c>
      <c r="BO16" s="19">
        <f>BN16*$BO$58</f>
        <v>4500000</v>
      </c>
      <c r="BP16" s="19">
        <v>2</v>
      </c>
      <c r="BQ16" s="19">
        <f>BP16*$BQ$58</f>
        <v>6000000</v>
      </c>
      <c r="BR16" s="19">
        <v>2</v>
      </c>
      <c r="BS16" s="19">
        <f>BR16*$BS$58</f>
        <v>4000000</v>
      </c>
      <c r="BT16" s="19">
        <v>3</v>
      </c>
      <c r="BU16" s="19">
        <f>BT16*$BU$58</f>
        <v>4500000</v>
      </c>
      <c r="BV16" s="19">
        <v>2</v>
      </c>
      <c r="BW16" s="19">
        <f>BV16*$BW$58</f>
        <v>3000000</v>
      </c>
      <c r="BX16" s="19">
        <v>0</v>
      </c>
      <c r="BY16" s="19">
        <f>BX16*$BY$58</f>
        <v>0</v>
      </c>
      <c r="BZ16" s="19">
        <v>1</v>
      </c>
      <c r="CA16" s="19">
        <f>BZ16*$CA$58</f>
        <v>7000000</v>
      </c>
      <c r="CB16" s="19">
        <v>1</v>
      </c>
      <c r="CC16" s="19">
        <f>CB16*$CC$58</f>
        <v>15000000</v>
      </c>
      <c r="CD16" s="19">
        <v>1</v>
      </c>
      <c r="CE16" s="19">
        <f>CD16*$CE$58</f>
        <v>1000000</v>
      </c>
      <c r="CF16" s="19">
        <v>0</v>
      </c>
      <c r="CG16" s="19">
        <f>CF16*$CG$58</f>
        <v>0</v>
      </c>
      <c r="CH16" s="19">
        <v>1</v>
      </c>
      <c r="CI16" s="19">
        <f>CH16*$CI$58</f>
        <v>1600000</v>
      </c>
      <c r="CJ16" s="19">
        <v>1</v>
      </c>
      <c r="CK16" s="19">
        <f>CJ16*$CK$58</f>
        <v>2500000</v>
      </c>
      <c r="CL16" s="19">
        <f>AR16+AT16+AV16+AX16+AZ16+BB16+BD16+BF16+BH16+BJ16+BL16+BN16+BP16+BR16+BV16+CJ16</f>
        <v>17</v>
      </c>
      <c r="CM16" s="19">
        <f>CL16*$CM$58</f>
        <v>5440000</v>
      </c>
      <c r="CN16" s="19"/>
      <c r="CO16" s="19">
        <f>AS16+AU16+AW16+AY16+BA16+BC16+BE16+BG16+BI16+BK16+BM16+BO16+BQ16+BS16+BU16+BW16+BY16+CA16+CC16+CE16+CG16+CI16+CK16+CM16</f>
        <v>82040000</v>
      </c>
      <c r="CP16" s="21">
        <f>AQ16-CO16</f>
        <v>177410000</v>
      </c>
    </row>
    <row r="17" spans="1:94" x14ac:dyDescent="0.6">
      <c r="A17" s="7" t="s">
        <v>18</v>
      </c>
      <c r="B17" s="9">
        <v>0</v>
      </c>
      <c r="C17" s="9">
        <f>B17*$C$58</f>
        <v>0</v>
      </c>
      <c r="D17" s="9">
        <v>1</v>
      </c>
      <c r="E17" s="9">
        <f>D17*$E$58</f>
        <v>5000000</v>
      </c>
      <c r="F17" s="9">
        <v>0</v>
      </c>
      <c r="G17" s="9">
        <f>F17*$G$58</f>
        <v>0</v>
      </c>
      <c r="H17" s="9">
        <v>1</v>
      </c>
      <c r="I17" s="9">
        <f>H17*$I$58</f>
        <v>1000000</v>
      </c>
      <c r="J17" s="9">
        <v>1</v>
      </c>
      <c r="K17" s="9">
        <f>J17*$K$58</f>
        <v>500000</v>
      </c>
      <c r="L17" s="9">
        <v>0</v>
      </c>
      <c r="M17" s="9">
        <f>L17*$M$58</f>
        <v>0</v>
      </c>
      <c r="N17" s="9">
        <v>1</v>
      </c>
      <c r="O17" s="9">
        <f>N17*$O$58</f>
        <v>2000000</v>
      </c>
      <c r="P17" s="9">
        <v>10</v>
      </c>
      <c r="Q17" s="9">
        <f>P17*$Q$58</f>
        <v>50000000</v>
      </c>
      <c r="R17" s="9">
        <v>24</v>
      </c>
      <c r="S17" s="9">
        <f>R17*$S$58</f>
        <v>24000000</v>
      </c>
      <c r="T17" s="9">
        <v>30</v>
      </c>
      <c r="U17" s="9">
        <f>T17*$U$58</f>
        <v>30000000</v>
      </c>
      <c r="V17" s="9">
        <v>85</v>
      </c>
      <c r="W17" s="9">
        <f>V17*$W$58</f>
        <v>25500000</v>
      </c>
      <c r="X17" s="9">
        <v>15</v>
      </c>
      <c r="Y17" s="9">
        <f>X17*$Y$58</f>
        <v>7500000</v>
      </c>
      <c r="Z17" s="9">
        <v>7</v>
      </c>
      <c r="AA17" s="9">
        <f>Z17*$AA$58</f>
        <v>7000000</v>
      </c>
      <c r="AB17" s="9">
        <v>1</v>
      </c>
      <c r="AC17" s="9">
        <f>AB17*$AC$58</f>
        <v>200000</v>
      </c>
      <c r="AD17" s="9">
        <v>0</v>
      </c>
      <c r="AE17" s="9">
        <f>AD17*$AE$58</f>
        <v>0</v>
      </c>
      <c r="AF17" s="9">
        <v>75</v>
      </c>
      <c r="AG17" s="9">
        <f>AF17*$AG$58</f>
        <v>7500000</v>
      </c>
      <c r="AH17" s="9">
        <v>5</v>
      </c>
      <c r="AI17" s="9">
        <f>AH17*$AI$58</f>
        <v>250000</v>
      </c>
      <c r="AJ17" s="9">
        <v>10</v>
      </c>
      <c r="AK17" s="9">
        <f>AJ17*$AK$58</f>
        <v>10000000</v>
      </c>
      <c r="AL17" s="9">
        <v>4</v>
      </c>
      <c r="AM17" s="9">
        <f>AL17*$AM$58</f>
        <v>80000000</v>
      </c>
      <c r="AN17" s="9">
        <v>5</v>
      </c>
      <c r="AO17" s="9">
        <f>AN17*$AO$58</f>
        <v>5000000</v>
      </c>
      <c r="AP17" s="9"/>
      <c r="AQ17" s="18">
        <f>C17+E17+G17+I17+K17+M17+O17+Q17+S17+U17+W17+Y17+AA17+AC17+AE17+AG17+AI17+AK17+AM17+AO17</f>
        <v>255450000</v>
      </c>
      <c r="AR17" s="4">
        <v>1</v>
      </c>
      <c r="AS17" s="19">
        <f>AR17*$AS$58</f>
        <v>4500000</v>
      </c>
      <c r="AT17" s="19">
        <v>1</v>
      </c>
      <c r="AU17" s="19">
        <f>AT17*$AU$58</f>
        <v>4000000</v>
      </c>
      <c r="AV17" s="19">
        <v>0</v>
      </c>
      <c r="AW17" s="19">
        <f>AV17*$AW$58</f>
        <v>0</v>
      </c>
      <c r="AX17" s="19">
        <v>1</v>
      </c>
      <c r="AY17" s="19">
        <f>AX17*$AY$58</f>
        <v>4500000</v>
      </c>
      <c r="AZ17" s="19">
        <v>1</v>
      </c>
      <c r="BA17" s="19">
        <f>AZ17*$BA$58</f>
        <v>3000000</v>
      </c>
      <c r="BB17" s="19">
        <v>1</v>
      </c>
      <c r="BC17" s="19">
        <f>BB17*$BC$58</f>
        <v>3000000</v>
      </c>
      <c r="BD17" s="19">
        <v>1</v>
      </c>
      <c r="BE17" s="19">
        <f>BD17*$BE$58</f>
        <v>3000000</v>
      </c>
      <c r="BF17" s="19">
        <v>0</v>
      </c>
      <c r="BG17" s="19">
        <f>BF17*$BG$58</f>
        <v>0</v>
      </c>
      <c r="BH17" s="19">
        <v>1</v>
      </c>
      <c r="BI17" s="19">
        <f>BH17*$BI$58</f>
        <v>1500000</v>
      </c>
      <c r="BJ17" s="19">
        <v>0</v>
      </c>
      <c r="BK17" s="19">
        <f>BJ17*$BK$58</f>
        <v>0</v>
      </c>
      <c r="BL17" s="19">
        <v>2</v>
      </c>
      <c r="BM17" s="19">
        <f>BL17*$BM$58</f>
        <v>4000000</v>
      </c>
      <c r="BN17" s="19">
        <v>1</v>
      </c>
      <c r="BO17" s="19">
        <f>BN17*$BO$58</f>
        <v>4500000</v>
      </c>
      <c r="BP17" s="19">
        <v>2</v>
      </c>
      <c r="BQ17" s="19">
        <f>BP17*$BQ$58</f>
        <v>6000000</v>
      </c>
      <c r="BR17" s="19">
        <v>3</v>
      </c>
      <c r="BS17" s="19">
        <f>BR17*$BS$58</f>
        <v>6000000</v>
      </c>
      <c r="BT17" s="19">
        <v>3</v>
      </c>
      <c r="BU17" s="19">
        <f>BT17*$BU$58</f>
        <v>4500000</v>
      </c>
      <c r="BV17" s="19">
        <v>2</v>
      </c>
      <c r="BW17" s="19">
        <f>BV17*$BW$58</f>
        <v>3000000</v>
      </c>
      <c r="BX17" s="19">
        <v>0</v>
      </c>
      <c r="BY17" s="19">
        <f>BX17*$BY$58</f>
        <v>0</v>
      </c>
      <c r="BZ17" s="19">
        <v>1</v>
      </c>
      <c r="CA17" s="19">
        <f>BZ17*$CA$58</f>
        <v>7000000</v>
      </c>
      <c r="CB17" s="19">
        <v>1</v>
      </c>
      <c r="CC17" s="19">
        <f>CB17*$CC$58</f>
        <v>15000000</v>
      </c>
      <c r="CD17" s="19">
        <v>1</v>
      </c>
      <c r="CE17" s="19">
        <f>CD17*$CE$58</f>
        <v>1000000</v>
      </c>
      <c r="CF17" s="19">
        <v>0</v>
      </c>
      <c r="CG17" s="19">
        <f>CF17*$CG$58</f>
        <v>0</v>
      </c>
      <c r="CH17" s="19">
        <v>1</v>
      </c>
      <c r="CI17" s="19">
        <f>CH17*$CI$58</f>
        <v>1600000</v>
      </c>
      <c r="CJ17" s="19">
        <v>1</v>
      </c>
      <c r="CK17" s="19">
        <f>CJ17*$CK$58</f>
        <v>2500000</v>
      </c>
      <c r="CL17" s="19">
        <f>AR17+AT17+AV17+AX17+AZ17+BB17+BD17+BF17+BH17+BJ17+BL17+BN17+BP17+BR17+BV17+CJ17</f>
        <v>18</v>
      </c>
      <c r="CM17" s="19">
        <f>CL17*$CM$58</f>
        <v>5760000</v>
      </c>
      <c r="CN17" s="19"/>
      <c r="CO17" s="19">
        <f>AS17+AU17+AW17+AY17+BA17+BC17+BE17+BG17+BI17+BK17+BM17+BO17+BQ17+BS17+BU17+BW17+BY17+CA17+CC17+CE17+CG17+CI17+CK17+CM17</f>
        <v>84360000</v>
      </c>
      <c r="CP17" s="21">
        <f>AQ17-CO17</f>
        <v>171090000</v>
      </c>
    </row>
    <row r="18" spans="1:94" x14ac:dyDescent="0.6">
      <c r="A18" s="7" t="s">
        <v>19</v>
      </c>
      <c r="B18" s="9">
        <v>1</v>
      </c>
      <c r="C18" s="9">
        <f>B18*$C$58</f>
        <v>10000000</v>
      </c>
      <c r="D18" s="9">
        <v>0</v>
      </c>
      <c r="E18" s="9">
        <f>D18*$E$58</f>
        <v>0</v>
      </c>
      <c r="F18" s="9">
        <v>1</v>
      </c>
      <c r="G18" s="9">
        <f>F18*$G$58</f>
        <v>1000000</v>
      </c>
      <c r="H18" s="9">
        <v>1</v>
      </c>
      <c r="I18" s="9">
        <f>H18*$I$58</f>
        <v>1000000</v>
      </c>
      <c r="J18" s="9">
        <v>0</v>
      </c>
      <c r="K18" s="9">
        <f>J18*$K$58</f>
        <v>0</v>
      </c>
      <c r="L18" s="9">
        <v>0</v>
      </c>
      <c r="M18" s="9">
        <f>L18*$M$58</f>
        <v>0</v>
      </c>
      <c r="N18" s="9">
        <v>2</v>
      </c>
      <c r="O18" s="9">
        <f>N18*$O$58</f>
        <v>4000000</v>
      </c>
      <c r="P18" s="9">
        <v>10</v>
      </c>
      <c r="Q18" s="9">
        <f>P18*$Q$58</f>
        <v>50000000</v>
      </c>
      <c r="R18" s="9">
        <v>29</v>
      </c>
      <c r="S18" s="9">
        <f>R18*$S$58</f>
        <v>29000000</v>
      </c>
      <c r="T18" s="9">
        <v>30</v>
      </c>
      <c r="U18" s="9">
        <f>T18*$U$58</f>
        <v>30000000</v>
      </c>
      <c r="V18" s="9">
        <v>90</v>
      </c>
      <c r="W18" s="9">
        <f>V18*$W$58</f>
        <v>27000000</v>
      </c>
      <c r="X18" s="9">
        <v>15</v>
      </c>
      <c r="Y18" s="9">
        <f>X18*$Y$58</f>
        <v>7500000</v>
      </c>
      <c r="Z18" s="9">
        <v>7</v>
      </c>
      <c r="AA18" s="9">
        <f>Z18*$AA$58</f>
        <v>7000000</v>
      </c>
      <c r="AB18" s="9">
        <v>1</v>
      </c>
      <c r="AC18" s="9">
        <f>AB18*$AC$58</f>
        <v>200000</v>
      </c>
      <c r="AD18" s="9">
        <v>1</v>
      </c>
      <c r="AE18" s="9">
        <f>AD18*$AE$58</f>
        <v>5000000</v>
      </c>
      <c r="AF18" s="9">
        <v>90</v>
      </c>
      <c r="AG18" s="9">
        <f>AF18*$AG$58</f>
        <v>9000000</v>
      </c>
      <c r="AH18" s="9">
        <v>2</v>
      </c>
      <c r="AI18" s="9">
        <f>AH18*$AI$58</f>
        <v>100000</v>
      </c>
      <c r="AJ18" s="9">
        <v>10</v>
      </c>
      <c r="AK18" s="9">
        <f>AJ18*$AK$58</f>
        <v>10000000</v>
      </c>
      <c r="AL18" s="9">
        <v>5</v>
      </c>
      <c r="AM18" s="9">
        <f>AL18*$AM$58</f>
        <v>100000000</v>
      </c>
      <c r="AN18" s="9">
        <v>5</v>
      </c>
      <c r="AO18" s="9">
        <f>AN18*$AO$58</f>
        <v>5000000</v>
      </c>
      <c r="AP18" s="9"/>
      <c r="AQ18" s="18">
        <f>C18+E18+G18+I18+K18+M18+O18+Q18+S18+U18+W18+Y18+AA18+AC18+AE18+AG18+AI18+AK18+AM18+AO18</f>
        <v>295800000</v>
      </c>
      <c r="AR18" s="4">
        <v>1</v>
      </c>
      <c r="AS18" s="19">
        <f>AR18*$AS$58</f>
        <v>4500000</v>
      </c>
      <c r="AT18" s="19">
        <v>1</v>
      </c>
      <c r="AU18" s="19">
        <f>AT18*$AU$58</f>
        <v>4000000</v>
      </c>
      <c r="AV18" s="19">
        <v>0</v>
      </c>
      <c r="AW18" s="19">
        <f>AV18*$AW$58</f>
        <v>0</v>
      </c>
      <c r="AX18" s="19">
        <v>1</v>
      </c>
      <c r="AY18" s="19">
        <f>AX18*$AY$58</f>
        <v>4500000</v>
      </c>
      <c r="AZ18" s="19">
        <v>1</v>
      </c>
      <c r="BA18" s="19">
        <f>AZ18*$BA$58</f>
        <v>3000000</v>
      </c>
      <c r="BB18" s="19">
        <v>1</v>
      </c>
      <c r="BC18" s="19">
        <f>BB18*$BC$58</f>
        <v>3000000</v>
      </c>
      <c r="BD18" s="19">
        <v>1</v>
      </c>
      <c r="BE18" s="19">
        <f>BD18*$BE$58</f>
        <v>3000000</v>
      </c>
      <c r="BF18" s="19">
        <v>0</v>
      </c>
      <c r="BG18" s="19">
        <f>BF18*$BG$58</f>
        <v>0</v>
      </c>
      <c r="BH18" s="19">
        <v>1</v>
      </c>
      <c r="BI18" s="19">
        <f>BH18*$BI$58</f>
        <v>1500000</v>
      </c>
      <c r="BJ18" s="19">
        <v>0</v>
      </c>
      <c r="BK18" s="19">
        <f>BJ18*$BK$58</f>
        <v>0</v>
      </c>
      <c r="BL18" s="19">
        <v>2</v>
      </c>
      <c r="BM18" s="19">
        <f>BL18*$BM$58</f>
        <v>4000000</v>
      </c>
      <c r="BN18" s="19">
        <v>1</v>
      </c>
      <c r="BO18" s="19">
        <f>BN18*$BO$58</f>
        <v>4500000</v>
      </c>
      <c r="BP18" s="19">
        <v>2</v>
      </c>
      <c r="BQ18" s="19">
        <f>BP18*$BQ$58</f>
        <v>6000000</v>
      </c>
      <c r="BR18" s="19">
        <v>3</v>
      </c>
      <c r="BS18" s="19">
        <f>BR18*$BS$58</f>
        <v>6000000</v>
      </c>
      <c r="BT18" s="19">
        <v>3</v>
      </c>
      <c r="BU18" s="19">
        <f>BT18*$BU$58</f>
        <v>4500000</v>
      </c>
      <c r="BV18" s="19">
        <v>2</v>
      </c>
      <c r="BW18" s="19">
        <f>BV18*$BW$58</f>
        <v>3000000</v>
      </c>
      <c r="BX18" s="19">
        <v>0</v>
      </c>
      <c r="BY18" s="19">
        <f>BX18*$BY$58</f>
        <v>0</v>
      </c>
      <c r="BZ18" s="19">
        <v>1</v>
      </c>
      <c r="CA18" s="19">
        <f>BZ18*$CA$58</f>
        <v>7000000</v>
      </c>
      <c r="CB18" s="19">
        <v>1</v>
      </c>
      <c r="CC18" s="19">
        <f>CB18*$CC$58</f>
        <v>15000000</v>
      </c>
      <c r="CD18" s="19">
        <v>1</v>
      </c>
      <c r="CE18" s="19">
        <f>CD18*$CE$58</f>
        <v>1000000</v>
      </c>
      <c r="CF18" s="19">
        <v>0</v>
      </c>
      <c r="CG18" s="19">
        <f>CF18*$CG$58</f>
        <v>0</v>
      </c>
      <c r="CH18" s="19">
        <v>1</v>
      </c>
      <c r="CI18" s="19">
        <f>CH18*$CI$58</f>
        <v>1600000</v>
      </c>
      <c r="CJ18" s="19">
        <v>1</v>
      </c>
      <c r="CK18" s="19">
        <f>CJ18*$CK$58</f>
        <v>2500000</v>
      </c>
      <c r="CL18" s="19">
        <f>AR18+AT18+AV18+AX18+AZ18+BB18+BD18+BF18+BH18+BJ18+BL18+BN18+BP18+BR18+BV18+CJ18</f>
        <v>18</v>
      </c>
      <c r="CM18" s="19">
        <f>CL18*$CM$58</f>
        <v>5760000</v>
      </c>
      <c r="CN18" s="19"/>
      <c r="CO18" s="19">
        <f>AS18+AU18+AW18+AY18+BA18+BC18+BE18+BG18+BI18+BK18+BM18+BO18+BQ18+BS18+BU18+BW18+BY18+CA18+CC18+CE18+CG18+CI18+CK18+CM18</f>
        <v>84360000</v>
      </c>
      <c r="CP18" s="21">
        <f>AQ18-CO18</f>
        <v>211440000</v>
      </c>
    </row>
    <row r="19" spans="1:94" x14ac:dyDescent="0.6">
      <c r="A19" s="7" t="s">
        <v>20</v>
      </c>
      <c r="B19" s="9">
        <v>0</v>
      </c>
      <c r="C19" s="9">
        <f>B19*$C$58</f>
        <v>0</v>
      </c>
      <c r="D19" s="9">
        <v>1</v>
      </c>
      <c r="E19" s="9">
        <f>D19*$E$58</f>
        <v>5000000</v>
      </c>
      <c r="F19" s="9">
        <v>0</v>
      </c>
      <c r="G19" s="9">
        <f>F19*$G$58</f>
        <v>0</v>
      </c>
      <c r="H19" s="9">
        <v>1</v>
      </c>
      <c r="I19" s="9">
        <f>H19*$I$58</f>
        <v>1000000</v>
      </c>
      <c r="J19" s="9">
        <v>1</v>
      </c>
      <c r="K19" s="9">
        <f>J19*$K$58</f>
        <v>500000</v>
      </c>
      <c r="L19" s="9">
        <v>0</v>
      </c>
      <c r="M19" s="9">
        <f>L19*$M$58</f>
        <v>0</v>
      </c>
      <c r="N19" s="9">
        <v>3</v>
      </c>
      <c r="O19" s="9">
        <f>N19*$O$58</f>
        <v>6000000</v>
      </c>
      <c r="P19" s="9">
        <v>12</v>
      </c>
      <c r="Q19" s="9">
        <f>P19*$Q$58</f>
        <v>60000000</v>
      </c>
      <c r="R19" s="9">
        <v>31</v>
      </c>
      <c r="S19" s="9">
        <f>R19*$S$58</f>
        <v>31000000</v>
      </c>
      <c r="T19" s="9">
        <v>40</v>
      </c>
      <c r="U19" s="9">
        <f>T19*$U$58</f>
        <v>40000000</v>
      </c>
      <c r="V19" s="9">
        <v>95</v>
      </c>
      <c r="W19" s="9">
        <f>V19*$W$58</f>
        <v>28500000</v>
      </c>
      <c r="X19" s="9">
        <v>20</v>
      </c>
      <c r="Y19" s="9">
        <f>X19*$Y$58</f>
        <v>10000000</v>
      </c>
      <c r="Z19" s="9">
        <v>7</v>
      </c>
      <c r="AA19" s="9">
        <f>Z19*$AA$58</f>
        <v>7000000</v>
      </c>
      <c r="AB19" s="9">
        <v>1</v>
      </c>
      <c r="AC19" s="9">
        <f>AB19*$AC$58</f>
        <v>200000</v>
      </c>
      <c r="AD19" s="9">
        <v>0</v>
      </c>
      <c r="AE19" s="9">
        <f>AD19*$AE$58</f>
        <v>0</v>
      </c>
      <c r="AF19" s="9">
        <v>90</v>
      </c>
      <c r="AG19" s="9">
        <f>AF19*$AG$58</f>
        <v>9000000</v>
      </c>
      <c r="AH19" s="9">
        <v>2</v>
      </c>
      <c r="AI19" s="9">
        <f>AH19*$AI$58</f>
        <v>100000</v>
      </c>
      <c r="AJ19" s="9">
        <v>10</v>
      </c>
      <c r="AK19" s="9">
        <f>AJ19*$AK$58</f>
        <v>10000000</v>
      </c>
      <c r="AL19" s="9">
        <v>5</v>
      </c>
      <c r="AM19" s="9">
        <f>AL19*$AM$58</f>
        <v>100000000</v>
      </c>
      <c r="AN19" s="9">
        <v>5</v>
      </c>
      <c r="AO19" s="9">
        <f>AN19*$AO$58</f>
        <v>5000000</v>
      </c>
      <c r="AP19" s="9"/>
      <c r="AQ19" s="18">
        <f>C19+E19+G19+I19+K19+M19+O19+Q19+S19+U19+W19+Y19+AA19+AC19+AE19+AG19+AI19+AK19+AM19+AO19</f>
        <v>313300000</v>
      </c>
      <c r="AR19" s="4">
        <v>1</v>
      </c>
      <c r="AS19" s="19">
        <f>AR19*$AS$58</f>
        <v>4500000</v>
      </c>
      <c r="AT19" s="19">
        <v>1</v>
      </c>
      <c r="AU19" s="19">
        <f>AT19*$AU$58</f>
        <v>4000000</v>
      </c>
      <c r="AV19" s="19">
        <v>0</v>
      </c>
      <c r="AW19" s="19">
        <f>AV19*$AW$58</f>
        <v>0</v>
      </c>
      <c r="AX19" s="19">
        <v>1</v>
      </c>
      <c r="AY19" s="19">
        <f>AX19*$AY$58</f>
        <v>4500000</v>
      </c>
      <c r="AZ19" s="19">
        <v>1</v>
      </c>
      <c r="BA19" s="19">
        <f>AZ19*$BA$58</f>
        <v>3000000</v>
      </c>
      <c r="BB19" s="19">
        <v>1</v>
      </c>
      <c r="BC19" s="19">
        <f>BB19*$BC$58</f>
        <v>3000000</v>
      </c>
      <c r="BD19" s="19">
        <v>1</v>
      </c>
      <c r="BE19" s="19">
        <f>BD19*$BE$58</f>
        <v>3000000</v>
      </c>
      <c r="BF19" s="19">
        <v>0</v>
      </c>
      <c r="BG19" s="19">
        <f>BF19*$BG$58</f>
        <v>0</v>
      </c>
      <c r="BH19" s="19">
        <v>1</v>
      </c>
      <c r="BI19" s="19">
        <f>BH19*$BI$58</f>
        <v>1500000</v>
      </c>
      <c r="BJ19" s="19">
        <v>0</v>
      </c>
      <c r="BK19" s="19">
        <f>BJ19*$BK$58</f>
        <v>0</v>
      </c>
      <c r="BL19" s="19">
        <v>2</v>
      </c>
      <c r="BM19" s="19">
        <f>BL19*$BM$58</f>
        <v>4000000</v>
      </c>
      <c r="BN19" s="19">
        <v>1</v>
      </c>
      <c r="BO19" s="19">
        <f>BN19*$BO$58</f>
        <v>4500000</v>
      </c>
      <c r="BP19" s="19">
        <v>2</v>
      </c>
      <c r="BQ19" s="19">
        <f>BP19*$BQ$58</f>
        <v>6000000</v>
      </c>
      <c r="BR19" s="19">
        <v>3</v>
      </c>
      <c r="BS19" s="19">
        <f>BR19*$BS$58</f>
        <v>6000000</v>
      </c>
      <c r="BT19" s="19">
        <v>3</v>
      </c>
      <c r="BU19" s="19">
        <f>BT19*$BU$58</f>
        <v>4500000</v>
      </c>
      <c r="BV19" s="19">
        <v>2</v>
      </c>
      <c r="BW19" s="19">
        <f>BV19*$BW$58</f>
        <v>3000000</v>
      </c>
      <c r="BX19" s="19">
        <v>300</v>
      </c>
      <c r="BY19" s="19">
        <f>BX19*$BY$58</f>
        <v>66000000</v>
      </c>
      <c r="BZ19" s="19">
        <v>1</v>
      </c>
      <c r="CA19" s="19">
        <f>BZ19*$CA$58</f>
        <v>7000000</v>
      </c>
      <c r="CB19" s="19">
        <v>1</v>
      </c>
      <c r="CC19" s="19">
        <f>CB19*$CC$58</f>
        <v>15000000</v>
      </c>
      <c r="CD19" s="19">
        <v>1</v>
      </c>
      <c r="CE19" s="19">
        <f>CD19*$CE$58</f>
        <v>1000000</v>
      </c>
      <c r="CF19" s="19">
        <v>0</v>
      </c>
      <c r="CG19" s="19">
        <f>CF19*$CG$58</f>
        <v>0</v>
      </c>
      <c r="CH19" s="19">
        <v>1</v>
      </c>
      <c r="CI19" s="19">
        <f>CH19*$CI$58</f>
        <v>1600000</v>
      </c>
      <c r="CJ19" s="19">
        <v>1</v>
      </c>
      <c r="CK19" s="19">
        <f>CJ19*$CK$58</f>
        <v>2500000</v>
      </c>
      <c r="CL19" s="19">
        <f>AR19+AT19+AV19+AX19+AZ19+BB19+BD19+BF19+BH19+BJ19+BL19+BN19+BP19+BR19+BV19+CJ19</f>
        <v>18</v>
      </c>
      <c r="CM19" s="19">
        <f>CL19*$CM$58</f>
        <v>5760000</v>
      </c>
      <c r="CN19" s="19"/>
      <c r="CO19" s="19">
        <f>AS19+AU19+AW19+AY19+BA19+BC19+BE19+BG19+BI19+BK19+BM19+BO19+BQ19+BS19+BU19+BW19+BY19+CA19+CC19+CE19+CG19+CI19+CK19+CM19</f>
        <v>150360000</v>
      </c>
      <c r="CP19" s="21">
        <f>AQ19-CO19</f>
        <v>162940000</v>
      </c>
    </row>
    <row r="20" spans="1:94" x14ac:dyDescent="0.6">
      <c r="A20" s="7" t="s">
        <v>21</v>
      </c>
      <c r="B20" s="9">
        <v>1</v>
      </c>
      <c r="C20" s="9">
        <f>B20*$C$58</f>
        <v>10000000</v>
      </c>
      <c r="D20" s="9">
        <v>0</v>
      </c>
      <c r="E20" s="9">
        <f>D20*$E$58</f>
        <v>0</v>
      </c>
      <c r="F20" s="9">
        <v>1</v>
      </c>
      <c r="G20" s="9">
        <f>F20*$G$58</f>
        <v>1000000</v>
      </c>
      <c r="H20" s="9">
        <v>2</v>
      </c>
      <c r="I20" s="9">
        <f>H20*$I$58</f>
        <v>2000000</v>
      </c>
      <c r="J20" s="9">
        <v>2</v>
      </c>
      <c r="K20" s="9">
        <f>J20*$K$58</f>
        <v>1000000</v>
      </c>
      <c r="L20" s="9">
        <v>0</v>
      </c>
      <c r="M20" s="9">
        <f>L20*$M$58</f>
        <v>0</v>
      </c>
      <c r="N20" s="9">
        <v>4</v>
      </c>
      <c r="O20" s="9">
        <f>N20*$O$58</f>
        <v>8000000</v>
      </c>
      <c r="P20" s="9">
        <v>12</v>
      </c>
      <c r="Q20" s="9">
        <f>P20*$Q$58</f>
        <v>60000000</v>
      </c>
      <c r="R20" s="9">
        <v>31</v>
      </c>
      <c r="S20" s="9">
        <f>R20*$S$58</f>
        <v>31000000</v>
      </c>
      <c r="T20" s="9">
        <v>40</v>
      </c>
      <c r="U20" s="9">
        <f>T20*$U$58</f>
        <v>40000000</v>
      </c>
      <c r="V20" s="9">
        <v>100</v>
      </c>
      <c r="W20" s="9">
        <f>V20*$W$58</f>
        <v>30000000</v>
      </c>
      <c r="X20" s="9">
        <v>20</v>
      </c>
      <c r="Y20" s="9">
        <f>X20*$Y$58</f>
        <v>10000000</v>
      </c>
      <c r="Z20" s="9">
        <v>7</v>
      </c>
      <c r="AA20" s="9">
        <f>Z20*$AA$58</f>
        <v>7000000</v>
      </c>
      <c r="AB20" s="9">
        <v>1</v>
      </c>
      <c r="AC20" s="9">
        <f>AB20*$AC$58</f>
        <v>200000</v>
      </c>
      <c r="AD20" s="9">
        <v>1</v>
      </c>
      <c r="AE20" s="9">
        <f>AD20*$AE$58</f>
        <v>5000000</v>
      </c>
      <c r="AF20" s="9">
        <v>90</v>
      </c>
      <c r="AG20" s="9">
        <f>AF20*$AG$58</f>
        <v>9000000</v>
      </c>
      <c r="AH20" s="9">
        <v>2</v>
      </c>
      <c r="AI20" s="9">
        <f>AH20*$AI$58</f>
        <v>100000</v>
      </c>
      <c r="AJ20" s="9">
        <v>12</v>
      </c>
      <c r="AK20" s="9">
        <f>AJ20*$AK$58</f>
        <v>12000000</v>
      </c>
      <c r="AL20" s="9">
        <v>5</v>
      </c>
      <c r="AM20" s="9">
        <f>AL20*$AM$58</f>
        <v>100000000</v>
      </c>
      <c r="AN20" s="9">
        <v>5</v>
      </c>
      <c r="AO20" s="9">
        <f>AN20*$AO$58</f>
        <v>5000000</v>
      </c>
      <c r="AP20" s="9"/>
      <c r="AQ20" s="18">
        <f>C20+E20+G20+I20+K20+M20+O20+Q20+S20+U20+W20+Y20+AA20+AC20+AE20+AG20+AI20+AK20+AM20+AO20</f>
        <v>331300000</v>
      </c>
      <c r="AR20" s="4">
        <v>1</v>
      </c>
      <c r="AS20" s="19">
        <f>AR20*$AS$58</f>
        <v>4500000</v>
      </c>
      <c r="AT20" s="19">
        <v>1</v>
      </c>
      <c r="AU20" s="19">
        <f>AT20*$AU$58</f>
        <v>4000000</v>
      </c>
      <c r="AV20" s="19">
        <v>0</v>
      </c>
      <c r="AW20" s="19">
        <f>AV20*$AW$58</f>
        <v>0</v>
      </c>
      <c r="AX20" s="19">
        <v>1</v>
      </c>
      <c r="AY20" s="19">
        <f>AX20*$AY$58</f>
        <v>4500000</v>
      </c>
      <c r="AZ20" s="19">
        <v>1</v>
      </c>
      <c r="BA20" s="19">
        <f>AZ20*$BA$58</f>
        <v>3000000</v>
      </c>
      <c r="BB20" s="19">
        <v>1</v>
      </c>
      <c r="BC20" s="19">
        <f>BB20*$BC$58</f>
        <v>3000000</v>
      </c>
      <c r="BD20" s="19">
        <v>1</v>
      </c>
      <c r="BE20" s="19">
        <f>BD20*$BE$58</f>
        <v>3000000</v>
      </c>
      <c r="BF20" s="19">
        <v>0</v>
      </c>
      <c r="BG20" s="19">
        <f>BF20*$BG$58</f>
        <v>0</v>
      </c>
      <c r="BH20" s="19">
        <v>1</v>
      </c>
      <c r="BI20" s="19">
        <f>BH20*$BI$58</f>
        <v>1500000</v>
      </c>
      <c r="BJ20" s="19">
        <v>0</v>
      </c>
      <c r="BK20" s="19">
        <f>BJ20*$BK$58</f>
        <v>0</v>
      </c>
      <c r="BL20" s="19">
        <v>2</v>
      </c>
      <c r="BM20" s="19">
        <f>BL20*$BM$58</f>
        <v>4000000</v>
      </c>
      <c r="BN20" s="19">
        <v>1</v>
      </c>
      <c r="BO20" s="19">
        <f>BN20*$BO$58</f>
        <v>4500000</v>
      </c>
      <c r="BP20" s="19">
        <v>2</v>
      </c>
      <c r="BQ20" s="19">
        <f>BP20*$BQ$58</f>
        <v>6000000</v>
      </c>
      <c r="BR20" s="19">
        <v>3</v>
      </c>
      <c r="BS20" s="19">
        <f>BR20*$BS$58</f>
        <v>6000000</v>
      </c>
      <c r="BT20" s="19">
        <v>3</v>
      </c>
      <c r="BU20" s="19">
        <f>BT20*$BU$58</f>
        <v>4500000</v>
      </c>
      <c r="BV20" s="19">
        <v>2</v>
      </c>
      <c r="BW20" s="19">
        <f>BV20*$BW$58</f>
        <v>3000000</v>
      </c>
      <c r="BX20" s="19">
        <v>0</v>
      </c>
      <c r="BY20" s="19">
        <f>BX20*$BY$58</f>
        <v>0</v>
      </c>
      <c r="BZ20" s="19">
        <v>1</v>
      </c>
      <c r="CA20" s="19">
        <f>BZ20*$CA$58</f>
        <v>7000000</v>
      </c>
      <c r="CB20" s="19">
        <v>1</v>
      </c>
      <c r="CC20" s="19">
        <f>CB20*$CC$58</f>
        <v>15000000</v>
      </c>
      <c r="CD20" s="19">
        <v>1</v>
      </c>
      <c r="CE20" s="19">
        <f>CD20*$CE$58</f>
        <v>1000000</v>
      </c>
      <c r="CF20" s="19">
        <v>0</v>
      </c>
      <c r="CG20" s="19">
        <f>CF20*$CG$58</f>
        <v>0</v>
      </c>
      <c r="CH20" s="19">
        <v>1</v>
      </c>
      <c r="CI20" s="19">
        <f>CH20*$CI$58</f>
        <v>1600000</v>
      </c>
      <c r="CJ20" s="19">
        <v>1</v>
      </c>
      <c r="CK20" s="19">
        <f>CJ20*$CK$58</f>
        <v>2500000</v>
      </c>
      <c r="CL20" s="19">
        <f>AR20+AT20+AV20+AX20+AZ20+BB20+BD20+BF20+BH20+BJ20+BL20+BN20+BP20+BR20+BV20+CJ20</f>
        <v>18</v>
      </c>
      <c r="CM20" s="19">
        <f>CL20*$CM$58</f>
        <v>5760000</v>
      </c>
      <c r="CN20" s="19"/>
      <c r="CO20" s="19">
        <f>AS20+AU20+AW20+AY20+BA20+BC20+BE20+BG20+BI20+BK20+BM20+BO20+BQ20+BS20+BU20+BW20+BY20+CA20+CC20+CE20+CG20+CI20+CK20+CM20</f>
        <v>84360000</v>
      </c>
      <c r="CP20" s="21">
        <f>AQ20-CO20</f>
        <v>246940000</v>
      </c>
    </row>
    <row r="21" spans="1:94" x14ac:dyDescent="0.6">
      <c r="A21" s="7" t="s">
        <v>22</v>
      </c>
      <c r="B21" s="9">
        <v>1</v>
      </c>
      <c r="C21" s="9">
        <f>B21*$C$58</f>
        <v>10000000</v>
      </c>
      <c r="D21" s="9">
        <v>2</v>
      </c>
      <c r="E21" s="9">
        <f>D21*$E$58</f>
        <v>10000000</v>
      </c>
      <c r="F21" s="9">
        <v>1</v>
      </c>
      <c r="G21" s="9">
        <f>F21*$G$58</f>
        <v>1000000</v>
      </c>
      <c r="H21" s="9">
        <v>1</v>
      </c>
      <c r="I21" s="9">
        <f>H21*$I$58</f>
        <v>1000000</v>
      </c>
      <c r="J21" s="9">
        <v>1</v>
      </c>
      <c r="K21" s="9">
        <f>J21*$K$58</f>
        <v>500000</v>
      </c>
      <c r="L21" s="9">
        <v>0</v>
      </c>
      <c r="M21" s="9">
        <f>L21*$M$58</f>
        <v>0</v>
      </c>
      <c r="N21" s="9">
        <v>2</v>
      </c>
      <c r="O21" s="9">
        <f>N21*$O$58</f>
        <v>4000000</v>
      </c>
      <c r="P21" s="9">
        <v>12</v>
      </c>
      <c r="Q21" s="9">
        <f>P21*$Q$58</f>
        <v>60000000</v>
      </c>
      <c r="R21" s="9">
        <v>31</v>
      </c>
      <c r="S21" s="9">
        <f>R21*$S$58</f>
        <v>31000000</v>
      </c>
      <c r="T21" s="9">
        <v>45</v>
      </c>
      <c r="U21" s="9">
        <f>T21*$U$58</f>
        <v>45000000</v>
      </c>
      <c r="V21" s="9">
        <v>100</v>
      </c>
      <c r="W21" s="9">
        <f>V21*$W$58</f>
        <v>30000000</v>
      </c>
      <c r="X21" s="9">
        <v>20</v>
      </c>
      <c r="Y21" s="9">
        <f>X21*$Y$58</f>
        <v>10000000</v>
      </c>
      <c r="Z21" s="9">
        <v>8</v>
      </c>
      <c r="AA21" s="9">
        <f>Z21*$AA$58</f>
        <v>8000000</v>
      </c>
      <c r="AB21" s="9">
        <v>1</v>
      </c>
      <c r="AC21" s="9">
        <f>AB21*$AC$58</f>
        <v>200000</v>
      </c>
      <c r="AD21" s="9">
        <v>0</v>
      </c>
      <c r="AE21" s="9">
        <f>AD21*$AE$58</f>
        <v>0</v>
      </c>
      <c r="AF21" s="9">
        <v>105</v>
      </c>
      <c r="AG21" s="9">
        <f>AF21*$AG$58</f>
        <v>10500000</v>
      </c>
      <c r="AH21" s="9">
        <v>2</v>
      </c>
      <c r="AI21" s="9">
        <f>AH21*$AI$58</f>
        <v>100000</v>
      </c>
      <c r="AJ21" s="9">
        <v>15</v>
      </c>
      <c r="AK21" s="9">
        <f>AJ21*$AK$58</f>
        <v>15000000</v>
      </c>
      <c r="AL21" s="9">
        <v>5</v>
      </c>
      <c r="AM21" s="9">
        <f>AL21*$AM$58</f>
        <v>100000000</v>
      </c>
      <c r="AN21" s="9">
        <v>5</v>
      </c>
      <c r="AO21" s="9">
        <f>AN21*$AO$58</f>
        <v>5000000</v>
      </c>
      <c r="AP21" s="9"/>
      <c r="AQ21" s="18">
        <f>C21+E21+G21+I21+K21+M21+O21+Q21+S21+U21+W21+Y21+AA21+AC21+AE21+AG21+AI21+AK21+AM21+AO21</f>
        <v>341300000</v>
      </c>
      <c r="AR21" s="4">
        <v>1</v>
      </c>
      <c r="AS21" s="19">
        <f>AR21*$AS$58</f>
        <v>4500000</v>
      </c>
      <c r="AT21" s="19">
        <v>1</v>
      </c>
      <c r="AU21" s="19">
        <f>AT21*$AU$58</f>
        <v>4000000</v>
      </c>
      <c r="AV21" s="19">
        <v>0</v>
      </c>
      <c r="AW21" s="19">
        <f>AV21*$AW$58</f>
        <v>0</v>
      </c>
      <c r="AX21" s="19">
        <v>1</v>
      </c>
      <c r="AY21" s="19">
        <f>AX21*$AY$58</f>
        <v>4500000</v>
      </c>
      <c r="AZ21" s="19">
        <v>1</v>
      </c>
      <c r="BA21" s="19">
        <f>AZ21*$BA$58</f>
        <v>3000000</v>
      </c>
      <c r="BB21" s="19">
        <v>1</v>
      </c>
      <c r="BC21" s="19">
        <f>BB21*$BC$58</f>
        <v>3000000</v>
      </c>
      <c r="BD21" s="19">
        <v>1</v>
      </c>
      <c r="BE21" s="19">
        <f>BD21*$BE$58</f>
        <v>3000000</v>
      </c>
      <c r="BF21" s="19">
        <v>0</v>
      </c>
      <c r="BG21" s="19">
        <f>BF21*$BG$58</f>
        <v>0</v>
      </c>
      <c r="BH21" s="19">
        <v>1</v>
      </c>
      <c r="BI21" s="19">
        <f>BH21*$BI$58</f>
        <v>1500000</v>
      </c>
      <c r="BJ21" s="19">
        <v>0</v>
      </c>
      <c r="BK21" s="19">
        <f>BJ21*$BK$58</f>
        <v>0</v>
      </c>
      <c r="BL21" s="19">
        <v>2</v>
      </c>
      <c r="BM21" s="19">
        <f>BL21*$BM$58</f>
        <v>4000000</v>
      </c>
      <c r="BN21" s="19">
        <v>1</v>
      </c>
      <c r="BO21" s="19">
        <f>BN21*$BO$58</f>
        <v>4500000</v>
      </c>
      <c r="BP21" s="19">
        <v>2</v>
      </c>
      <c r="BQ21" s="19">
        <f>BP21*$BQ$58</f>
        <v>6000000</v>
      </c>
      <c r="BR21" s="19">
        <v>3</v>
      </c>
      <c r="BS21" s="19">
        <f>BR21*$BS$58</f>
        <v>6000000</v>
      </c>
      <c r="BT21" s="19">
        <v>3</v>
      </c>
      <c r="BU21" s="19">
        <f>BT21*$BU$58</f>
        <v>4500000</v>
      </c>
      <c r="BV21" s="19">
        <v>2</v>
      </c>
      <c r="BW21" s="19">
        <f>BV21*$BW$58</f>
        <v>3000000</v>
      </c>
      <c r="BX21" s="19">
        <v>0</v>
      </c>
      <c r="BY21" s="19">
        <f>BX21*$BY$58</f>
        <v>0</v>
      </c>
      <c r="BZ21" s="19">
        <v>1</v>
      </c>
      <c r="CA21" s="19">
        <f>BZ21*$CA$58</f>
        <v>7000000</v>
      </c>
      <c r="CB21" s="19">
        <v>1</v>
      </c>
      <c r="CC21" s="19">
        <f>CB21*$CC$58</f>
        <v>15000000</v>
      </c>
      <c r="CD21" s="19">
        <v>1</v>
      </c>
      <c r="CE21" s="19">
        <f>CD21*$CE$58</f>
        <v>1000000</v>
      </c>
      <c r="CF21" s="19">
        <v>0</v>
      </c>
      <c r="CG21" s="19">
        <f>CF21*$CG$58</f>
        <v>0</v>
      </c>
      <c r="CH21" s="19">
        <v>1</v>
      </c>
      <c r="CI21" s="19">
        <f>CH21*$CI$58</f>
        <v>1600000</v>
      </c>
      <c r="CJ21" s="19">
        <v>1</v>
      </c>
      <c r="CK21" s="19">
        <f>CJ21*$CK$58</f>
        <v>2500000</v>
      </c>
      <c r="CL21" s="19">
        <f>AR21+AT21+AV21+AX21+AZ21+BB21+BD21+BF21+BH21+BJ21+BL21+BN21+BP21+BR21+BV21+CJ21</f>
        <v>18</v>
      </c>
      <c r="CM21" s="19">
        <f>CL21*$CM$58</f>
        <v>5760000</v>
      </c>
      <c r="CN21" s="19"/>
      <c r="CO21" s="19">
        <f>AS21+AU21+AW21+AY21+BA21+BC21+BE21+BG21+BI21+BK21+BM21+BO21+BQ21+BS21+BU21+BW21+BY21+CA21+CC21+CE21+CG21+CI21+CK21+CM21</f>
        <v>84360000</v>
      </c>
      <c r="CP21" s="21">
        <f>AQ21-CO21</f>
        <v>256940000</v>
      </c>
    </row>
    <row r="22" spans="1:94" x14ac:dyDescent="0.6">
      <c r="A22" s="7" t="s">
        <v>23</v>
      </c>
      <c r="B22" s="9">
        <v>1</v>
      </c>
      <c r="C22" s="9">
        <f>B22*$C$58</f>
        <v>10000000</v>
      </c>
      <c r="D22" s="9">
        <v>0</v>
      </c>
      <c r="E22" s="9">
        <f>D22*$E$58</f>
        <v>0</v>
      </c>
      <c r="F22" s="9">
        <v>1</v>
      </c>
      <c r="G22" s="9">
        <f>F22*$G$58</f>
        <v>1000000</v>
      </c>
      <c r="H22" s="9">
        <v>1</v>
      </c>
      <c r="I22" s="9">
        <f>H22*$I$58</f>
        <v>1000000</v>
      </c>
      <c r="J22" s="9">
        <v>0</v>
      </c>
      <c r="K22" s="9">
        <f>J22*$K$58</f>
        <v>0</v>
      </c>
      <c r="L22" s="9">
        <v>0</v>
      </c>
      <c r="M22" s="9">
        <f>L22*$M$58</f>
        <v>0</v>
      </c>
      <c r="N22" s="9">
        <v>2</v>
      </c>
      <c r="O22" s="9">
        <f>N22*$O$58</f>
        <v>4000000</v>
      </c>
      <c r="P22" s="9">
        <v>14</v>
      </c>
      <c r="Q22" s="9">
        <f>P22*$Q$58</f>
        <v>70000000</v>
      </c>
      <c r="R22" s="9">
        <v>31</v>
      </c>
      <c r="S22" s="9">
        <f>R22*$S$58</f>
        <v>31000000</v>
      </c>
      <c r="T22" s="9">
        <v>45</v>
      </c>
      <c r="U22" s="9">
        <f>T22*$U$58</f>
        <v>45000000</v>
      </c>
      <c r="V22" s="9">
        <v>100</v>
      </c>
      <c r="W22" s="9">
        <f>V22*$W$58</f>
        <v>30000000</v>
      </c>
      <c r="X22" s="9">
        <v>25</v>
      </c>
      <c r="Y22" s="9">
        <f>X22*$Y$58</f>
        <v>12500000</v>
      </c>
      <c r="Z22" s="9">
        <v>8</v>
      </c>
      <c r="AA22" s="9">
        <f>Z22*$AA$58</f>
        <v>8000000</v>
      </c>
      <c r="AB22" s="9">
        <v>1</v>
      </c>
      <c r="AC22" s="9">
        <f>AB22*$AC$58</f>
        <v>200000</v>
      </c>
      <c r="AD22" s="9">
        <v>1</v>
      </c>
      <c r="AE22" s="9">
        <f>AD22*$AE$58</f>
        <v>5000000</v>
      </c>
      <c r="AF22" s="9">
        <v>105</v>
      </c>
      <c r="AG22" s="9">
        <f>AF22*$AG$58</f>
        <v>10500000</v>
      </c>
      <c r="AH22" s="9">
        <v>2</v>
      </c>
      <c r="AI22" s="9">
        <f>AH22*$AI$58</f>
        <v>100000</v>
      </c>
      <c r="AJ22" s="9">
        <v>15</v>
      </c>
      <c r="AK22" s="9">
        <f>AJ22*$AK$58</f>
        <v>15000000</v>
      </c>
      <c r="AL22" s="9">
        <v>5</v>
      </c>
      <c r="AM22" s="9">
        <f>AL22*$AM$58</f>
        <v>100000000</v>
      </c>
      <c r="AN22" s="9">
        <v>7</v>
      </c>
      <c r="AO22" s="9">
        <f>AN22*$AO$58</f>
        <v>7000000</v>
      </c>
      <c r="AP22" s="9"/>
      <c r="AQ22" s="18">
        <f>C22+E22+G22+I22+K22+M22+O22+Q22+S22+U22+W22+Y22+AA22+AC22+AE22+AG22+AI22+AK22+AM22+AO22</f>
        <v>350300000</v>
      </c>
      <c r="AR22" s="4">
        <v>1</v>
      </c>
      <c r="AS22" s="19">
        <f>AR22*$AS$58</f>
        <v>4500000</v>
      </c>
      <c r="AT22" s="19">
        <v>1</v>
      </c>
      <c r="AU22" s="19">
        <f>AT22*$AU$58</f>
        <v>4000000</v>
      </c>
      <c r="AV22" s="19">
        <v>0</v>
      </c>
      <c r="AW22" s="19">
        <f>AV22*$AW$58</f>
        <v>0</v>
      </c>
      <c r="AX22" s="19">
        <v>1</v>
      </c>
      <c r="AY22" s="19">
        <f>AX22*$AY$58</f>
        <v>4500000</v>
      </c>
      <c r="AZ22" s="19">
        <v>1</v>
      </c>
      <c r="BA22" s="19">
        <f>AZ22*$BA$58</f>
        <v>3000000</v>
      </c>
      <c r="BB22" s="19">
        <v>1</v>
      </c>
      <c r="BC22" s="19">
        <f>BB22*$BC$58</f>
        <v>3000000</v>
      </c>
      <c r="BD22" s="19">
        <v>1</v>
      </c>
      <c r="BE22" s="19">
        <f>BD22*$BE$58</f>
        <v>3000000</v>
      </c>
      <c r="BF22" s="19">
        <v>0</v>
      </c>
      <c r="BG22" s="19">
        <f>BF22*$BG$58</f>
        <v>0</v>
      </c>
      <c r="BH22" s="19">
        <v>1</v>
      </c>
      <c r="BI22" s="19">
        <f>BH22*$BI$58</f>
        <v>1500000</v>
      </c>
      <c r="BJ22" s="19">
        <v>0</v>
      </c>
      <c r="BK22" s="19">
        <f>BJ22*$BK$58</f>
        <v>0</v>
      </c>
      <c r="BL22" s="19">
        <v>2</v>
      </c>
      <c r="BM22" s="19">
        <f>BL22*$BM$58</f>
        <v>4000000</v>
      </c>
      <c r="BN22" s="19">
        <v>1</v>
      </c>
      <c r="BO22" s="19">
        <f>BN22*$BO$58</f>
        <v>4500000</v>
      </c>
      <c r="BP22" s="19">
        <v>2</v>
      </c>
      <c r="BQ22" s="19">
        <f>BP22*$BQ$58</f>
        <v>6000000</v>
      </c>
      <c r="BR22" s="19">
        <v>3</v>
      </c>
      <c r="BS22" s="19">
        <f>BR22*$BS$58</f>
        <v>6000000</v>
      </c>
      <c r="BT22" s="19">
        <v>3</v>
      </c>
      <c r="BU22" s="19">
        <f>BT22*$BU$58</f>
        <v>4500000</v>
      </c>
      <c r="BV22" s="19">
        <v>2</v>
      </c>
      <c r="BW22" s="19">
        <f>BV22*$BW$58</f>
        <v>3000000</v>
      </c>
      <c r="BX22" s="19">
        <v>0</v>
      </c>
      <c r="BY22" s="19">
        <f>BX22*$BY$58</f>
        <v>0</v>
      </c>
      <c r="BZ22" s="19">
        <v>1</v>
      </c>
      <c r="CA22" s="19">
        <f>BZ22*$CA$58</f>
        <v>7000000</v>
      </c>
      <c r="CB22" s="19">
        <v>1</v>
      </c>
      <c r="CC22" s="19">
        <f>CB22*$CC$58</f>
        <v>15000000</v>
      </c>
      <c r="CD22" s="19">
        <v>1</v>
      </c>
      <c r="CE22" s="19">
        <f>CD22*$CE$58</f>
        <v>1000000</v>
      </c>
      <c r="CF22" s="19">
        <v>0</v>
      </c>
      <c r="CG22" s="19">
        <f>CF22*$CG$58</f>
        <v>0</v>
      </c>
      <c r="CH22" s="19">
        <v>1</v>
      </c>
      <c r="CI22" s="19">
        <f>CH22*$CI$58</f>
        <v>1600000</v>
      </c>
      <c r="CJ22" s="19">
        <v>1</v>
      </c>
      <c r="CK22" s="19">
        <f>CJ22*$CK$58</f>
        <v>2500000</v>
      </c>
      <c r="CL22" s="19">
        <f>AR22+AT22+AV22+AX22+AZ22+BB22+BD22+BF22+BH22+BJ22+BL22+BN22+BP22+BR22+BV22+CJ22</f>
        <v>18</v>
      </c>
      <c r="CM22" s="19">
        <f>CL22*$CM$58</f>
        <v>5760000</v>
      </c>
      <c r="CN22" s="19"/>
      <c r="CO22" s="19">
        <f>AS22+AU22+AW22+AY22+BA22+BC22+BE22+BG22+BI22+BK22+BM22+BO22+BQ22+BS22+BU22+BW22+BY22+CA22+CC22+CE22+CG22+CI22+CK22+CM22</f>
        <v>84360000</v>
      </c>
      <c r="CP22" s="21">
        <f>AQ22-CO22</f>
        <v>265940000</v>
      </c>
    </row>
    <row r="23" spans="1:94" x14ac:dyDescent="0.6">
      <c r="A23" s="7" t="s">
        <v>24</v>
      </c>
      <c r="B23" s="9">
        <v>0</v>
      </c>
      <c r="C23" s="9">
        <f>B23*$C$58</f>
        <v>0</v>
      </c>
      <c r="D23" s="9">
        <v>1</v>
      </c>
      <c r="E23" s="9">
        <f>D23*$E$58</f>
        <v>5000000</v>
      </c>
      <c r="F23" s="9">
        <v>0</v>
      </c>
      <c r="G23" s="9">
        <f>F23*$G$58</f>
        <v>0</v>
      </c>
      <c r="H23" s="9">
        <v>0</v>
      </c>
      <c r="I23" s="9">
        <f>H23*$I$58</f>
        <v>0</v>
      </c>
      <c r="J23" s="9">
        <v>1</v>
      </c>
      <c r="K23" s="9">
        <f>J23*$K$58</f>
        <v>500000</v>
      </c>
      <c r="L23" s="9">
        <v>0</v>
      </c>
      <c r="M23" s="9">
        <f>L23*$M$58</f>
        <v>0</v>
      </c>
      <c r="N23" s="9">
        <v>1</v>
      </c>
      <c r="O23" s="9">
        <f>N23*$O$58</f>
        <v>2000000</v>
      </c>
      <c r="P23" s="9">
        <v>16</v>
      </c>
      <c r="Q23" s="9">
        <f>P23*$Q$58</f>
        <v>80000000</v>
      </c>
      <c r="R23" s="9">
        <v>34</v>
      </c>
      <c r="S23" s="9">
        <f>R23*$S$58</f>
        <v>34000000</v>
      </c>
      <c r="T23" s="9">
        <v>60</v>
      </c>
      <c r="U23" s="9">
        <f>T23*$U$58</f>
        <v>60000000</v>
      </c>
      <c r="V23" s="9">
        <v>100</v>
      </c>
      <c r="W23" s="9">
        <f>V23*$W$58</f>
        <v>30000000</v>
      </c>
      <c r="X23" s="9">
        <v>25</v>
      </c>
      <c r="Y23" s="9">
        <f>X23*$Y$58</f>
        <v>12500000</v>
      </c>
      <c r="Z23" s="9">
        <v>8</v>
      </c>
      <c r="AA23" s="9">
        <f>Z23*$AA$58</f>
        <v>8000000</v>
      </c>
      <c r="AB23" s="9">
        <v>1</v>
      </c>
      <c r="AC23" s="9">
        <f>AB23*$AC$58</f>
        <v>200000</v>
      </c>
      <c r="AD23" s="9">
        <v>0</v>
      </c>
      <c r="AE23" s="9">
        <f>AD23*$AE$58</f>
        <v>0</v>
      </c>
      <c r="AF23" s="9">
        <v>105</v>
      </c>
      <c r="AG23" s="9">
        <f>AF23*$AG$58</f>
        <v>10500000</v>
      </c>
      <c r="AH23" s="9">
        <v>2</v>
      </c>
      <c r="AI23" s="9">
        <f>AH23*$AI$58</f>
        <v>100000</v>
      </c>
      <c r="AJ23" s="9">
        <v>15</v>
      </c>
      <c r="AK23" s="9">
        <f>AJ23*$AK$58</f>
        <v>15000000</v>
      </c>
      <c r="AL23" s="9">
        <v>5</v>
      </c>
      <c r="AM23" s="9">
        <f>AL23*$AM$58</f>
        <v>100000000</v>
      </c>
      <c r="AN23" s="9">
        <v>7</v>
      </c>
      <c r="AO23" s="9">
        <f>AN23*$AO$58</f>
        <v>7000000</v>
      </c>
      <c r="AP23" s="9"/>
      <c r="AQ23" s="18">
        <f>C23+E23+G23+I23+K23+M23+O23+Q23+S23+U23+W23+Y23+AA23+AC23+AE23+AG23+AI23+AK23+AM23+AO23</f>
        <v>364800000</v>
      </c>
      <c r="AR23" s="4">
        <v>1</v>
      </c>
      <c r="AS23" s="19">
        <f>AR23*$AS$58</f>
        <v>4500000</v>
      </c>
      <c r="AT23" s="19">
        <v>1</v>
      </c>
      <c r="AU23" s="19">
        <f>AT23*$AU$58</f>
        <v>4000000</v>
      </c>
      <c r="AV23" s="19">
        <v>0</v>
      </c>
      <c r="AW23" s="19">
        <f>AV23*$AW$58</f>
        <v>0</v>
      </c>
      <c r="AX23" s="19">
        <v>1</v>
      </c>
      <c r="AY23" s="19">
        <f>AX23*$AY$58</f>
        <v>4500000</v>
      </c>
      <c r="AZ23" s="19">
        <v>1</v>
      </c>
      <c r="BA23" s="19">
        <f>AZ23*$BA$58</f>
        <v>3000000</v>
      </c>
      <c r="BB23" s="19">
        <v>1</v>
      </c>
      <c r="BC23" s="19">
        <f>BB23*$BC$58</f>
        <v>3000000</v>
      </c>
      <c r="BD23" s="19">
        <v>1</v>
      </c>
      <c r="BE23" s="19">
        <f>BD23*$BE$58</f>
        <v>3000000</v>
      </c>
      <c r="BF23" s="19">
        <v>0</v>
      </c>
      <c r="BG23" s="19">
        <f>BF23*$BG$58</f>
        <v>0</v>
      </c>
      <c r="BH23" s="19">
        <v>1</v>
      </c>
      <c r="BI23" s="19">
        <f>BH23*$BI$58</f>
        <v>1500000</v>
      </c>
      <c r="BJ23" s="19">
        <v>0</v>
      </c>
      <c r="BK23" s="19">
        <f>BJ23*$BK$58</f>
        <v>0</v>
      </c>
      <c r="BL23" s="19">
        <v>2</v>
      </c>
      <c r="BM23" s="19">
        <f>BL23*$BM$58</f>
        <v>4000000</v>
      </c>
      <c r="BN23" s="19">
        <v>1</v>
      </c>
      <c r="BO23" s="19">
        <f>BN23*$BO$58</f>
        <v>4500000</v>
      </c>
      <c r="BP23" s="19">
        <v>2</v>
      </c>
      <c r="BQ23" s="19">
        <f>BP23*$BQ$58</f>
        <v>6000000</v>
      </c>
      <c r="BR23" s="19">
        <v>3</v>
      </c>
      <c r="BS23" s="19">
        <f>BR23*$BS$58</f>
        <v>6000000</v>
      </c>
      <c r="BT23" s="19">
        <v>3</v>
      </c>
      <c r="BU23" s="19">
        <f>BT23*$BU$58</f>
        <v>4500000</v>
      </c>
      <c r="BV23" s="19">
        <v>2</v>
      </c>
      <c r="BW23" s="19">
        <f>BV23*$BW$58</f>
        <v>3000000</v>
      </c>
      <c r="BX23" s="19">
        <v>0</v>
      </c>
      <c r="BY23" s="19">
        <f>BX23*$BY$58</f>
        <v>0</v>
      </c>
      <c r="BZ23" s="19">
        <v>1</v>
      </c>
      <c r="CA23" s="19">
        <f>BZ23*$CA$58</f>
        <v>7000000</v>
      </c>
      <c r="CB23" s="19">
        <v>1</v>
      </c>
      <c r="CC23" s="19">
        <f>CB23*$CC$58</f>
        <v>15000000</v>
      </c>
      <c r="CD23" s="19">
        <v>1</v>
      </c>
      <c r="CE23" s="19">
        <f>CD23*$CE$58</f>
        <v>1000000</v>
      </c>
      <c r="CF23" s="19">
        <v>0</v>
      </c>
      <c r="CG23" s="19">
        <f>CF23*$CG$58</f>
        <v>0</v>
      </c>
      <c r="CH23" s="19">
        <v>1</v>
      </c>
      <c r="CI23" s="19">
        <f>CH23*$CI$58</f>
        <v>1600000</v>
      </c>
      <c r="CJ23" s="19">
        <v>1</v>
      </c>
      <c r="CK23" s="19">
        <f>CJ23*$CK$58</f>
        <v>2500000</v>
      </c>
      <c r="CL23" s="19">
        <f>AR23+AT23+AV23+AX23+AZ23+BB23+BD23+BF23+BH23+BJ23+BL23+BN23+BP23+BR23+BV23+CJ23</f>
        <v>18</v>
      </c>
      <c r="CM23" s="19">
        <f>CL23*$CM$58</f>
        <v>5760000</v>
      </c>
      <c r="CN23" s="19"/>
      <c r="CO23" s="19">
        <f>AS23+AU23+AW23+AY23+BA23+BC23+BE23+BG23+BI23+BK23+BM23+BO23+BQ23+BS23+BU23+BW23+BY23+CA23+CC23+CE23+CG23+CI23+CK23+CM23</f>
        <v>84360000</v>
      </c>
      <c r="CP23" s="21">
        <f>AQ23-CO23</f>
        <v>280440000</v>
      </c>
    </row>
    <row r="24" spans="1:94" x14ac:dyDescent="0.6">
      <c r="A24" s="7" t="s">
        <v>25</v>
      </c>
      <c r="B24" s="9">
        <v>1</v>
      </c>
      <c r="C24" s="9">
        <f>B24*$C$58</f>
        <v>10000000</v>
      </c>
      <c r="D24" s="9">
        <v>0</v>
      </c>
      <c r="E24" s="9">
        <f>D24*$E$58</f>
        <v>0</v>
      </c>
      <c r="F24" s="9">
        <v>1</v>
      </c>
      <c r="G24" s="9">
        <f>F24*$G$58</f>
        <v>1000000</v>
      </c>
      <c r="H24" s="9">
        <v>1</v>
      </c>
      <c r="I24" s="9">
        <f>H24*$I$58</f>
        <v>1000000</v>
      </c>
      <c r="J24" s="9">
        <v>0</v>
      </c>
      <c r="K24" s="9">
        <f>J24*$K$58</f>
        <v>0</v>
      </c>
      <c r="L24" s="9">
        <v>0</v>
      </c>
      <c r="M24" s="9">
        <f>L24*$M$58</f>
        <v>0</v>
      </c>
      <c r="N24" s="9">
        <v>1</v>
      </c>
      <c r="O24" s="9">
        <f>N24*$O$58</f>
        <v>2000000</v>
      </c>
      <c r="P24" s="9">
        <v>16</v>
      </c>
      <c r="Q24" s="9">
        <f>P24*$Q$58</f>
        <v>80000000</v>
      </c>
      <c r="R24" s="9">
        <v>34</v>
      </c>
      <c r="S24" s="9">
        <f>R24*$S$58</f>
        <v>34000000</v>
      </c>
      <c r="T24" s="9">
        <v>60</v>
      </c>
      <c r="U24" s="9">
        <f>T24*$U$58</f>
        <v>60000000</v>
      </c>
      <c r="V24" s="9">
        <v>100</v>
      </c>
      <c r="W24" s="9">
        <f>V24*$W$58</f>
        <v>30000000</v>
      </c>
      <c r="X24" s="9">
        <v>25</v>
      </c>
      <c r="Y24" s="9">
        <f>X24*$Y$58</f>
        <v>12500000</v>
      </c>
      <c r="Z24" s="9">
        <v>8</v>
      </c>
      <c r="AA24" s="9">
        <f>Z24*$AA$58</f>
        <v>8000000</v>
      </c>
      <c r="AB24" s="9">
        <v>1</v>
      </c>
      <c r="AC24" s="9">
        <f>AB24*$AC$58</f>
        <v>200000</v>
      </c>
      <c r="AD24" s="9">
        <v>1</v>
      </c>
      <c r="AE24" s="9">
        <f>AD24*$AE$58</f>
        <v>5000000</v>
      </c>
      <c r="AF24" s="9">
        <v>120</v>
      </c>
      <c r="AG24" s="9">
        <f>AF24*$AG$58</f>
        <v>12000000</v>
      </c>
      <c r="AH24" s="9">
        <v>2</v>
      </c>
      <c r="AI24" s="9">
        <f>AH24*$AI$58</f>
        <v>100000</v>
      </c>
      <c r="AJ24" s="9">
        <v>15</v>
      </c>
      <c r="AK24" s="9">
        <f>AJ24*$AK$58</f>
        <v>15000000</v>
      </c>
      <c r="AL24" s="9">
        <v>6</v>
      </c>
      <c r="AM24" s="9">
        <f>AL24*$AM$58</f>
        <v>120000000</v>
      </c>
      <c r="AN24" s="9">
        <v>7</v>
      </c>
      <c r="AO24" s="9">
        <f>AN24*$AO$58</f>
        <v>7000000</v>
      </c>
      <c r="AP24" s="9"/>
      <c r="AQ24" s="18">
        <f>C24+E24+G24+I24+K24+M24+O24+Q24+S24+U24+W24+Y24+AA24+AC24+AE24+AG24+AI24+AK24+AM24+AO24</f>
        <v>397800000</v>
      </c>
      <c r="AR24" s="4">
        <v>1</v>
      </c>
      <c r="AS24" s="19">
        <f>AR24*$AS$58</f>
        <v>4500000</v>
      </c>
      <c r="AT24" s="19">
        <v>1</v>
      </c>
      <c r="AU24" s="19">
        <f>AT24*$AU$58</f>
        <v>4000000</v>
      </c>
      <c r="AV24" s="19">
        <v>0</v>
      </c>
      <c r="AW24" s="19">
        <f>AV24*$AW$58</f>
        <v>0</v>
      </c>
      <c r="AX24" s="19">
        <v>1</v>
      </c>
      <c r="AY24" s="19">
        <f>AX24*$AY$58</f>
        <v>4500000</v>
      </c>
      <c r="AZ24" s="19">
        <v>1</v>
      </c>
      <c r="BA24" s="19">
        <f>AZ24*$BA$58</f>
        <v>3000000</v>
      </c>
      <c r="BB24" s="19">
        <v>1</v>
      </c>
      <c r="BC24" s="19">
        <f>BB24*$BC$58</f>
        <v>3000000</v>
      </c>
      <c r="BD24" s="19">
        <v>1</v>
      </c>
      <c r="BE24" s="19">
        <f>BD24*$BE$58</f>
        <v>3000000</v>
      </c>
      <c r="BF24" s="19">
        <v>0</v>
      </c>
      <c r="BG24" s="19">
        <f>BF24*$BG$58</f>
        <v>0</v>
      </c>
      <c r="BH24" s="19">
        <v>1</v>
      </c>
      <c r="BI24" s="19">
        <f>BH24*$BI$58</f>
        <v>1500000</v>
      </c>
      <c r="BJ24" s="19">
        <v>0</v>
      </c>
      <c r="BK24" s="19">
        <f>BJ24*$BK$58</f>
        <v>0</v>
      </c>
      <c r="BL24" s="19">
        <v>2</v>
      </c>
      <c r="BM24" s="19">
        <f>BL24*$BM$58</f>
        <v>4000000</v>
      </c>
      <c r="BN24" s="19">
        <v>1</v>
      </c>
      <c r="BO24" s="19">
        <f>BN24*$BO$58</f>
        <v>4500000</v>
      </c>
      <c r="BP24" s="19">
        <v>2</v>
      </c>
      <c r="BQ24" s="19">
        <f>BP24*$BQ$58</f>
        <v>6000000</v>
      </c>
      <c r="BR24" s="19">
        <v>3</v>
      </c>
      <c r="BS24" s="19">
        <f>BR24*$BS$58</f>
        <v>6000000</v>
      </c>
      <c r="BT24" s="19">
        <v>3</v>
      </c>
      <c r="BU24" s="19">
        <f>BT24*$BU$58</f>
        <v>4500000</v>
      </c>
      <c r="BV24" s="19">
        <v>2</v>
      </c>
      <c r="BW24" s="19">
        <f>BV24*$BW$58</f>
        <v>3000000</v>
      </c>
      <c r="BX24" s="19">
        <v>0</v>
      </c>
      <c r="BY24" s="19">
        <f>BX24*$BY$58</f>
        <v>0</v>
      </c>
      <c r="BZ24" s="19">
        <v>1</v>
      </c>
      <c r="CA24" s="19">
        <f>BZ24*$CA$58</f>
        <v>7000000</v>
      </c>
      <c r="CB24" s="19">
        <v>1</v>
      </c>
      <c r="CC24" s="19">
        <f>CB24*$CC$58</f>
        <v>15000000</v>
      </c>
      <c r="CD24" s="19">
        <v>1</v>
      </c>
      <c r="CE24" s="19">
        <f>CD24*$CE$58</f>
        <v>1000000</v>
      </c>
      <c r="CF24" s="19">
        <v>0</v>
      </c>
      <c r="CG24" s="19">
        <f>CF24*$CG$58</f>
        <v>0</v>
      </c>
      <c r="CH24" s="19">
        <v>1</v>
      </c>
      <c r="CI24" s="19">
        <f>CH24*$CI$58</f>
        <v>1600000</v>
      </c>
      <c r="CJ24" s="19">
        <v>1</v>
      </c>
      <c r="CK24" s="19">
        <f>CJ24*$CK$58</f>
        <v>2500000</v>
      </c>
      <c r="CL24" s="19">
        <f>AR24+AT24+AV24+AX24+AZ24+BB24+BD24+BF24+BH24+BJ24+BL24+BN24+BP24+BR24+BV24+CJ24</f>
        <v>18</v>
      </c>
      <c r="CM24" s="19">
        <f>CL24*$CM$58</f>
        <v>5760000</v>
      </c>
      <c r="CN24" s="19"/>
      <c r="CO24" s="19">
        <f>AS24+AU24+AW24+AY24+BA24+BC24+BE24+BG24+BI24+BK24+BM24+BO24+BQ24+BS24+BU24+BW24+BY24+CA24+CC24+CE24+CG24+CI24+CK24+CM24</f>
        <v>84360000</v>
      </c>
      <c r="CP24" s="21">
        <f>AQ24-CO24</f>
        <v>313440000</v>
      </c>
    </row>
    <row r="25" spans="1:94" x14ac:dyDescent="0.6">
      <c r="A25" s="7" t="s">
        <v>26</v>
      </c>
      <c r="B25" s="9">
        <v>0</v>
      </c>
      <c r="C25" s="9">
        <f>B25*$C$58</f>
        <v>0</v>
      </c>
      <c r="D25" s="9">
        <v>1</v>
      </c>
      <c r="E25" s="9">
        <f>D25*$E$58</f>
        <v>5000000</v>
      </c>
      <c r="F25" s="9">
        <v>0</v>
      </c>
      <c r="G25" s="9">
        <f>F25*$G$58</f>
        <v>0</v>
      </c>
      <c r="H25" s="9">
        <v>0</v>
      </c>
      <c r="I25" s="9">
        <f>H25*$I$58</f>
        <v>0</v>
      </c>
      <c r="J25" s="9">
        <v>1</v>
      </c>
      <c r="K25" s="9">
        <f>J25*$K$58</f>
        <v>500000</v>
      </c>
      <c r="L25" s="9">
        <v>0</v>
      </c>
      <c r="M25" s="9">
        <f>L25*$M$58</f>
        <v>0</v>
      </c>
      <c r="N25" s="9">
        <v>1</v>
      </c>
      <c r="O25" s="9">
        <f>N25*$O$58</f>
        <v>2000000</v>
      </c>
      <c r="P25" s="9">
        <v>16</v>
      </c>
      <c r="Q25" s="9">
        <f>P25*$Q$58</f>
        <v>80000000</v>
      </c>
      <c r="R25" s="9">
        <v>34</v>
      </c>
      <c r="S25" s="9">
        <f>R25*$S$58</f>
        <v>34000000</v>
      </c>
      <c r="T25" s="9">
        <v>60</v>
      </c>
      <c r="U25" s="9">
        <f>T25*$U$58</f>
        <v>60000000</v>
      </c>
      <c r="V25" s="9">
        <v>100</v>
      </c>
      <c r="W25" s="9">
        <f>V25*$W$58</f>
        <v>30000000</v>
      </c>
      <c r="X25" s="9">
        <v>30</v>
      </c>
      <c r="Y25" s="9">
        <f>X25*$Y$58</f>
        <v>15000000</v>
      </c>
      <c r="Z25" s="9">
        <v>8</v>
      </c>
      <c r="AA25" s="9">
        <f>Z25*$AA$58</f>
        <v>8000000</v>
      </c>
      <c r="AB25" s="9">
        <v>1</v>
      </c>
      <c r="AC25" s="9">
        <f>AB25*$AC$58</f>
        <v>200000</v>
      </c>
      <c r="AD25" s="9">
        <v>0</v>
      </c>
      <c r="AE25" s="9">
        <f>AD25*$AE$58</f>
        <v>0</v>
      </c>
      <c r="AF25" s="9">
        <v>120</v>
      </c>
      <c r="AG25" s="9">
        <f>AF25*$AG$58</f>
        <v>12000000</v>
      </c>
      <c r="AH25" s="9">
        <v>2</v>
      </c>
      <c r="AI25" s="9">
        <f>AH25*$AI$58</f>
        <v>100000</v>
      </c>
      <c r="AJ25" s="9">
        <v>15</v>
      </c>
      <c r="AK25" s="9">
        <f>AJ25*$AK$58</f>
        <v>15000000</v>
      </c>
      <c r="AL25" s="9">
        <v>6</v>
      </c>
      <c r="AM25" s="9">
        <f>AL25*$AM$58</f>
        <v>120000000</v>
      </c>
      <c r="AN25" s="9">
        <v>7</v>
      </c>
      <c r="AO25" s="9">
        <f>AN25*$AO$58</f>
        <v>7000000</v>
      </c>
      <c r="AP25" s="9"/>
      <c r="AQ25" s="18">
        <f>C25+E25+G25+I25+K25+M25+O25+Q25+S25+U25+W25+Y25+AA25+AC25+AE25+AG25+AI25+AK25+AM25+AO25</f>
        <v>388800000</v>
      </c>
      <c r="AR25" s="4">
        <v>1</v>
      </c>
      <c r="AS25" s="19">
        <f>AR25*$AS$58</f>
        <v>4500000</v>
      </c>
      <c r="AT25" s="19">
        <v>1</v>
      </c>
      <c r="AU25" s="19">
        <f>AT25*$AU$58</f>
        <v>4000000</v>
      </c>
      <c r="AV25" s="19">
        <v>0</v>
      </c>
      <c r="AW25" s="19">
        <f>AV25*$AW$58</f>
        <v>0</v>
      </c>
      <c r="AX25" s="19">
        <v>1</v>
      </c>
      <c r="AY25" s="19">
        <f>AX25*$AY$58</f>
        <v>4500000</v>
      </c>
      <c r="AZ25" s="19">
        <v>1</v>
      </c>
      <c r="BA25" s="19">
        <f>AZ25*$BA$58</f>
        <v>3000000</v>
      </c>
      <c r="BB25" s="19">
        <v>1</v>
      </c>
      <c r="BC25" s="19">
        <f>BB25*$BC$58</f>
        <v>3000000</v>
      </c>
      <c r="BD25" s="19">
        <v>1</v>
      </c>
      <c r="BE25" s="19">
        <f>BD25*$BE$58</f>
        <v>3000000</v>
      </c>
      <c r="BF25" s="19">
        <v>0</v>
      </c>
      <c r="BG25" s="19">
        <f>BF25*$BG$58</f>
        <v>0</v>
      </c>
      <c r="BH25" s="19">
        <v>1</v>
      </c>
      <c r="BI25" s="19">
        <f>BH25*$BI$58</f>
        <v>1500000</v>
      </c>
      <c r="BJ25" s="19">
        <v>0</v>
      </c>
      <c r="BK25" s="19">
        <f>BJ25*$BK$58</f>
        <v>0</v>
      </c>
      <c r="BL25" s="19">
        <v>2</v>
      </c>
      <c r="BM25" s="19">
        <f>BL25*$BM$58</f>
        <v>4000000</v>
      </c>
      <c r="BN25" s="19">
        <v>1</v>
      </c>
      <c r="BO25" s="19">
        <f>BN25*$BO$58</f>
        <v>4500000</v>
      </c>
      <c r="BP25" s="19">
        <v>2</v>
      </c>
      <c r="BQ25" s="19">
        <f>BP25*$BQ$58</f>
        <v>6000000</v>
      </c>
      <c r="BR25" s="19">
        <v>3</v>
      </c>
      <c r="BS25" s="19">
        <f>BR25*$BS$58</f>
        <v>6000000</v>
      </c>
      <c r="BT25" s="19">
        <v>3</v>
      </c>
      <c r="BU25" s="19">
        <f>BT25*$BU$58</f>
        <v>4500000</v>
      </c>
      <c r="BV25" s="19">
        <v>2</v>
      </c>
      <c r="BW25" s="19">
        <f>BV25*$BW$58</f>
        <v>3000000</v>
      </c>
      <c r="BX25" s="19">
        <v>0</v>
      </c>
      <c r="BY25" s="19">
        <f>BX25*$BY$58</f>
        <v>0</v>
      </c>
      <c r="BZ25" s="19">
        <v>1</v>
      </c>
      <c r="CA25" s="19">
        <f>BZ25*$CA$58</f>
        <v>7000000</v>
      </c>
      <c r="CB25" s="19">
        <v>1</v>
      </c>
      <c r="CC25" s="19">
        <f>CB25*$CC$58</f>
        <v>15000000</v>
      </c>
      <c r="CD25" s="19">
        <v>1</v>
      </c>
      <c r="CE25" s="19">
        <f>CD25*$CE$58</f>
        <v>1000000</v>
      </c>
      <c r="CF25" s="19">
        <v>0</v>
      </c>
      <c r="CG25" s="19">
        <f>CF25*$CG$58</f>
        <v>0</v>
      </c>
      <c r="CH25" s="19">
        <v>1</v>
      </c>
      <c r="CI25" s="19">
        <f>CH25*$CI$58</f>
        <v>1600000</v>
      </c>
      <c r="CJ25" s="19">
        <v>1</v>
      </c>
      <c r="CK25" s="19">
        <f>CJ25*$CK$58</f>
        <v>2500000</v>
      </c>
      <c r="CL25" s="19">
        <f>AR25+AT25+AV25+AX25+AZ25+BB25+BD25+BF25+BH25+BJ25+BL25+BN25+BP25+BR25+BV25+CJ25</f>
        <v>18</v>
      </c>
      <c r="CM25" s="19">
        <f>CL25*$CM$58</f>
        <v>5760000</v>
      </c>
      <c r="CN25" s="19"/>
      <c r="CO25" s="19">
        <f>AS25+AU25+AW25+AY25+BA25+BC25+BE25+BG25+BI25+BK25+BM25+BO25+BQ25+BS25+BU25+BW25+BY25+CA25+CC25+CE25+CG25+CI25+CK25+CM25</f>
        <v>84360000</v>
      </c>
      <c r="CP25" s="21">
        <f>AQ25-CO25</f>
        <v>304440000</v>
      </c>
    </row>
    <row r="26" spans="1:94" x14ac:dyDescent="0.6">
      <c r="A26" s="7" t="s">
        <v>27</v>
      </c>
      <c r="B26" s="9">
        <v>1</v>
      </c>
      <c r="C26" s="9">
        <f>B26*$C$58</f>
        <v>10000000</v>
      </c>
      <c r="D26" s="9">
        <v>0</v>
      </c>
      <c r="E26" s="9">
        <f>D26*$E$58</f>
        <v>0</v>
      </c>
      <c r="F26" s="9">
        <v>1</v>
      </c>
      <c r="G26" s="9">
        <f>F26*$G$58</f>
        <v>1000000</v>
      </c>
      <c r="H26" s="9">
        <v>1</v>
      </c>
      <c r="I26" s="9">
        <f>H26*$I$58</f>
        <v>1000000</v>
      </c>
      <c r="J26" s="9">
        <v>1</v>
      </c>
      <c r="K26" s="9">
        <f>J26*$K$58</f>
        <v>500000</v>
      </c>
      <c r="L26" s="9">
        <v>0</v>
      </c>
      <c r="M26" s="9">
        <f>L26*$M$58</f>
        <v>0</v>
      </c>
      <c r="N26" s="9">
        <v>1</v>
      </c>
      <c r="O26" s="9">
        <f>N26*$O$58</f>
        <v>2000000</v>
      </c>
      <c r="P26" s="9">
        <v>18</v>
      </c>
      <c r="Q26" s="9">
        <f>P26*$Q$58</f>
        <v>90000000</v>
      </c>
      <c r="R26" s="9">
        <v>35</v>
      </c>
      <c r="S26" s="9">
        <f>R26*$S$58</f>
        <v>35000000</v>
      </c>
      <c r="T26" s="9">
        <v>65</v>
      </c>
      <c r="U26" s="9">
        <f>T26*$U$58</f>
        <v>65000000</v>
      </c>
      <c r="V26" s="9">
        <v>100</v>
      </c>
      <c r="W26" s="9">
        <f>V26*$W$58</f>
        <v>30000000</v>
      </c>
      <c r="X26" s="9">
        <v>30</v>
      </c>
      <c r="Y26" s="9">
        <f>X26*$Y$58</f>
        <v>15000000</v>
      </c>
      <c r="Z26" s="9">
        <v>8</v>
      </c>
      <c r="AA26" s="9">
        <f>Z26*$AA$58</f>
        <v>8000000</v>
      </c>
      <c r="AB26" s="9">
        <v>1</v>
      </c>
      <c r="AC26" s="9">
        <f>AB26*$AC$58</f>
        <v>200000</v>
      </c>
      <c r="AD26" s="9">
        <v>1</v>
      </c>
      <c r="AE26" s="9">
        <f>AD26*$AE$58</f>
        <v>5000000</v>
      </c>
      <c r="AF26" s="9">
        <v>120</v>
      </c>
      <c r="AG26" s="9">
        <f>AF26*$AG$58</f>
        <v>12000000</v>
      </c>
      <c r="AH26" s="9">
        <v>2</v>
      </c>
      <c r="AI26" s="9">
        <f>AH26*$AI$58</f>
        <v>100000</v>
      </c>
      <c r="AJ26" s="9">
        <v>20</v>
      </c>
      <c r="AK26" s="9">
        <f>AJ26*$AK$58</f>
        <v>20000000</v>
      </c>
      <c r="AL26" s="9">
        <v>6</v>
      </c>
      <c r="AM26" s="9">
        <f>AL26*$AM$58</f>
        <v>120000000</v>
      </c>
      <c r="AN26" s="9">
        <v>7</v>
      </c>
      <c r="AO26" s="9">
        <f>AN26*$AO$58</f>
        <v>7000000</v>
      </c>
      <c r="AP26" s="9"/>
      <c r="AQ26" s="18">
        <f>C26+E26+G26+I26+K26+M26+O26+Q26+S26+U26+W26+Y26+AA26+AC26+AE26+AG26+AI26+AK26+AM26+AO26</f>
        <v>421800000</v>
      </c>
      <c r="AR26" s="4">
        <v>1</v>
      </c>
      <c r="AS26" s="19">
        <f>AR26*$AS$58</f>
        <v>4500000</v>
      </c>
      <c r="AT26" s="19">
        <v>1</v>
      </c>
      <c r="AU26" s="19">
        <f>AT26*$AU$58</f>
        <v>4000000</v>
      </c>
      <c r="AV26" s="19">
        <v>0</v>
      </c>
      <c r="AW26" s="19">
        <f>AV26*$AW$58</f>
        <v>0</v>
      </c>
      <c r="AX26" s="19">
        <v>1</v>
      </c>
      <c r="AY26" s="19">
        <f>AX26*$AY$58</f>
        <v>4500000</v>
      </c>
      <c r="AZ26" s="19">
        <v>1</v>
      </c>
      <c r="BA26" s="19">
        <f>AZ26*$BA$58</f>
        <v>3000000</v>
      </c>
      <c r="BB26" s="19">
        <v>1</v>
      </c>
      <c r="BC26" s="19">
        <f>BB26*$BC$58</f>
        <v>3000000</v>
      </c>
      <c r="BD26" s="19">
        <v>1</v>
      </c>
      <c r="BE26" s="19">
        <f>BD26*$BE$58</f>
        <v>3000000</v>
      </c>
      <c r="BF26" s="19">
        <v>0</v>
      </c>
      <c r="BG26" s="19">
        <f>BF26*$BG$58</f>
        <v>0</v>
      </c>
      <c r="BH26" s="19">
        <v>1</v>
      </c>
      <c r="BI26" s="19">
        <f>BH26*$BI$58</f>
        <v>1500000</v>
      </c>
      <c r="BJ26" s="19">
        <v>0</v>
      </c>
      <c r="BK26" s="19">
        <f>BJ26*$BK$58</f>
        <v>0</v>
      </c>
      <c r="BL26" s="19">
        <v>2</v>
      </c>
      <c r="BM26" s="19">
        <f>BL26*$BM$58</f>
        <v>4000000</v>
      </c>
      <c r="BN26" s="19">
        <v>1</v>
      </c>
      <c r="BO26" s="19">
        <f>BN26*$BO$58</f>
        <v>4500000</v>
      </c>
      <c r="BP26" s="19">
        <v>2</v>
      </c>
      <c r="BQ26" s="19">
        <f>BP26*$BQ$58</f>
        <v>6000000</v>
      </c>
      <c r="BR26" s="19">
        <v>3</v>
      </c>
      <c r="BS26" s="19">
        <f>BR26*$BS$58</f>
        <v>6000000</v>
      </c>
      <c r="BT26" s="19">
        <v>3</v>
      </c>
      <c r="BU26" s="19">
        <f>BT26*$BU$58</f>
        <v>4500000</v>
      </c>
      <c r="BV26" s="19">
        <v>2</v>
      </c>
      <c r="BW26" s="19">
        <f>BV26*$BW$58</f>
        <v>3000000</v>
      </c>
      <c r="BX26" s="19">
        <v>0</v>
      </c>
      <c r="BY26" s="19">
        <f>BX26*$BY$58</f>
        <v>0</v>
      </c>
      <c r="BZ26" s="19">
        <v>1</v>
      </c>
      <c r="CA26" s="19">
        <f>BZ26*$CA$58</f>
        <v>7000000</v>
      </c>
      <c r="CB26" s="19">
        <v>1</v>
      </c>
      <c r="CC26" s="19">
        <f>CB26*$CC$58</f>
        <v>15000000</v>
      </c>
      <c r="CD26" s="19">
        <v>1</v>
      </c>
      <c r="CE26" s="19">
        <f>CD26*$CE$58</f>
        <v>1000000</v>
      </c>
      <c r="CF26" s="19">
        <v>0</v>
      </c>
      <c r="CG26" s="19">
        <f>CF26*$CG$58</f>
        <v>0</v>
      </c>
      <c r="CH26" s="19">
        <v>1</v>
      </c>
      <c r="CI26" s="19">
        <f>CH26*$CI$58</f>
        <v>1600000</v>
      </c>
      <c r="CJ26" s="19">
        <v>1</v>
      </c>
      <c r="CK26" s="19">
        <f>CJ26*$CK$58</f>
        <v>2500000</v>
      </c>
      <c r="CL26" s="19">
        <f>AR26+AT26+AV26+AX26+AZ26+BB26+BD26+BF26+BH26+BJ26+BL26+BN26+BP26+BR26+BV26+CJ26</f>
        <v>18</v>
      </c>
      <c r="CM26" s="19">
        <f>CL26*$CM$58</f>
        <v>5760000</v>
      </c>
      <c r="CN26" s="19"/>
      <c r="CO26" s="19">
        <f>AS26+AU26+AW26+AY26+BA26+BC26+BE26+BG26+BI26+BK26+BM26+BO26+BQ26+BS26+BU26+BW26+BY26+CA26+CC26+CE26+CG26+CI26+CK26+CM26</f>
        <v>84360000</v>
      </c>
      <c r="CP26" s="21">
        <f>AQ26-CO26</f>
        <v>337440000</v>
      </c>
    </row>
    <row r="29" spans="1:94" ht="74.25" customHeight="1" x14ac:dyDescent="0.6">
      <c r="A29" s="15" t="s">
        <v>50</v>
      </c>
      <c r="B29" s="16" t="s">
        <v>57</v>
      </c>
      <c r="C29" s="16"/>
      <c r="D29" s="16" t="s">
        <v>28</v>
      </c>
      <c r="E29" s="16"/>
      <c r="F29" s="16" t="s">
        <v>29</v>
      </c>
      <c r="G29" s="16"/>
      <c r="H29" s="16" t="s">
        <v>31</v>
      </c>
      <c r="I29" s="16"/>
      <c r="J29" s="16" t="s">
        <v>32</v>
      </c>
      <c r="K29" s="16"/>
      <c r="L29" s="16" t="s">
        <v>33</v>
      </c>
      <c r="M29" s="16"/>
      <c r="N29" s="16" t="s">
        <v>34</v>
      </c>
      <c r="O29" s="16"/>
      <c r="P29" s="16" t="s">
        <v>35</v>
      </c>
      <c r="Q29" s="16"/>
      <c r="R29" s="16" t="s">
        <v>36</v>
      </c>
      <c r="S29" s="16"/>
      <c r="T29" s="16" t="s">
        <v>37</v>
      </c>
      <c r="U29" s="16"/>
      <c r="V29" s="16" t="s">
        <v>38</v>
      </c>
      <c r="W29" s="16"/>
      <c r="X29" s="16" t="s">
        <v>39</v>
      </c>
      <c r="Y29" s="16"/>
      <c r="Z29" s="16" t="s">
        <v>40</v>
      </c>
      <c r="AA29" s="16"/>
      <c r="AB29" s="16" t="s">
        <v>41</v>
      </c>
      <c r="AC29" s="16"/>
      <c r="AD29" s="16" t="s">
        <v>42</v>
      </c>
      <c r="AE29" s="16"/>
      <c r="AF29" s="16" t="s">
        <v>43</v>
      </c>
      <c r="AG29" s="16"/>
      <c r="AH29" s="16" t="s">
        <v>44</v>
      </c>
      <c r="AI29" s="16"/>
      <c r="AJ29" s="16" t="s">
        <v>45</v>
      </c>
      <c r="AK29" s="16"/>
      <c r="AL29" s="16" t="s">
        <v>46</v>
      </c>
      <c r="AM29" s="16"/>
      <c r="AN29" s="16" t="s">
        <v>47</v>
      </c>
      <c r="AO29" s="16"/>
      <c r="AP29" s="16" t="s">
        <v>54</v>
      </c>
      <c r="AQ29" s="16"/>
      <c r="AR29" s="14" t="s">
        <v>88</v>
      </c>
      <c r="AS29" s="14"/>
      <c r="AT29" s="14" t="s">
        <v>87</v>
      </c>
      <c r="AU29" s="14"/>
      <c r="AV29" s="14" t="s">
        <v>89</v>
      </c>
      <c r="AW29" s="14"/>
      <c r="AX29" s="14" t="s">
        <v>90</v>
      </c>
      <c r="AY29" s="14"/>
      <c r="AZ29" s="14" t="s">
        <v>91</v>
      </c>
      <c r="BA29" s="14"/>
      <c r="BB29" s="14" t="s">
        <v>92</v>
      </c>
      <c r="BC29" s="14"/>
      <c r="BD29" s="14" t="s">
        <v>93</v>
      </c>
      <c r="BE29" s="14"/>
      <c r="BF29" s="14" t="s">
        <v>94</v>
      </c>
      <c r="BG29" s="14"/>
      <c r="BH29" s="14" t="s">
        <v>95</v>
      </c>
      <c r="BI29" s="14"/>
      <c r="BJ29" s="14" t="s">
        <v>96</v>
      </c>
      <c r="BK29" s="14"/>
      <c r="BL29" s="14" t="s">
        <v>97</v>
      </c>
      <c r="BM29" s="14"/>
      <c r="BN29" s="14" t="s">
        <v>98</v>
      </c>
      <c r="BO29" s="14"/>
      <c r="BP29" s="14" t="s">
        <v>99</v>
      </c>
      <c r="BQ29" s="14"/>
      <c r="BR29" s="14" t="s">
        <v>100</v>
      </c>
      <c r="BS29" s="14"/>
      <c r="BT29" s="14" t="s">
        <v>107</v>
      </c>
      <c r="BU29" s="14"/>
      <c r="BV29" s="14" t="s">
        <v>101</v>
      </c>
      <c r="BW29" s="14"/>
      <c r="BX29" s="14" t="s">
        <v>102</v>
      </c>
      <c r="BY29" s="14"/>
      <c r="BZ29" s="14" t="s">
        <v>103</v>
      </c>
      <c r="CA29" s="14"/>
      <c r="CB29" s="14" t="s">
        <v>108</v>
      </c>
      <c r="CC29" s="14"/>
      <c r="CD29" s="14" t="s">
        <v>104</v>
      </c>
      <c r="CE29" s="14"/>
      <c r="CF29" s="14" t="s">
        <v>105</v>
      </c>
      <c r="CG29" s="14"/>
      <c r="CH29" s="14" t="s">
        <v>106</v>
      </c>
      <c r="CI29" s="14"/>
      <c r="CJ29" s="14" t="s">
        <v>62</v>
      </c>
      <c r="CK29" s="14"/>
      <c r="CL29" s="14" t="s">
        <v>61</v>
      </c>
      <c r="CM29" s="14"/>
      <c r="CN29" s="14" t="s">
        <v>111</v>
      </c>
      <c r="CO29" s="14"/>
      <c r="CP29" s="22" t="s">
        <v>110</v>
      </c>
    </row>
    <row r="30" spans="1:94" x14ac:dyDescent="0.6">
      <c r="A30" s="17" t="s">
        <v>0</v>
      </c>
      <c r="B30" s="11" t="s">
        <v>51</v>
      </c>
      <c r="C30" s="11" t="s">
        <v>52</v>
      </c>
      <c r="D30" s="11" t="s">
        <v>51</v>
      </c>
      <c r="E30" s="11" t="s">
        <v>52</v>
      </c>
      <c r="F30" s="11" t="s">
        <v>51</v>
      </c>
      <c r="G30" s="11" t="s">
        <v>52</v>
      </c>
      <c r="H30" s="11" t="s">
        <v>51</v>
      </c>
      <c r="I30" s="11" t="s">
        <v>52</v>
      </c>
      <c r="J30" s="11" t="s">
        <v>51</v>
      </c>
      <c r="K30" s="11" t="s">
        <v>52</v>
      </c>
      <c r="L30" s="11" t="s">
        <v>51</v>
      </c>
      <c r="M30" s="11" t="s">
        <v>52</v>
      </c>
      <c r="N30" s="11" t="s">
        <v>51</v>
      </c>
      <c r="O30" s="11" t="s">
        <v>52</v>
      </c>
      <c r="P30" s="11" t="s">
        <v>51</v>
      </c>
      <c r="Q30" s="11" t="s">
        <v>52</v>
      </c>
      <c r="R30" s="11" t="s">
        <v>51</v>
      </c>
      <c r="S30" s="11" t="s">
        <v>52</v>
      </c>
      <c r="T30" s="11" t="s">
        <v>51</v>
      </c>
      <c r="U30" s="11" t="s">
        <v>52</v>
      </c>
      <c r="V30" s="11" t="s">
        <v>51</v>
      </c>
      <c r="W30" s="11" t="s">
        <v>52</v>
      </c>
      <c r="X30" s="11" t="s">
        <v>51</v>
      </c>
      <c r="Y30" s="11" t="s">
        <v>52</v>
      </c>
      <c r="Z30" s="11" t="s">
        <v>51</v>
      </c>
      <c r="AA30" s="11" t="s">
        <v>52</v>
      </c>
      <c r="AB30" s="11" t="s">
        <v>51</v>
      </c>
      <c r="AC30" s="11" t="s">
        <v>52</v>
      </c>
      <c r="AD30" s="11" t="s">
        <v>51</v>
      </c>
      <c r="AE30" s="11" t="s">
        <v>52</v>
      </c>
      <c r="AF30" s="11" t="s">
        <v>51</v>
      </c>
      <c r="AG30" s="11" t="s">
        <v>52</v>
      </c>
      <c r="AH30" s="11" t="s">
        <v>51</v>
      </c>
      <c r="AI30" s="11" t="s">
        <v>52</v>
      </c>
      <c r="AJ30" s="11" t="s">
        <v>51</v>
      </c>
      <c r="AK30" s="11" t="s">
        <v>52</v>
      </c>
      <c r="AL30" s="11" t="s">
        <v>51</v>
      </c>
      <c r="AM30" s="11" t="s">
        <v>52</v>
      </c>
      <c r="AN30" s="11" t="s">
        <v>51</v>
      </c>
      <c r="AO30" s="11" t="s">
        <v>52</v>
      </c>
      <c r="AP30" s="11" t="s">
        <v>51</v>
      </c>
      <c r="AQ30" s="11" t="s">
        <v>63</v>
      </c>
      <c r="AR30" s="13" t="s">
        <v>58</v>
      </c>
      <c r="AS30" s="23" t="s">
        <v>59</v>
      </c>
      <c r="AT30" s="23" t="s">
        <v>58</v>
      </c>
      <c r="AU30" s="23" t="s">
        <v>59</v>
      </c>
      <c r="AV30" s="23" t="s">
        <v>58</v>
      </c>
      <c r="AW30" s="23" t="s">
        <v>59</v>
      </c>
      <c r="AX30" s="23" t="s">
        <v>58</v>
      </c>
      <c r="AY30" s="23" t="s">
        <v>59</v>
      </c>
      <c r="AZ30" s="23" t="s">
        <v>58</v>
      </c>
      <c r="BA30" s="23" t="s">
        <v>59</v>
      </c>
      <c r="BB30" s="23" t="s">
        <v>58</v>
      </c>
      <c r="BC30" s="23" t="s">
        <v>59</v>
      </c>
      <c r="BD30" s="23" t="s">
        <v>58</v>
      </c>
      <c r="BE30" s="23" t="s">
        <v>59</v>
      </c>
      <c r="BF30" s="23" t="s">
        <v>58</v>
      </c>
      <c r="BG30" s="23" t="s">
        <v>59</v>
      </c>
      <c r="BH30" s="23" t="s">
        <v>58</v>
      </c>
      <c r="BI30" s="23" t="s">
        <v>59</v>
      </c>
      <c r="BJ30" s="23" t="s">
        <v>58</v>
      </c>
      <c r="BK30" s="23" t="s">
        <v>59</v>
      </c>
      <c r="BL30" s="23" t="s">
        <v>58</v>
      </c>
      <c r="BM30" s="23" t="s">
        <v>59</v>
      </c>
      <c r="BN30" s="23" t="s">
        <v>58</v>
      </c>
      <c r="BO30" s="23" t="s">
        <v>59</v>
      </c>
      <c r="BP30" s="23" t="s">
        <v>58</v>
      </c>
      <c r="BQ30" s="23" t="s">
        <v>59</v>
      </c>
      <c r="BR30" s="23" t="s">
        <v>58</v>
      </c>
      <c r="BS30" s="23" t="s">
        <v>59</v>
      </c>
      <c r="BT30" s="23" t="s">
        <v>58</v>
      </c>
      <c r="BU30" s="23" t="s">
        <v>59</v>
      </c>
      <c r="BV30" s="23" t="s">
        <v>58</v>
      </c>
      <c r="BW30" s="23" t="s">
        <v>59</v>
      </c>
      <c r="BX30" s="23" t="s">
        <v>58</v>
      </c>
      <c r="BY30" s="23" t="s">
        <v>59</v>
      </c>
      <c r="BZ30" s="23" t="s">
        <v>58</v>
      </c>
      <c r="CA30" s="23" t="s">
        <v>59</v>
      </c>
      <c r="CB30" s="23" t="s">
        <v>58</v>
      </c>
      <c r="CC30" s="23" t="s">
        <v>59</v>
      </c>
      <c r="CD30" s="23" t="s">
        <v>58</v>
      </c>
      <c r="CE30" s="23" t="s">
        <v>59</v>
      </c>
      <c r="CF30" s="23" t="s">
        <v>58</v>
      </c>
      <c r="CG30" s="23" t="s">
        <v>59</v>
      </c>
      <c r="CH30" s="23" t="s">
        <v>58</v>
      </c>
      <c r="CI30" s="23" t="s">
        <v>59</v>
      </c>
      <c r="CJ30" s="23" t="s">
        <v>58</v>
      </c>
      <c r="CK30" s="23" t="s">
        <v>59</v>
      </c>
      <c r="CL30" s="23" t="s">
        <v>58</v>
      </c>
      <c r="CM30" s="23" t="s">
        <v>59</v>
      </c>
      <c r="CN30" s="23" t="s">
        <v>58</v>
      </c>
      <c r="CO30" s="23" t="s">
        <v>112</v>
      </c>
      <c r="CP30" s="24"/>
    </row>
    <row r="31" spans="1:94" x14ac:dyDescent="0.6">
      <c r="A31" s="17" t="s">
        <v>4</v>
      </c>
      <c r="B31" s="11">
        <f>B3</f>
        <v>0</v>
      </c>
      <c r="C31" s="11">
        <f>C3</f>
        <v>0</v>
      </c>
      <c r="D31" s="11">
        <f>D3</f>
        <v>0</v>
      </c>
      <c r="E31" s="11">
        <f>E3</f>
        <v>0</v>
      </c>
      <c r="F31" s="11">
        <f>F3</f>
        <v>0</v>
      </c>
      <c r="G31" s="11">
        <f>G3</f>
        <v>0</v>
      </c>
      <c r="H31" s="11">
        <f>H3</f>
        <v>0</v>
      </c>
      <c r="I31" s="11">
        <f>I3</f>
        <v>0</v>
      </c>
      <c r="J31" s="11">
        <f>J3</f>
        <v>0</v>
      </c>
      <c r="K31" s="11">
        <f>K3</f>
        <v>0</v>
      </c>
      <c r="L31" s="11">
        <f>L3</f>
        <v>0</v>
      </c>
      <c r="M31" s="11">
        <f>M3</f>
        <v>0</v>
      </c>
      <c r="N31" s="11">
        <f>N3</f>
        <v>0</v>
      </c>
      <c r="O31" s="11">
        <f>O3</f>
        <v>0</v>
      </c>
      <c r="P31" s="11">
        <f>P3</f>
        <v>0</v>
      </c>
      <c r="Q31" s="11">
        <f>Q3</f>
        <v>0</v>
      </c>
      <c r="R31" s="11">
        <f>R3</f>
        <v>0</v>
      </c>
      <c r="S31" s="11">
        <f>S3</f>
        <v>0</v>
      </c>
      <c r="T31" s="11">
        <f>T3</f>
        <v>0</v>
      </c>
      <c r="U31" s="11">
        <f>U3</f>
        <v>0</v>
      </c>
      <c r="V31" s="11">
        <f>V3</f>
        <v>0</v>
      </c>
      <c r="W31" s="11">
        <f>W3</f>
        <v>0</v>
      </c>
      <c r="X31" s="11">
        <f>X3</f>
        <v>0</v>
      </c>
      <c r="Y31" s="11">
        <f>Y3</f>
        <v>0</v>
      </c>
      <c r="Z31" s="11">
        <f>Z3</f>
        <v>0</v>
      </c>
      <c r="AA31" s="11">
        <f>AA3</f>
        <v>0</v>
      </c>
      <c r="AB31" s="11">
        <f>AB3</f>
        <v>0</v>
      </c>
      <c r="AC31" s="11">
        <f>AC3</f>
        <v>0</v>
      </c>
      <c r="AD31" s="11">
        <f>AD3</f>
        <v>0</v>
      </c>
      <c r="AE31" s="11">
        <f>AE3</f>
        <v>0</v>
      </c>
      <c r="AF31" s="11">
        <f>AF3</f>
        <v>0</v>
      </c>
      <c r="AG31" s="11">
        <f>AG3</f>
        <v>0</v>
      </c>
      <c r="AH31" s="11">
        <f>AH3</f>
        <v>0</v>
      </c>
      <c r="AI31" s="11">
        <f>AI3</f>
        <v>0</v>
      </c>
      <c r="AJ31" s="11">
        <f>AJ3</f>
        <v>0</v>
      </c>
      <c r="AK31" s="11">
        <f>AK3</f>
        <v>0</v>
      </c>
      <c r="AL31" s="11">
        <f>AL3</f>
        <v>0</v>
      </c>
      <c r="AM31" s="11">
        <f>AM3</f>
        <v>0</v>
      </c>
      <c r="AN31" s="11">
        <f>AN3</f>
        <v>0</v>
      </c>
      <c r="AO31" s="11">
        <f>AO3</f>
        <v>0</v>
      </c>
      <c r="AP31" s="12"/>
      <c r="AQ31" s="25">
        <f>C31+E31+G31+I31+K31+M31+O31+Q31+S31+U31+W31+Y31+AA31+AC31+AE31+AG31+AI31+AK31+AM31+AO31</f>
        <v>0</v>
      </c>
      <c r="AR31" s="4">
        <v>4</v>
      </c>
      <c r="AS31" s="26">
        <f>AS3</f>
        <v>13500000</v>
      </c>
      <c r="AT31" s="26">
        <v>3</v>
      </c>
      <c r="AU31" s="26">
        <f>AU3</f>
        <v>8000000</v>
      </c>
      <c r="AV31" s="26">
        <v>2</v>
      </c>
      <c r="AW31" s="26">
        <f>AW3</f>
        <v>3500000</v>
      </c>
      <c r="AX31" s="26">
        <v>0</v>
      </c>
      <c r="AY31" s="26">
        <f>AY3</f>
        <v>0</v>
      </c>
      <c r="AZ31" s="26">
        <v>0</v>
      </c>
      <c r="BA31" s="26">
        <f>BA3</f>
        <v>0</v>
      </c>
      <c r="BB31" s="26">
        <v>2</v>
      </c>
      <c r="BC31" s="26">
        <f>BC3</f>
        <v>0</v>
      </c>
      <c r="BD31" s="26">
        <v>0</v>
      </c>
      <c r="BE31" s="26">
        <f>BE3</f>
        <v>0</v>
      </c>
      <c r="BF31" s="26">
        <v>0</v>
      </c>
      <c r="BG31" s="26">
        <f>BG3</f>
        <v>0</v>
      </c>
      <c r="BH31" s="26">
        <v>0</v>
      </c>
      <c r="BI31" s="26">
        <f>BI3</f>
        <v>0</v>
      </c>
      <c r="BJ31" s="26">
        <v>3</v>
      </c>
      <c r="BK31" s="26">
        <f>BK3</f>
        <v>8000000</v>
      </c>
      <c r="BL31" s="26">
        <v>0</v>
      </c>
      <c r="BM31" s="26">
        <f>BM3</f>
        <v>0</v>
      </c>
      <c r="BN31" s="26">
        <v>2</v>
      </c>
      <c r="BO31" s="26">
        <f>BO3</f>
        <v>9000000</v>
      </c>
      <c r="BP31" s="26">
        <v>0</v>
      </c>
      <c r="BQ31" s="26">
        <f>BQ3</f>
        <v>0</v>
      </c>
      <c r="BR31" s="26">
        <v>0</v>
      </c>
      <c r="BS31" s="26">
        <f>BS3</f>
        <v>0</v>
      </c>
      <c r="BT31" s="26">
        <v>0</v>
      </c>
      <c r="BU31" s="26">
        <f>BU3</f>
        <v>0</v>
      </c>
      <c r="BV31" s="26">
        <v>0</v>
      </c>
      <c r="BW31" s="26">
        <f>BW3</f>
        <v>0</v>
      </c>
      <c r="BX31" s="26">
        <v>0</v>
      </c>
      <c r="BY31" s="26">
        <f>BY3</f>
        <v>0</v>
      </c>
      <c r="BZ31" s="26">
        <v>1</v>
      </c>
      <c r="CA31" s="26">
        <f>CA3</f>
        <v>7000000</v>
      </c>
      <c r="CB31" s="26">
        <v>1</v>
      </c>
      <c r="CC31" s="26">
        <f>CC3</f>
        <v>15000000</v>
      </c>
      <c r="CD31" s="26">
        <v>1</v>
      </c>
      <c r="CE31" s="26">
        <f>CE3</f>
        <v>1000000</v>
      </c>
      <c r="CF31" s="26">
        <v>0.5</v>
      </c>
      <c r="CG31" s="26">
        <f>CG3</f>
        <v>50000000</v>
      </c>
      <c r="CH31" s="26">
        <v>0</v>
      </c>
      <c r="CI31" s="26">
        <f>CI3</f>
        <v>0</v>
      </c>
      <c r="CJ31" s="26">
        <v>0</v>
      </c>
      <c r="CK31" s="26">
        <f>CK3</f>
        <v>0</v>
      </c>
      <c r="CL31" s="26">
        <f>CL3</f>
        <v>10</v>
      </c>
      <c r="CM31" s="26">
        <f>CM3</f>
        <v>3200000</v>
      </c>
      <c r="CN31" s="26"/>
      <c r="CO31" s="26">
        <f>CO3</f>
        <v>118200000</v>
      </c>
      <c r="CP31" s="27">
        <f>CP3</f>
        <v>-118200000</v>
      </c>
    </row>
    <row r="32" spans="1:94" x14ac:dyDescent="0.6">
      <c r="A32" s="17" t="s">
        <v>5</v>
      </c>
      <c r="B32" s="11">
        <f>B4+B31</f>
        <v>0</v>
      </c>
      <c r="C32" s="11">
        <f>C4+C31</f>
        <v>0</v>
      </c>
      <c r="D32" s="11">
        <f>D4+D31</f>
        <v>0</v>
      </c>
      <c r="E32" s="11">
        <f>E4+E31</f>
        <v>0</v>
      </c>
      <c r="F32" s="11">
        <f>F4+F31</f>
        <v>0</v>
      </c>
      <c r="G32" s="11">
        <f>G4+G31</f>
        <v>0</v>
      </c>
      <c r="H32" s="11">
        <f>H4+H31</f>
        <v>0</v>
      </c>
      <c r="I32" s="11">
        <f>I4+I31</f>
        <v>0</v>
      </c>
      <c r="J32" s="11">
        <f>J4+J31</f>
        <v>0</v>
      </c>
      <c r="K32" s="11">
        <f>K4+K31</f>
        <v>0</v>
      </c>
      <c r="L32" s="11">
        <f>L4+L31</f>
        <v>0</v>
      </c>
      <c r="M32" s="11">
        <f>M4+M31</f>
        <v>0</v>
      </c>
      <c r="N32" s="11">
        <f>N4+N31</f>
        <v>0</v>
      </c>
      <c r="O32" s="11">
        <f>O4+O31</f>
        <v>0</v>
      </c>
      <c r="P32" s="11">
        <f>P4+P31</f>
        <v>0</v>
      </c>
      <c r="Q32" s="11">
        <f>Q4+Q31</f>
        <v>0</v>
      </c>
      <c r="R32" s="11">
        <f>R4+R31</f>
        <v>0</v>
      </c>
      <c r="S32" s="11">
        <f>S4+S31</f>
        <v>0</v>
      </c>
      <c r="T32" s="11">
        <f>T4+T31</f>
        <v>0</v>
      </c>
      <c r="U32" s="11">
        <f>U4+U31</f>
        <v>0</v>
      </c>
      <c r="V32" s="11">
        <f>V4+V31</f>
        <v>0</v>
      </c>
      <c r="W32" s="11">
        <f>W4+W31</f>
        <v>0</v>
      </c>
      <c r="X32" s="11">
        <f>X4+X31</f>
        <v>0</v>
      </c>
      <c r="Y32" s="11">
        <f>Y4+Y31</f>
        <v>0</v>
      </c>
      <c r="Z32" s="11">
        <f>Z4+Z31</f>
        <v>0</v>
      </c>
      <c r="AA32" s="11">
        <f>AA4+AA31</f>
        <v>0</v>
      </c>
      <c r="AB32" s="11">
        <f>AB4+AB31</f>
        <v>0</v>
      </c>
      <c r="AC32" s="11">
        <f>AC4+AC31</f>
        <v>0</v>
      </c>
      <c r="AD32" s="11">
        <f>AD4+AD31</f>
        <v>0</v>
      </c>
      <c r="AE32" s="11">
        <f>AE4+AE31</f>
        <v>0</v>
      </c>
      <c r="AF32" s="11">
        <f>AF4+AF31</f>
        <v>0</v>
      </c>
      <c r="AG32" s="11">
        <f>AG4+AG31</f>
        <v>0</v>
      </c>
      <c r="AH32" s="11">
        <f>AH4+AH31</f>
        <v>0</v>
      </c>
      <c r="AI32" s="11">
        <f>AI4+AI31</f>
        <v>0</v>
      </c>
      <c r="AJ32" s="11">
        <f>AJ4+AJ31</f>
        <v>0</v>
      </c>
      <c r="AK32" s="11">
        <f>AK4+AK31</f>
        <v>0</v>
      </c>
      <c r="AL32" s="11">
        <f>AL4+AL31</f>
        <v>0</v>
      </c>
      <c r="AM32" s="11">
        <f>AM4+AM31</f>
        <v>0</v>
      </c>
      <c r="AN32" s="11">
        <f>AN4+AN31</f>
        <v>0</v>
      </c>
      <c r="AO32" s="11">
        <f>AO4+AO31</f>
        <v>0</v>
      </c>
      <c r="AP32" s="12"/>
      <c r="AQ32" s="25">
        <f>C32+E32+G32+I32+K32+M32+O32+Q32+S32+U32+W32+Y32+AA32+AC32+AE32+AG32+AI32+AK32+AM32+AO32</f>
        <v>0</v>
      </c>
      <c r="AR32" s="4">
        <v>4</v>
      </c>
      <c r="AS32" s="26">
        <f>AS31+AS4</f>
        <v>27000000</v>
      </c>
      <c r="AT32" s="26">
        <v>3</v>
      </c>
      <c r="AU32" s="26">
        <f>AU31+AU4</f>
        <v>16000000</v>
      </c>
      <c r="AV32" s="26">
        <v>2</v>
      </c>
      <c r="AW32" s="26">
        <f>AW31+AW4</f>
        <v>7000000</v>
      </c>
      <c r="AX32" s="26">
        <v>0</v>
      </c>
      <c r="AY32" s="26">
        <f>AY31+AY4</f>
        <v>0</v>
      </c>
      <c r="AZ32" s="26">
        <v>0</v>
      </c>
      <c r="BA32" s="26">
        <f>BA31+BA4</f>
        <v>0</v>
      </c>
      <c r="BB32" s="26">
        <v>2</v>
      </c>
      <c r="BC32" s="26">
        <f>BC31+BC4</f>
        <v>0</v>
      </c>
      <c r="BD32" s="26">
        <v>0</v>
      </c>
      <c r="BE32" s="26">
        <f>BE31+BE4</f>
        <v>0</v>
      </c>
      <c r="BF32" s="26">
        <v>0</v>
      </c>
      <c r="BG32" s="26">
        <f>BG31+BG4</f>
        <v>0</v>
      </c>
      <c r="BH32" s="26">
        <v>0</v>
      </c>
      <c r="BI32" s="26">
        <f>BI31+BI4</f>
        <v>0</v>
      </c>
      <c r="BJ32" s="26">
        <v>3</v>
      </c>
      <c r="BK32" s="26">
        <f>BK31+BK4</f>
        <v>16000000</v>
      </c>
      <c r="BL32" s="26">
        <v>0</v>
      </c>
      <c r="BM32" s="26">
        <f>BM31+BM4</f>
        <v>0</v>
      </c>
      <c r="BN32" s="26">
        <v>2</v>
      </c>
      <c r="BO32" s="26">
        <f>BO31+BO4</f>
        <v>18000000</v>
      </c>
      <c r="BP32" s="26">
        <v>0</v>
      </c>
      <c r="BQ32" s="26">
        <f>BQ31+BQ4</f>
        <v>0</v>
      </c>
      <c r="BR32" s="26">
        <v>0</v>
      </c>
      <c r="BS32" s="26">
        <f>BS31+BS4</f>
        <v>0</v>
      </c>
      <c r="BT32" s="26">
        <v>0</v>
      </c>
      <c r="BU32" s="26">
        <f>BU31+BU4</f>
        <v>0</v>
      </c>
      <c r="BV32" s="26">
        <v>0</v>
      </c>
      <c r="BW32" s="26">
        <f>BW31+BW4</f>
        <v>0</v>
      </c>
      <c r="BX32" s="26">
        <v>0</v>
      </c>
      <c r="BY32" s="26">
        <f>BY31+BY4</f>
        <v>0</v>
      </c>
      <c r="BZ32" s="26">
        <v>1</v>
      </c>
      <c r="CA32" s="26">
        <f>CA31+CA4</f>
        <v>14000000</v>
      </c>
      <c r="CB32" s="26">
        <v>1</v>
      </c>
      <c r="CC32" s="26">
        <f>CC31+CC4</f>
        <v>30000000</v>
      </c>
      <c r="CD32" s="26">
        <v>1</v>
      </c>
      <c r="CE32" s="26">
        <f>CE31+CE4</f>
        <v>2000000</v>
      </c>
      <c r="CF32" s="26">
        <v>0</v>
      </c>
      <c r="CG32" s="26">
        <f>CG31+CG4</f>
        <v>50000000</v>
      </c>
      <c r="CH32" s="26">
        <v>0</v>
      </c>
      <c r="CI32" s="26">
        <f>CI31+CI4</f>
        <v>0</v>
      </c>
      <c r="CJ32" s="26">
        <v>0</v>
      </c>
      <c r="CK32" s="26">
        <f>CK31+CK4</f>
        <v>0</v>
      </c>
      <c r="CL32" s="26">
        <f>CL31+CL4</f>
        <v>20</v>
      </c>
      <c r="CM32" s="26">
        <f>CM31+CM4</f>
        <v>6400000</v>
      </c>
      <c r="CN32" s="26"/>
      <c r="CO32" s="26">
        <f>CO31+CO4</f>
        <v>186400000</v>
      </c>
      <c r="CP32" s="27">
        <f>CP3+CP31</f>
        <v>-236400000</v>
      </c>
    </row>
    <row r="33" spans="1:94" x14ac:dyDescent="0.6">
      <c r="A33" s="17" t="s">
        <v>6</v>
      </c>
      <c r="B33" s="11">
        <f>B5+B32</f>
        <v>0</v>
      </c>
      <c r="C33" s="11">
        <f>C5+C32</f>
        <v>0</v>
      </c>
      <c r="D33" s="11">
        <f>D5+D32</f>
        <v>0</v>
      </c>
      <c r="E33" s="11">
        <f>E5+E32</f>
        <v>0</v>
      </c>
      <c r="F33" s="11">
        <f>F5+F32</f>
        <v>0</v>
      </c>
      <c r="G33" s="11">
        <f>G5+G32</f>
        <v>0</v>
      </c>
      <c r="H33" s="11">
        <f>H5+H32</f>
        <v>0</v>
      </c>
      <c r="I33" s="11">
        <f>I5+I32</f>
        <v>0</v>
      </c>
      <c r="J33" s="11">
        <f>J5+J32</f>
        <v>0</v>
      </c>
      <c r="K33" s="11">
        <f>K5+K32</f>
        <v>0</v>
      </c>
      <c r="L33" s="11">
        <f>L5+L32</f>
        <v>0</v>
      </c>
      <c r="M33" s="11">
        <f>M5+M32</f>
        <v>0</v>
      </c>
      <c r="N33" s="11">
        <f>N5+N32</f>
        <v>0</v>
      </c>
      <c r="O33" s="11">
        <f>O5+O32</f>
        <v>0</v>
      </c>
      <c r="P33" s="11">
        <f>P5+P32</f>
        <v>0</v>
      </c>
      <c r="Q33" s="11">
        <f>Q5+Q32</f>
        <v>0</v>
      </c>
      <c r="R33" s="11">
        <f>R5+R32</f>
        <v>0</v>
      </c>
      <c r="S33" s="11">
        <f>S5+S32</f>
        <v>0</v>
      </c>
      <c r="T33" s="11">
        <f>T5+T32</f>
        <v>0</v>
      </c>
      <c r="U33" s="11">
        <f>U5+U32</f>
        <v>0</v>
      </c>
      <c r="V33" s="11">
        <f>V5+V32</f>
        <v>0</v>
      </c>
      <c r="W33" s="11">
        <f>W5+W32</f>
        <v>0</v>
      </c>
      <c r="X33" s="11">
        <f>X5+X32</f>
        <v>0</v>
      </c>
      <c r="Y33" s="11">
        <f>Y5+Y32</f>
        <v>0</v>
      </c>
      <c r="Z33" s="11">
        <f>Z5+Z32</f>
        <v>0</v>
      </c>
      <c r="AA33" s="11">
        <f>AA5+AA32</f>
        <v>0</v>
      </c>
      <c r="AB33" s="11">
        <f>AB5+AB32</f>
        <v>0</v>
      </c>
      <c r="AC33" s="11">
        <f>AC5+AC32</f>
        <v>0</v>
      </c>
      <c r="AD33" s="11">
        <f>AD5+AD32</f>
        <v>0</v>
      </c>
      <c r="AE33" s="11">
        <f>AE5+AE32</f>
        <v>0</v>
      </c>
      <c r="AF33" s="11">
        <f>AF5+AF32</f>
        <v>0</v>
      </c>
      <c r="AG33" s="11">
        <f>AG5+AG32</f>
        <v>0</v>
      </c>
      <c r="AH33" s="11">
        <f>AH5+AH32</f>
        <v>0</v>
      </c>
      <c r="AI33" s="11">
        <f>AI5+AI32</f>
        <v>0</v>
      </c>
      <c r="AJ33" s="11">
        <f>AJ5+AJ32</f>
        <v>0</v>
      </c>
      <c r="AK33" s="11">
        <f>AK5+AK32</f>
        <v>0</v>
      </c>
      <c r="AL33" s="11">
        <f>AL5+AL32</f>
        <v>0</v>
      </c>
      <c r="AM33" s="11">
        <f>AM5+AM32</f>
        <v>0</v>
      </c>
      <c r="AN33" s="11">
        <f>AN5+AN32</f>
        <v>0</v>
      </c>
      <c r="AO33" s="11">
        <f>AO5+AO32</f>
        <v>0</v>
      </c>
      <c r="AP33" s="12"/>
      <c r="AQ33" s="25">
        <f>C33+E33+G33+I33+K33+M33+O33+Q33+S33+U33+W33+Y33+AA33+AC33+AE33+AG33+AI33+AK33+AM33+AO33</f>
        <v>0</v>
      </c>
      <c r="AR33" s="4">
        <v>4</v>
      </c>
      <c r="AS33" s="26">
        <f>AS32+AS5</f>
        <v>40500000</v>
      </c>
      <c r="AT33" s="26">
        <v>3</v>
      </c>
      <c r="AU33" s="26">
        <f>AU32+AU5</f>
        <v>24000000</v>
      </c>
      <c r="AV33" s="26">
        <v>2</v>
      </c>
      <c r="AW33" s="26">
        <f>AW32+AW5</f>
        <v>10500000</v>
      </c>
      <c r="AX33" s="26">
        <v>0</v>
      </c>
      <c r="AY33" s="26">
        <f>AY32+AY5</f>
        <v>0</v>
      </c>
      <c r="AZ33" s="26">
        <v>0</v>
      </c>
      <c r="BA33" s="26">
        <f>BA32+BA5</f>
        <v>0</v>
      </c>
      <c r="BB33" s="26">
        <v>2</v>
      </c>
      <c r="BC33" s="26">
        <f>BC32+BC5</f>
        <v>0</v>
      </c>
      <c r="BD33" s="26">
        <v>0</v>
      </c>
      <c r="BE33" s="26">
        <f>BE32+BE5</f>
        <v>0</v>
      </c>
      <c r="BF33" s="26">
        <v>0</v>
      </c>
      <c r="BG33" s="26">
        <f>BG32+BG5</f>
        <v>0</v>
      </c>
      <c r="BH33" s="26">
        <v>0</v>
      </c>
      <c r="BI33" s="26">
        <f>BI32+BI5</f>
        <v>0</v>
      </c>
      <c r="BJ33" s="26">
        <v>3</v>
      </c>
      <c r="BK33" s="26">
        <f>BK32+BK5</f>
        <v>28000000</v>
      </c>
      <c r="BL33" s="26">
        <v>0</v>
      </c>
      <c r="BM33" s="26">
        <f>BM32+BM5</f>
        <v>0</v>
      </c>
      <c r="BN33" s="26">
        <v>2</v>
      </c>
      <c r="BO33" s="26">
        <f>BO32+BO5</f>
        <v>27000000</v>
      </c>
      <c r="BP33" s="26">
        <v>0</v>
      </c>
      <c r="BQ33" s="26">
        <f>BQ32+BQ5</f>
        <v>0</v>
      </c>
      <c r="BR33" s="26">
        <v>0</v>
      </c>
      <c r="BS33" s="26">
        <f>BS32+BS5</f>
        <v>0</v>
      </c>
      <c r="BT33" s="26">
        <v>0</v>
      </c>
      <c r="BU33" s="26">
        <f>BU32+BU5</f>
        <v>0</v>
      </c>
      <c r="BV33" s="26">
        <v>0</v>
      </c>
      <c r="BW33" s="26">
        <f>BW32+BW5</f>
        <v>0</v>
      </c>
      <c r="BX33" s="26">
        <v>0</v>
      </c>
      <c r="BY33" s="26">
        <f>BY32+BY5</f>
        <v>0</v>
      </c>
      <c r="BZ33" s="26">
        <v>1</v>
      </c>
      <c r="CA33" s="26">
        <f>CA32+CA5</f>
        <v>21000000</v>
      </c>
      <c r="CB33" s="26">
        <v>1</v>
      </c>
      <c r="CC33" s="26">
        <f>CC32+CC5</f>
        <v>45000000</v>
      </c>
      <c r="CD33" s="26">
        <v>1</v>
      </c>
      <c r="CE33" s="26">
        <f>CE32+CE5</f>
        <v>3000000</v>
      </c>
      <c r="CF33" s="26">
        <v>0</v>
      </c>
      <c r="CG33" s="26">
        <f>CG32+CG5</f>
        <v>50000000</v>
      </c>
      <c r="CH33" s="26">
        <v>0</v>
      </c>
      <c r="CI33" s="26">
        <f>CI32+CI5</f>
        <v>0</v>
      </c>
      <c r="CJ33" s="26">
        <v>0</v>
      </c>
      <c r="CK33" s="26">
        <f>CK32+CK5</f>
        <v>0</v>
      </c>
      <c r="CL33" s="26">
        <f>CL32+CL5</f>
        <v>31</v>
      </c>
      <c r="CM33" s="26">
        <f>CM32+CM5</f>
        <v>9920000</v>
      </c>
      <c r="CN33" s="26"/>
      <c r="CO33" s="26">
        <f>CO32+CO5</f>
        <v>258920000</v>
      </c>
      <c r="CP33" s="27">
        <f>CP4+CP32</f>
        <v>-304600000</v>
      </c>
    </row>
    <row r="34" spans="1:94" x14ac:dyDescent="0.6">
      <c r="A34" s="17" t="s">
        <v>7</v>
      </c>
      <c r="B34" s="11">
        <f>B6+B33</f>
        <v>0</v>
      </c>
      <c r="C34" s="11">
        <f>C6+C33</f>
        <v>0</v>
      </c>
      <c r="D34" s="11">
        <f>D6+D33</f>
        <v>0</v>
      </c>
      <c r="E34" s="11">
        <f>E6+E33</f>
        <v>0</v>
      </c>
      <c r="F34" s="11">
        <f>F6+F33</f>
        <v>0</v>
      </c>
      <c r="G34" s="11">
        <f>G6+G33</f>
        <v>0</v>
      </c>
      <c r="H34" s="11">
        <f>H6+H33</f>
        <v>0</v>
      </c>
      <c r="I34" s="11">
        <f>I6+I33</f>
        <v>0</v>
      </c>
      <c r="J34" s="11">
        <f>J6+J33</f>
        <v>0</v>
      </c>
      <c r="K34" s="11">
        <f>K6+K33</f>
        <v>0</v>
      </c>
      <c r="L34" s="11">
        <f>L6+L33</f>
        <v>0</v>
      </c>
      <c r="M34" s="11">
        <f>M6+M33</f>
        <v>0</v>
      </c>
      <c r="N34" s="11">
        <f>N6+N33</f>
        <v>0</v>
      </c>
      <c r="O34" s="11">
        <f>O6+O33</f>
        <v>0</v>
      </c>
      <c r="P34" s="11">
        <f>P6+P33</f>
        <v>0</v>
      </c>
      <c r="Q34" s="11">
        <f>Q6+Q33</f>
        <v>0</v>
      </c>
      <c r="R34" s="11">
        <f>R6+R33</f>
        <v>0</v>
      </c>
      <c r="S34" s="11">
        <f>S6+S33</f>
        <v>0</v>
      </c>
      <c r="T34" s="11">
        <f>T6+T33</f>
        <v>0</v>
      </c>
      <c r="U34" s="11">
        <f>U6+U33</f>
        <v>0</v>
      </c>
      <c r="V34" s="11">
        <f>V6+V33</f>
        <v>0</v>
      </c>
      <c r="W34" s="11">
        <f>W6+W33</f>
        <v>0</v>
      </c>
      <c r="X34" s="11">
        <f>X6+X33</f>
        <v>0</v>
      </c>
      <c r="Y34" s="11">
        <f>Y6+Y33</f>
        <v>0</v>
      </c>
      <c r="Z34" s="11">
        <f>Z6+Z33</f>
        <v>0</v>
      </c>
      <c r="AA34" s="11">
        <f>AA6+AA33</f>
        <v>0</v>
      </c>
      <c r="AB34" s="11">
        <f>AB6+AB33</f>
        <v>0</v>
      </c>
      <c r="AC34" s="11">
        <f>AC6+AC33</f>
        <v>0</v>
      </c>
      <c r="AD34" s="11">
        <f>AD6+AD33</f>
        <v>0</v>
      </c>
      <c r="AE34" s="11">
        <f>AE6+AE33</f>
        <v>0</v>
      </c>
      <c r="AF34" s="11">
        <f>AF6+AF33</f>
        <v>0</v>
      </c>
      <c r="AG34" s="11">
        <f>AG6+AG33</f>
        <v>0</v>
      </c>
      <c r="AH34" s="11">
        <f>AH6+AH33</f>
        <v>0</v>
      </c>
      <c r="AI34" s="11">
        <f>AI6+AI33</f>
        <v>0</v>
      </c>
      <c r="AJ34" s="11">
        <f>AJ6+AJ33</f>
        <v>0</v>
      </c>
      <c r="AK34" s="11">
        <f>AK6+AK33</f>
        <v>0</v>
      </c>
      <c r="AL34" s="11">
        <f>AL6+AL33</f>
        <v>0</v>
      </c>
      <c r="AM34" s="11">
        <f>AM6+AM33</f>
        <v>0</v>
      </c>
      <c r="AN34" s="11">
        <f>AN6+AN33</f>
        <v>0</v>
      </c>
      <c r="AO34" s="11">
        <f>AO6+AO33</f>
        <v>0</v>
      </c>
      <c r="AP34" s="12"/>
      <c r="AQ34" s="25">
        <f>C34+E34+G34+I34+K34+M34+O34+Q34+S34+U34+W34+Y34+AA34+AC34+AE34+AG34+AI34+AK34+AM34+AO34</f>
        <v>0</v>
      </c>
      <c r="AR34" s="4">
        <v>4</v>
      </c>
      <c r="AS34" s="26">
        <f>AS33+AS6</f>
        <v>54000000</v>
      </c>
      <c r="AT34" s="26">
        <v>3</v>
      </c>
      <c r="AU34" s="26">
        <f>AU33+AU6</f>
        <v>32000000</v>
      </c>
      <c r="AV34" s="26">
        <v>2</v>
      </c>
      <c r="AW34" s="26">
        <f>AW33+AW6</f>
        <v>14000000</v>
      </c>
      <c r="AX34" s="26">
        <v>0</v>
      </c>
      <c r="AY34" s="26">
        <f>AY33+AY6</f>
        <v>0</v>
      </c>
      <c r="AZ34" s="26">
        <v>0</v>
      </c>
      <c r="BA34" s="26">
        <f>BA33+BA6</f>
        <v>3000000</v>
      </c>
      <c r="BB34" s="26">
        <v>2</v>
      </c>
      <c r="BC34" s="26">
        <f>BC33+BC6</f>
        <v>6000000</v>
      </c>
      <c r="BD34" s="26">
        <v>0</v>
      </c>
      <c r="BE34" s="26">
        <f>BE33+BE6</f>
        <v>0</v>
      </c>
      <c r="BF34" s="26">
        <v>0</v>
      </c>
      <c r="BG34" s="26">
        <f>BG33+BG6</f>
        <v>6000000</v>
      </c>
      <c r="BH34" s="26">
        <v>0</v>
      </c>
      <c r="BI34" s="26">
        <f>BI33+BI6</f>
        <v>1500000</v>
      </c>
      <c r="BJ34" s="26">
        <v>3</v>
      </c>
      <c r="BK34" s="26">
        <f>BK33+BK6</f>
        <v>40000000</v>
      </c>
      <c r="BL34" s="26">
        <v>0</v>
      </c>
      <c r="BM34" s="26">
        <f>BM33+BM6</f>
        <v>4000000</v>
      </c>
      <c r="BN34" s="26">
        <v>2</v>
      </c>
      <c r="BO34" s="26">
        <f>BO33+BO6</f>
        <v>31500000</v>
      </c>
      <c r="BP34" s="26">
        <v>0</v>
      </c>
      <c r="BQ34" s="26">
        <f>BQ33+BQ6</f>
        <v>0</v>
      </c>
      <c r="BR34" s="26">
        <v>0</v>
      </c>
      <c r="BS34" s="26">
        <f>BS33+BS6</f>
        <v>0</v>
      </c>
      <c r="BT34" s="26">
        <v>0</v>
      </c>
      <c r="BU34" s="26">
        <f>BU33+BU6</f>
        <v>1500000</v>
      </c>
      <c r="BV34" s="26">
        <v>0</v>
      </c>
      <c r="BW34" s="26">
        <f>BW33+BW6</f>
        <v>0</v>
      </c>
      <c r="BX34" s="26">
        <v>0</v>
      </c>
      <c r="BY34" s="26">
        <f>BY33+BY6</f>
        <v>0</v>
      </c>
      <c r="BZ34" s="26">
        <v>1</v>
      </c>
      <c r="CA34" s="26">
        <f>CA33+CA6</f>
        <v>28000000</v>
      </c>
      <c r="CB34" s="26">
        <v>1</v>
      </c>
      <c r="CC34" s="26">
        <f>CC33+CC6</f>
        <v>60000000</v>
      </c>
      <c r="CD34" s="26">
        <v>1</v>
      </c>
      <c r="CE34" s="26">
        <f>CE33+CE6</f>
        <v>4000000</v>
      </c>
      <c r="CF34" s="26">
        <v>0</v>
      </c>
      <c r="CG34" s="26">
        <f>CG33+CG6</f>
        <v>100000000</v>
      </c>
      <c r="CH34" s="26">
        <v>0</v>
      </c>
      <c r="CI34" s="26">
        <f>CI33+CI6</f>
        <v>1600000</v>
      </c>
      <c r="CJ34" s="26">
        <v>0</v>
      </c>
      <c r="CK34" s="26">
        <f>CK33+CK6</f>
        <v>5000000</v>
      </c>
      <c r="CL34" s="26">
        <f>CL33+CL6</f>
        <v>52</v>
      </c>
      <c r="CM34" s="26">
        <f>CM33+CM6</f>
        <v>16640000</v>
      </c>
      <c r="CN34" s="26"/>
      <c r="CO34" s="26">
        <f>CO33+CO6</f>
        <v>408740000</v>
      </c>
      <c r="CP34" s="27">
        <f>CP5+CP33</f>
        <v>-377120000</v>
      </c>
    </row>
    <row r="35" spans="1:94" x14ac:dyDescent="0.6">
      <c r="A35" s="17" t="s">
        <v>8</v>
      </c>
      <c r="B35" s="11">
        <f>B7+B34</f>
        <v>0</v>
      </c>
      <c r="C35" s="11">
        <f>C7+C34</f>
        <v>0</v>
      </c>
      <c r="D35" s="11">
        <f>D7+D34</f>
        <v>0</v>
      </c>
      <c r="E35" s="11">
        <f>E7+E34</f>
        <v>0</v>
      </c>
      <c r="F35" s="11">
        <f>F7+F34</f>
        <v>0</v>
      </c>
      <c r="G35" s="11">
        <f>G7+G34</f>
        <v>0</v>
      </c>
      <c r="H35" s="11">
        <f>H7+H34</f>
        <v>0</v>
      </c>
      <c r="I35" s="11">
        <f>I7+I34</f>
        <v>0</v>
      </c>
      <c r="J35" s="11">
        <f>J7+J34</f>
        <v>0</v>
      </c>
      <c r="K35" s="11">
        <f>K7+K34</f>
        <v>0</v>
      </c>
      <c r="L35" s="11">
        <f>L7+L34</f>
        <v>0</v>
      </c>
      <c r="M35" s="11">
        <f>M7+M34</f>
        <v>0</v>
      </c>
      <c r="N35" s="11">
        <f>N7+N34</f>
        <v>0</v>
      </c>
      <c r="O35" s="11">
        <f>O7+O34</f>
        <v>0</v>
      </c>
      <c r="P35" s="11">
        <f>P7+P34</f>
        <v>0</v>
      </c>
      <c r="Q35" s="11">
        <f>Q7+Q34</f>
        <v>0</v>
      </c>
      <c r="R35" s="11">
        <f>R7+R34</f>
        <v>0</v>
      </c>
      <c r="S35" s="11">
        <f>S7+S34</f>
        <v>0</v>
      </c>
      <c r="T35" s="11">
        <f>T7+T34</f>
        <v>0</v>
      </c>
      <c r="U35" s="11">
        <f>U7+U34</f>
        <v>0</v>
      </c>
      <c r="V35" s="11">
        <f>V7+V34</f>
        <v>0</v>
      </c>
      <c r="W35" s="11">
        <f>W7+W34</f>
        <v>0</v>
      </c>
      <c r="X35" s="11">
        <f>X7+X34</f>
        <v>0</v>
      </c>
      <c r="Y35" s="11">
        <f>Y7+Y34</f>
        <v>0</v>
      </c>
      <c r="Z35" s="11">
        <f>Z7+Z34</f>
        <v>0</v>
      </c>
      <c r="AA35" s="11">
        <f>AA7+AA34</f>
        <v>0</v>
      </c>
      <c r="AB35" s="11">
        <f>AB7+AB34</f>
        <v>0</v>
      </c>
      <c r="AC35" s="11">
        <f>AC7+AC34</f>
        <v>0</v>
      </c>
      <c r="AD35" s="11">
        <f>AD7+AD34</f>
        <v>0</v>
      </c>
      <c r="AE35" s="11">
        <f>AE7+AE34</f>
        <v>0</v>
      </c>
      <c r="AF35" s="11">
        <f>AF7+AF34</f>
        <v>0</v>
      </c>
      <c r="AG35" s="11">
        <f>AG7+AG34</f>
        <v>0</v>
      </c>
      <c r="AH35" s="11">
        <f>AH7+AH34</f>
        <v>0</v>
      </c>
      <c r="AI35" s="11">
        <f>AI7+AI34</f>
        <v>0</v>
      </c>
      <c r="AJ35" s="11">
        <f>AJ7+AJ34</f>
        <v>0</v>
      </c>
      <c r="AK35" s="11">
        <f>AK7+AK34</f>
        <v>0</v>
      </c>
      <c r="AL35" s="11">
        <f>AL7+AL34</f>
        <v>0</v>
      </c>
      <c r="AM35" s="11">
        <f>AM7+AM34</f>
        <v>0</v>
      </c>
      <c r="AN35" s="11">
        <f>AN7+AN34</f>
        <v>0</v>
      </c>
      <c r="AO35" s="11">
        <f>AO7+AO34</f>
        <v>0</v>
      </c>
      <c r="AP35" s="12"/>
      <c r="AQ35" s="25">
        <f>C35+E35+G35+I35+K35+M35+O35+Q35+S35+U35+W35+Y35+AA35+AC35+AE35+AG35+AI35+AK35+AM35+AO35</f>
        <v>0</v>
      </c>
      <c r="AR35" s="4">
        <v>4</v>
      </c>
      <c r="AS35" s="26">
        <f>AS34+AS7</f>
        <v>67500000</v>
      </c>
      <c r="AT35" s="26">
        <v>3</v>
      </c>
      <c r="AU35" s="26">
        <f>AU34+AU7</f>
        <v>40000000</v>
      </c>
      <c r="AV35" s="26">
        <v>2</v>
      </c>
      <c r="AW35" s="26">
        <f>AW34+AW7</f>
        <v>17500000</v>
      </c>
      <c r="AX35" s="26">
        <v>0</v>
      </c>
      <c r="AY35" s="26">
        <f>AY34+AY7</f>
        <v>0</v>
      </c>
      <c r="AZ35" s="26">
        <v>0</v>
      </c>
      <c r="BA35" s="26">
        <f>BA34+BA7</f>
        <v>9000000</v>
      </c>
      <c r="BB35" s="26">
        <v>2</v>
      </c>
      <c r="BC35" s="26">
        <f>BC34+BC7</f>
        <v>12000000</v>
      </c>
      <c r="BD35" s="26">
        <v>0</v>
      </c>
      <c r="BE35" s="26">
        <f>BE34+BE7</f>
        <v>6000000</v>
      </c>
      <c r="BF35" s="26">
        <v>0</v>
      </c>
      <c r="BG35" s="26">
        <f>BG34+BG7</f>
        <v>12000000</v>
      </c>
      <c r="BH35" s="26">
        <v>0</v>
      </c>
      <c r="BI35" s="26">
        <f>BI34+BI7</f>
        <v>3000000</v>
      </c>
      <c r="BJ35" s="26">
        <v>3</v>
      </c>
      <c r="BK35" s="26">
        <f>BK34+BK7</f>
        <v>52000000</v>
      </c>
      <c r="BL35" s="26">
        <v>0</v>
      </c>
      <c r="BM35" s="26">
        <f>BM34+BM7</f>
        <v>8000000</v>
      </c>
      <c r="BN35" s="26">
        <v>2</v>
      </c>
      <c r="BO35" s="26">
        <f>BO34+BO7</f>
        <v>36000000</v>
      </c>
      <c r="BP35" s="26">
        <v>0</v>
      </c>
      <c r="BQ35" s="26">
        <f>BQ34+BQ7</f>
        <v>0</v>
      </c>
      <c r="BR35" s="26">
        <v>0</v>
      </c>
      <c r="BS35" s="26">
        <f>BS34+BS7</f>
        <v>0</v>
      </c>
      <c r="BT35" s="26">
        <v>0</v>
      </c>
      <c r="BU35" s="26">
        <f>BU34+BU7</f>
        <v>3000000</v>
      </c>
      <c r="BV35" s="26">
        <v>0</v>
      </c>
      <c r="BW35" s="26">
        <f>BW34+BW7</f>
        <v>0</v>
      </c>
      <c r="BX35" s="26">
        <v>0</v>
      </c>
      <c r="BY35" s="26">
        <f>BY34+BY7</f>
        <v>0</v>
      </c>
      <c r="BZ35" s="26">
        <v>1</v>
      </c>
      <c r="CA35" s="26">
        <f>CA34+CA7</f>
        <v>35000000</v>
      </c>
      <c r="CB35" s="26">
        <v>1</v>
      </c>
      <c r="CC35" s="26">
        <f>CC34+CC7</f>
        <v>75000000</v>
      </c>
      <c r="CD35" s="26">
        <v>1</v>
      </c>
      <c r="CE35" s="26">
        <f>CE34+CE7</f>
        <v>5000000</v>
      </c>
      <c r="CF35" s="26">
        <v>0</v>
      </c>
      <c r="CG35" s="26">
        <f>CG34+CG7</f>
        <v>100000000</v>
      </c>
      <c r="CH35" s="26">
        <v>0</v>
      </c>
      <c r="CI35" s="26">
        <f>CI34+CI7</f>
        <v>3200000</v>
      </c>
      <c r="CJ35" s="26">
        <v>0</v>
      </c>
      <c r="CK35" s="26">
        <f>CK34+CK7</f>
        <v>10000000</v>
      </c>
      <c r="CL35" s="26">
        <f>CL34+CL7</f>
        <v>76</v>
      </c>
      <c r="CM35" s="26">
        <f>CM34+CM7</f>
        <v>24320000</v>
      </c>
      <c r="CN35" s="26"/>
      <c r="CO35" s="26">
        <f>CO34+CO7</f>
        <v>518520000</v>
      </c>
      <c r="CP35" s="27">
        <f>CP6+CP34</f>
        <v>-526940000</v>
      </c>
    </row>
    <row r="36" spans="1:94" x14ac:dyDescent="0.6">
      <c r="A36" s="17" t="s">
        <v>9</v>
      </c>
      <c r="B36" s="11">
        <f>B8+B35</f>
        <v>1</v>
      </c>
      <c r="C36" s="11">
        <f>C8+C35</f>
        <v>10000000</v>
      </c>
      <c r="D36" s="11">
        <f>D8+D35</f>
        <v>0</v>
      </c>
      <c r="E36" s="11">
        <f>E8+E35</f>
        <v>0</v>
      </c>
      <c r="F36" s="11">
        <f>F8+F35</f>
        <v>0</v>
      </c>
      <c r="G36" s="11">
        <f>G8+G35</f>
        <v>0</v>
      </c>
      <c r="H36" s="11">
        <f>H8+H35</f>
        <v>1</v>
      </c>
      <c r="I36" s="11">
        <f>I8+I35</f>
        <v>1000000</v>
      </c>
      <c r="J36" s="11">
        <f>J8+J35</f>
        <v>1</v>
      </c>
      <c r="K36" s="11">
        <f>K8+K35</f>
        <v>500000</v>
      </c>
      <c r="L36" s="11">
        <f>L8+L35</f>
        <v>0</v>
      </c>
      <c r="M36" s="11">
        <f>M8+M35</f>
        <v>0</v>
      </c>
      <c r="N36" s="11">
        <f>N8+N35</f>
        <v>0</v>
      </c>
      <c r="O36" s="11">
        <f>O8+O35</f>
        <v>0</v>
      </c>
      <c r="P36" s="11">
        <f>P8+P35</f>
        <v>0</v>
      </c>
      <c r="Q36" s="11">
        <f>Q8+Q35</f>
        <v>0</v>
      </c>
      <c r="R36" s="11">
        <f>R8+R35</f>
        <v>0</v>
      </c>
      <c r="S36" s="11">
        <f>S8+S35</f>
        <v>0</v>
      </c>
      <c r="T36" s="11">
        <f>T8+T35</f>
        <v>0</v>
      </c>
      <c r="U36" s="11">
        <f>U8+U35</f>
        <v>0</v>
      </c>
      <c r="V36" s="11">
        <f>V8+V35</f>
        <v>0</v>
      </c>
      <c r="W36" s="11">
        <f>W8+W35</f>
        <v>0</v>
      </c>
      <c r="X36" s="11">
        <f>X8+X35</f>
        <v>0</v>
      </c>
      <c r="Y36" s="11">
        <f>Y8+Y35</f>
        <v>0</v>
      </c>
      <c r="Z36" s="11">
        <f>Z8+Z35</f>
        <v>0</v>
      </c>
      <c r="AA36" s="11">
        <f>AA8+AA35</f>
        <v>0</v>
      </c>
      <c r="AB36" s="11">
        <f>AB8+AB35</f>
        <v>0</v>
      </c>
      <c r="AC36" s="11">
        <f>AC8+AC35</f>
        <v>0</v>
      </c>
      <c r="AD36" s="11">
        <f>AD8+AD35</f>
        <v>0</v>
      </c>
      <c r="AE36" s="11">
        <f>AE8+AE35</f>
        <v>0</v>
      </c>
      <c r="AF36" s="11">
        <f>AF8+AF35</f>
        <v>0</v>
      </c>
      <c r="AG36" s="11">
        <f>AG8+AG35</f>
        <v>0</v>
      </c>
      <c r="AH36" s="11">
        <f>AH8+AH35</f>
        <v>0</v>
      </c>
      <c r="AI36" s="11">
        <f>AI8+AI35</f>
        <v>0</v>
      </c>
      <c r="AJ36" s="11">
        <f>AJ8+AJ35</f>
        <v>0</v>
      </c>
      <c r="AK36" s="11">
        <f>AK8+AK35</f>
        <v>0</v>
      </c>
      <c r="AL36" s="11">
        <f>AL8+AL35</f>
        <v>0</v>
      </c>
      <c r="AM36" s="11">
        <f>AM8+AM35</f>
        <v>0</v>
      </c>
      <c r="AN36" s="11">
        <f>AN8+AN35</f>
        <v>0</v>
      </c>
      <c r="AO36" s="11">
        <f>AO8+AO35</f>
        <v>0</v>
      </c>
      <c r="AP36" s="12"/>
      <c r="AQ36" s="25">
        <f>C36+E36+G36+I36+K36+M36+O36+Q36+S36+U36+W36+Y36+AA36+AC36+AE36+AG36+AI36+AK36+AM36+AO36</f>
        <v>11500000</v>
      </c>
      <c r="AR36" s="4">
        <v>4</v>
      </c>
      <c r="AS36" s="26">
        <f>AS35+AS8</f>
        <v>81000000</v>
      </c>
      <c r="AT36" s="26">
        <v>3</v>
      </c>
      <c r="AU36" s="26">
        <f>AU35+AU8</f>
        <v>48000000</v>
      </c>
      <c r="AV36" s="26">
        <v>2</v>
      </c>
      <c r="AW36" s="26">
        <f>AW35+AW8</f>
        <v>21000000</v>
      </c>
      <c r="AX36" s="26">
        <v>0</v>
      </c>
      <c r="AY36" s="26">
        <f>AY35+AY8</f>
        <v>4500000</v>
      </c>
      <c r="AZ36" s="26">
        <v>0</v>
      </c>
      <c r="BA36" s="26">
        <f>BA35+BA8</f>
        <v>15000000</v>
      </c>
      <c r="BB36" s="26">
        <v>2</v>
      </c>
      <c r="BC36" s="26">
        <f>BC35+BC8</f>
        <v>18000000</v>
      </c>
      <c r="BD36" s="26">
        <v>0</v>
      </c>
      <c r="BE36" s="26">
        <f>BE35+BE8</f>
        <v>12000000</v>
      </c>
      <c r="BF36" s="26">
        <v>0</v>
      </c>
      <c r="BG36" s="26">
        <f>BG35+BG8</f>
        <v>18000000</v>
      </c>
      <c r="BH36" s="26">
        <v>0</v>
      </c>
      <c r="BI36" s="26">
        <f>BI35+BI8</f>
        <v>4500000</v>
      </c>
      <c r="BJ36" s="26">
        <v>3</v>
      </c>
      <c r="BK36" s="26">
        <f>BK35+BK8</f>
        <v>64000000</v>
      </c>
      <c r="BL36" s="26">
        <v>0</v>
      </c>
      <c r="BM36" s="26">
        <f>BM35+BM8</f>
        <v>12000000</v>
      </c>
      <c r="BN36" s="26">
        <v>2</v>
      </c>
      <c r="BO36" s="26">
        <f>BO35+BO8</f>
        <v>40500000</v>
      </c>
      <c r="BP36" s="26">
        <v>0</v>
      </c>
      <c r="BQ36" s="26">
        <f>BQ35+BQ8</f>
        <v>0</v>
      </c>
      <c r="BR36" s="26">
        <v>0</v>
      </c>
      <c r="BS36" s="26">
        <f>BS35+BS8</f>
        <v>0</v>
      </c>
      <c r="BT36" s="26">
        <v>0</v>
      </c>
      <c r="BU36" s="26">
        <f>BU35+BU8</f>
        <v>4500000</v>
      </c>
      <c r="BV36" s="26">
        <v>0</v>
      </c>
      <c r="BW36" s="26">
        <f>BW35+BW8</f>
        <v>3000000</v>
      </c>
      <c r="BX36" s="26">
        <v>0</v>
      </c>
      <c r="BY36" s="26">
        <f>BY35+BY8</f>
        <v>44000000</v>
      </c>
      <c r="BZ36" s="26">
        <v>1</v>
      </c>
      <c r="CA36" s="26">
        <f>CA35+CA8</f>
        <v>42000000</v>
      </c>
      <c r="CB36" s="26">
        <v>1</v>
      </c>
      <c r="CC36" s="26">
        <f>CC35+CC8</f>
        <v>90000000</v>
      </c>
      <c r="CD36" s="26">
        <v>1</v>
      </c>
      <c r="CE36" s="26">
        <f>CE35+CE8</f>
        <v>6000000</v>
      </c>
      <c r="CF36" s="26">
        <v>0</v>
      </c>
      <c r="CG36" s="26">
        <f>CG35+CG8</f>
        <v>100000000</v>
      </c>
      <c r="CH36" s="26">
        <v>0</v>
      </c>
      <c r="CI36" s="26">
        <f>CI35+CI8</f>
        <v>4800000</v>
      </c>
      <c r="CJ36" s="26">
        <v>0</v>
      </c>
      <c r="CK36" s="26">
        <f>CK35+CK8</f>
        <v>15000000</v>
      </c>
      <c r="CL36" s="26">
        <f>CL35+CL8</f>
        <v>103</v>
      </c>
      <c r="CM36" s="26">
        <f>CM35+CM8</f>
        <v>32960000</v>
      </c>
      <c r="CN36" s="26"/>
      <c r="CO36" s="26">
        <f>CO35+CO8</f>
        <v>680760000</v>
      </c>
      <c r="CP36" s="27">
        <f>CP7+CP35</f>
        <v>-636720000</v>
      </c>
    </row>
    <row r="37" spans="1:94" x14ac:dyDescent="0.6">
      <c r="A37" s="17" t="s">
        <v>10</v>
      </c>
      <c r="B37" s="11">
        <f>B9+B36</f>
        <v>2</v>
      </c>
      <c r="C37" s="11">
        <f>C9+C36</f>
        <v>20000000</v>
      </c>
      <c r="D37" s="11">
        <f>D9+D36</f>
        <v>0</v>
      </c>
      <c r="E37" s="11">
        <f>E9+E36</f>
        <v>0</v>
      </c>
      <c r="F37" s="11">
        <f>F9+F36</f>
        <v>0</v>
      </c>
      <c r="G37" s="11">
        <f>G9+G36</f>
        <v>0</v>
      </c>
      <c r="H37" s="11">
        <f>H9+H36</f>
        <v>3</v>
      </c>
      <c r="I37" s="11">
        <f>I9+I36</f>
        <v>3000000</v>
      </c>
      <c r="J37" s="11">
        <f>J9+J36</f>
        <v>3</v>
      </c>
      <c r="K37" s="11">
        <f>K9+K36</f>
        <v>1500000</v>
      </c>
      <c r="L37" s="11">
        <f>L9+L36</f>
        <v>0</v>
      </c>
      <c r="M37" s="11">
        <f>M9+M36</f>
        <v>0</v>
      </c>
      <c r="N37" s="11">
        <f>N9+N36</f>
        <v>2</v>
      </c>
      <c r="O37" s="11">
        <f>O9+O36</f>
        <v>4000000</v>
      </c>
      <c r="P37" s="11">
        <f>P9+P36</f>
        <v>2</v>
      </c>
      <c r="Q37" s="11">
        <f>Q9+Q36</f>
        <v>10000000</v>
      </c>
      <c r="R37" s="11">
        <f>R9+R36</f>
        <v>5</v>
      </c>
      <c r="S37" s="11">
        <f>S9+S36</f>
        <v>5000000</v>
      </c>
      <c r="T37" s="11">
        <f>T9+T36</f>
        <v>5</v>
      </c>
      <c r="U37" s="11">
        <f>U9+U36</f>
        <v>5000000</v>
      </c>
      <c r="V37" s="11">
        <f>V9+V36</f>
        <v>5</v>
      </c>
      <c r="W37" s="11">
        <f>W9+W36</f>
        <v>1500000</v>
      </c>
      <c r="X37" s="11">
        <f>X9+X36</f>
        <v>0</v>
      </c>
      <c r="Y37" s="11">
        <f>Y9+Y36</f>
        <v>0</v>
      </c>
      <c r="Z37" s="11">
        <f>Z9+Z36</f>
        <v>2</v>
      </c>
      <c r="AA37" s="11">
        <f>AA9+AA36</f>
        <v>2000000</v>
      </c>
      <c r="AB37" s="11">
        <f>AB9+AB36</f>
        <v>1</v>
      </c>
      <c r="AC37" s="11">
        <f>AC9+AC36</f>
        <v>200000</v>
      </c>
      <c r="AD37" s="11">
        <f>AD9+AD36</f>
        <v>0</v>
      </c>
      <c r="AE37" s="11">
        <f>AE9+AE36</f>
        <v>0</v>
      </c>
      <c r="AF37" s="11">
        <f>AF9+AF36</f>
        <v>30</v>
      </c>
      <c r="AG37" s="11">
        <f>AG9+AG36</f>
        <v>3000000</v>
      </c>
      <c r="AH37" s="11">
        <f>AH9+AH36</f>
        <v>10</v>
      </c>
      <c r="AI37" s="11">
        <f>AI9+AI36</f>
        <v>500000</v>
      </c>
      <c r="AJ37" s="11">
        <f>AJ9+AJ36</f>
        <v>4</v>
      </c>
      <c r="AK37" s="11">
        <f>AK9+AK36</f>
        <v>4000000</v>
      </c>
      <c r="AL37" s="11">
        <f>AL9+AL36</f>
        <v>0</v>
      </c>
      <c r="AM37" s="11">
        <f>AM9+AM36</f>
        <v>0</v>
      </c>
      <c r="AN37" s="11">
        <f>AN9+AN36</f>
        <v>0</v>
      </c>
      <c r="AO37" s="11">
        <f>AO9+AO36</f>
        <v>0</v>
      </c>
      <c r="AP37" s="12"/>
      <c r="AQ37" s="25">
        <f>C37+E37+G37+I37+K37+M37+O37+Q37+S37+U37+W37+Y37+AA37+AC37+AE37+AG37+AI37+AK37+AM37+AO37</f>
        <v>59700000</v>
      </c>
      <c r="AR37" s="4">
        <v>1</v>
      </c>
      <c r="AS37" s="26">
        <f>AS36+AS9</f>
        <v>85500000</v>
      </c>
      <c r="AT37" s="26">
        <v>3</v>
      </c>
      <c r="AU37" s="26">
        <f>AU36+AU9</f>
        <v>52000000</v>
      </c>
      <c r="AV37" s="26">
        <v>2</v>
      </c>
      <c r="AW37" s="26">
        <f>AW36+AW9</f>
        <v>24500000</v>
      </c>
      <c r="AX37" s="26">
        <v>0</v>
      </c>
      <c r="AY37" s="26">
        <f>AY36+AY9</f>
        <v>9000000</v>
      </c>
      <c r="AZ37" s="26">
        <v>0</v>
      </c>
      <c r="BA37" s="26">
        <f>BA36+BA9</f>
        <v>18000000</v>
      </c>
      <c r="BB37" s="26">
        <v>2</v>
      </c>
      <c r="BC37" s="26">
        <f>BC36+BC9</f>
        <v>21000000</v>
      </c>
      <c r="BD37" s="26">
        <v>0</v>
      </c>
      <c r="BE37" s="26">
        <f>BE36+BE9</f>
        <v>15000000</v>
      </c>
      <c r="BF37" s="26">
        <v>0</v>
      </c>
      <c r="BG37" s="26">
        <f>BG36+BG9</f>
        <v>18000000</v>
      </c>
      <c r="BH37" s="26">
        <v>0</v>
      </c>
      <c r="BI37" s="26">
        <f>BI36+BI9</f>
        <v>6000000</v>
      </c>
      <c r="BJ37" s="26">
        <v>3</v>
      </c>
      <c r="BK37" s="26">
        <f>BK36+BK9</f>
        <v>68000000</v>
      </c>
      <c r="BL37" s="26">
        <v>0</v>
      </c>
      <c r="BM37" s="26">
        <f>BM36+BM9</f>
        <v>16000000</v>
      </c>
      <c r="BN37" s="26">
        <v>2</v>
      </c>
      <c r="BO37" s="26">
        <f>BO36+BO9</f>
        <v>45000000</v>
      </c>
      <c r="BP37" s="26">
        <v>0</v>
      </c>
      <c r="BQ37" s="26">
        <f>BQ36+BQ9</f>
        <v>6000000</v>
      </c>
      <c r="BR37" s="26">
        <v>0</v>
      </c>
      <c r="BS37" s="26">
        <f>BS36+BS9</f>
        <v>4000000</v>
      </c>
      <c r="BT37" s="26">
        <v>0</v>
      </c>
      <c r="BU37" s="26">
        <f>BU36+BU9</f>
        <v>6000000</v>
      </c>
      <c r="BV37" s="26">
        <v>0</v>
      </c>
      <c r="BW37" s="26">
        <f>BW36+BW9</f>
        <v>6000000</v>
      </c>
      <c r="BX37" s="26">
        <v>0</v>
      </c>
      <c r="BY37" s="26">
        <f>BY36+BY9</f>
        <v>44000000</v>
      </c>
      <c r="BZ37" s="26">
        <v>1</v>
      </c>
      <c r="CA37" s="26">
        <f>CA36+CA9</f>
        <v>49000000</v>
      </c>
      <c r="CB37" s="26">
        <v>1</v>
      </c>
      <c r="CC37" s="26">
        <f>CC36+CC9</f>
        <v>105000000</v>
      </c>
      <c r="CD37" s="26">
        <v>1</v>
      </c>
      <c r="CE37" s="26">
        <f>CE36+CE9</f>
        <v>7000000</v>
      </c>
      <c r="CF37" s="26">
        <v>0</v>
      </c>
      <c r="CG37" s="26">
        <f>CG36+CG9</f>
        <v>100000000</v>
      </c>
      <c r="CH37" s="26">
        <v>0</v>
      </c>
      <c r="CI37" s="26">
        <f>CI36+CI9</f>
        <v>6400000</v>
      </c>
      <c r="CJ37" s="26">
        <v>0</v>
      </c>
      <c r="CK37" s="26">
        <f>CK36+CK9</f>
        <v>17500000</v>
      </c>
      <c r="CL37" s="26">
        <f>CL36+CL9</f>
        <v>122</v>
      </c>
      <c r="CM37" s="26">
        <f>CM36+CM9</f>
        <v>39040000</v>
      </c>
      <c r="CN37" s="26"/>
      <c r="CO37" s="26">
        <f>CO36+CO9</f>
        <v>767940000</v>
      </c>
      <c r="CP37" s="27">
        <f>CP8+CP36</f>
        <v>-787460000</v>
      </c>
    </row>
    <row r="38" spans="1:94" x14ac:dyDescent="0.6">
      <c r="A38" s="17" t="s">
        <v>11</v>
      </c>
      <c r="B38" s="11">
        <f>B10+B37</f>
        <v>2</v>
      </c>
      <c r="C38" s="11">
        <f>C10+C37</f>
        <v>20000000</v>
      </c>
      <c r="D38" s="11">
        <f>D10+D37</f>
        <v>1</v>
      </c>
      <c r="E38" s="11">
        <f>E10+E37</f>
        <v>5000000</v>
      </c>
      <c r="F38" s="11">
        <f>F10+F37</f>
        <v>1</v>
      </c>
      <c r="G38" s="11">
        <f>G10+G37</f>
        <v>1000000</v>
      </c>
      <c r="H38" s="11">
        <f>H10+H37</f>
        <v>4</v>
      </c>
      <c r="I38" s="11">
        <f>I10+I37</f>
        <v>4000000</v>
      </c>
      <c r="J38" s="11">
        <f>J10+J37</f>
        <v>4</v>
      </c>
      <c r="K38" s="11">
        <f>K10+K37</f>
        <v>2000000</v>
      </c>
      <c r="L38" s="11">
        <f>L10+L37</f>
        <v>1</v>
      </c>
      <c r="M38" s="11">
        <f>M10+M37</f>
        <v>30000000</v>
      </c>
      <c r="N38" s="11">
        <f>N10+N37</f>
        <v>4</v>
      </c>
      <c r="O38" s="11">
        <f>O10+O37</f>
        <v>8000000</v>
      </c>
      <c r="P38" s="11">
        <f>P10+P37</f>
        <v>4</v>
      </c>
      <c r="Q38" s="11">
        <f>Q10+Q37</f>
        <v>20000000</v>
      </c>
      <c r="R38" s="11">
        <f>R10+R37</f>
        <v>10</v>
      </c>
      <c r="S38" s="11">
        <f>S10+S37</f>
        <v>10000000</v>
      </c>
      <c r="T38" s="11">
        <f>T10+T37</f>
        <v>15</v>
      </c>
      <c r="U38" s="11">
        <f>U10+U37</f>
        <v>15000000</v>
      </c>
      <c r="V38" s="11">
        <f>V10+V37</f>
        <v>15</v>
      </c>
      <c r="W38" s="11">
        <f>W10+W37</f>
        <v>4500000</v>
      </c>
      <c r="X38" s="11">
        <f>X10+X37</f>
        <v>0</v>
      </c>
      <c r="Y38" s="11">
        <f>Y10+Y37</f>
        <v>0</v>
      </c>
      <c r="Z38" s="11">
        <f>Z10+Z37</f>
        <v>4</v>
      </c>
      <c r="AA38" s="11">
        <f>AA10+AA37</f>
        <v>4000000</v>
      </c>
      <c r="AB38" s="11">
        <f>AB10+AB37</f>
        <v>3</v>
      </c>
      <c r="AC38" s="11">
        <f>AC10+AC37</f>
        <v>600000</v>
      </c>
      <c r="AD38" s="11">
        <f>AD10+AD37</f>
        <v>1</v>
      </c>
      <c r="AE38" s="11">
        <f>AE10+AE37</f>
        <v>5000000</v>
      </c>
      <c r="AF38" s="11">
        <f>AF10+AF37</f>
        <v>60</v>
      </c>
      <c r="AG38" s="11">
        <f>AG10+AG37</f>
        <v>6000000</v>
      </c>
      <c r="AH38" s="11">
        <f>AH10+AH37</f>
        <v>15</v>
      </c>
      <c r="AI38" s="11">
        <f>AI10+AI37</f>
        <v>750000</v>
      </c>
      <c r="AJ38" s="11">
        <f>AJ10+AJ37</f>
        <v>8</v>
      </c>
      <c r="AK38" s="11">
        <f>AK10+AK37</f>
        <v>8000000</v>
      </c>
      <c r="AL38" s="11">
        <f>AL10+AL37</f>
        <v>0</v>
      </c>
      <c r="AM38" s="11">
        <f>AM10+AM37</f>
        <v>0</v>
      </c>
      <c r="AN38" s="11">
        <f>AN10+AN37</f>
        <v>0</v>
      </c>
      <c r="AO38" s="11">
        <f>AO10+AO37</f>
        <v>0</v>
      </c>
      <c r="AP38" s="12"/>
      <c r="AQ38" s="25">
        <f>C38+E38+G38+I38+K38+M38+O38+Q38+S38+U38+W38+Y38+AA38+AC38+AE38+AG38+AI38+AK38+AM38+AO38</f>
        <v>143850000</v>
      </c>
      <c r="AR38" s="4">
        <v>1</v>
      </c>
      <c r="AS38" s="26">
        <f>AS37+AS10</f>
        <v>90000000</v>
      </c>
      <c r="AT38" s="26">
        <v>3</v>
      </c>
      <c r="AU38" s="26">
        <f>AU37+AU10</f>
        <v>56000000</v>
      </c>
      <c r="AV38" s="26">
        <v>2</v>
      </c>
      <c r="AW38" s="26">
        <f>AW37+AW10</f>
        <v>28000000</v>
      </c>
      <c r="AX38" s="26">
        <v>0</v>
      </c>
      <c r="AY38" s="26">
        <f>AY37+AY10</f>
        <v>13500000</v>
      </c>
      <c r="AZ38" s="26">
        <v>0</v>
      </c>
      <c r="BA38" s="26">
        <f>BA37+BA10</f>
        <v>21000000</v>
      </c>
      <c r="BB38" s="26">
        <v>2</v>
      </c>
      <c r="BC38" s="26">
        <f>BC37+BC10</f>
        <v>24000000</v>
      </c>
      <c r="BD38" s="26">
        <v>0</v>
      </c>
      <c r="BE38" s="26">
        <f>BE37+BE10</f>
        <v>18000000</v>
      </c>
      <c r="BF38" s="26">
        <v>0</v>
      </c>
      <c r="BG38" s="26">
        <f>BG37+BG10</f>
        <v>18000000</v>
      </c>
      <c r="BH38" s="26">
        <v>0</v>
      </c>
      <c r="BI38" s="26">
        <f>BI37+BI10</f>
        <v>7500000</v>
      </c>
      <c r="BJ38" s="26">
        <v>3</v>
      </c>
      <c r="BK38" s="26">
        <f>BK37+BK10</f>
        <v>72000000</v>
      </c>
      <c r="BL38" s="26">
        <v>0</v>
      </c>
      <c r="BM38" s="26">
        <f>BM37+BM10</f>
        <v>20000000</v>
      </c>
      <c r="BN38" s="26">
        <v>2</v>
      </c>
      <c r="BO38" s="26">
        <f>BO37+BO10</f>
        <v>49500000</v>
      </c>
      <c r="BP38" s="26">
        <v>0</v>
      </c>
      <c r="BQ38" s="26">
        <f>BQ37+BQ10</f>
        <v>12000000</v>
      </c>
      <c r="BR38" s="26">
        <v>0</v>
      </c>
      <c r="BS38" s="26">
        <f>BS37+BS10</f>
        <v>8000000</v>
      </c>
      <c r="BT38" s="26">
        <v>0</v>
      </c>
      <c r="BU38" s="26">
        <f>BU37+BU10</f>
        <v>7500000</v>
      </c>
      <c r="BV38" s="26">
        <v>0</v>
      </c>
      <c r="BW38" s="26">
        <f>BW37+BW10</f>
        <v>9000000</v>
      </c>
      <c r="BX38" s="26">
        <v>0</v>
      </c>
      <c r="BY38" s="26">
        <f>BY37+BY10</f>
        <v>44000000</v>
      </c>
      <c r="BZ38" s="26">
        <v>1</v>
      </c>
      <c r="CA38" s="26">
        <f>CA37+CA10</f>
        <v>56000000</v>
      </c>
      <c r="CB38" s="26">
        <v>1</v>
      </c>
      <c r="CC38" s="26">
        <f>CC37+CC10</f>
        <v>120000000</v>
      </c>
      <c r="CD38" s="26">
        <v>1</v>
      </c>
      <c r="CE38" s="26">
        <f>CE37+CE10</f>
        <v>8000000</v>
      </c>
      <c r="CF38" s="26">
        <v>0</v>
      </c>
      <c r="CG38" s="26">
        <f>CG37+CG10</f>
        <v>100000000</v>
      </c>
      <c r="CH38" s="26">
        <v>0</v>
      </c>
      <c r="CI38" s="26">
        <f>CI37+CI10</f>
        <v>8000000</v>
      </c>
      <c r="CJ38" s="26">
        <v>0</v>
      </c>
      <c r="CK38" s="26">
        <f>CK37+CK10</f>
        <v>20000000</v>
      </c>
      <c r="CL38" s="26">
        <f>CL37+CL10</f>
        <v>141</v>
      </c>
      <c r="CM38" s="26">
        <f>CM37+CM10</f>
        <v>45120000</v>
      </c>
      <c r="CN38" s="26"/>
      <c r="CO38" s="26">
        <f>CO37+CO10</f>
        <v>855120000</v>
      </c>
      <c r="CP38" s="27">
        <f>CP9+CP37</f>
        <v>-826440000</v>
      </c>
    </row>
    <row r="39" spans="1:94" x14ac:dyDescent="0.6">
      <c r="A39" s="17" t="s">
        <v>12</v>
      </c>
      <c r="B39" s="11">
        <f>B11+B38</f>
        <v>3</v>
      </c>
      <c r="C39" s="11">
        <f>C11+C38</f>
        <v>30000000</v>
      </c>
      <c r="D39" s="11">
        <f>D11+D38</f>
        <v>2</v>
      </c>
      <c r="E39" s="11">
        <f>E11+E38</f>
        <v>10000000</v>
      </c>
      <c r="F39" s="11">
        <f>F11+F38</f>
        <v>1</v>
      </c>
      <c r="G39" s="11">
        <f>G11+G38</f>
        <v>1000000</v>
      </c>
      <c r="H39" s="11">
        <f>H11+H38</f>
        <v>5</v>
      </c>
      <c r="I39" s="11">
        <f>I11+I38</f>
        <v>5000000</v>
      </c>
      <c r="J39" s="11">
        <f>J11+J38</f>
        <v>5</v>
      </c>
      <c r="K39" s="11">
        <f>K11+K38</f>
        <v>2500000</v>
      </c>
      <c r="L39" s="11">
        <f>L11+L38</f>
        <v>1</v>
      </c>
      <c r="M39" s="11">
        <f>M11+M38</f>
        <v>30000000</v>
      </c>
      <c r="N39" s="11">
        <f>N11+N38</f>
        <v>5</v>
      </c>
      <c r="O39" s="11">
        <f>O11+O38</f>
        <v>10000000</v>
      </c>
      <c r="P39" s="11">
        <f>P11+P38</f>
        <v>10</v>
      </c>
      <c r="Q39" s="11">
        <f>Q11+Q38</f>
        <v>50000000</v>
      </c>
      <c r="R39" s="11">
        <f>R11+R38</f>
        <v>17</v>
      </c>
      <c r="S39" s="11">
        <f>S11+S38</f>
        <v>17000000</v>
      </c>
      <c r="T39" s="11">
        <f>T11+T38</f>
        <v>27</v>
      </c>
      <c r="U39" s="11">
        <f>U11+U38</f>
        <v>27000000</v>
      </c>
      <c r="V39" s="11">
        <f>V11+V38</f>
        <v>30</v>
      </c>
      <c r="W39" s="11">
        <f>W11+W38</f>
        <v>9000000</v>
      </c>
      <c r="X39" s="11">
        <f>X11+X38</f>
        <v>5</v>
      </c>
      <c r="Y39" s="11">
        <f>Y11+Y38</f>
        <v>2500000</v>
      </c>
      <c r="Z39" s="11">
        <f>Z11+Z38</f>
        <v>7</v>
      </c>
      <c r="AA39" s="11">
        <f>AA11+AA38</f>
        <v>7000000</v>
      </c>
      <c r="AB39" s="11">
        <f>AB11+AB38</f>
        <v>4</v>
      </c>
      <c r="AC39" s="11">
        <f>AC11+AC38</f>
        <v>800000</v>
      </c>
      <c r="AD39" s="11">
        <f>AD11+AD38</f>
        <v>1</v>
      </c>
      <c r="AE39" s="11">
        <f>AE11+AE38</f>
        <v>5000000</v>
      </c>
      <c r="AF39" s="11">
        <f>AF11+AF38</f>
        <v>90</v>
      </c>
      <c r="AG39" s="11">
        <f>AG11+AG38</f>
        <v>9000000</v>
      </c>
      <c r="AH39" s="11">
        <f>AH11+AH38</f>
        <v>17</v>
      </c>
      <c r="AI39" s="11">
        <f>AI11+AI38</f>
        <v>850000</v>
      </c>
      <c r="AJ39" s="11">
        <f>AJ11+AJ38</f>
        <v>13</v>
      </c>
      <c r="AK39" s="11">
        <f>AK11+AK38</f>
        <v>13000000</v>
      </c>
      <c r="AL39" s="11">
        <f>AL11+AL38</f>
        <v>0</v>
      </c>
      <c r="AM39" s="11">
        <f>AM11+AM38</f>
        <v>0</v>
      </c>
      <c r="AN39" s="11">
        <f>AN11+AN38</f>
        <v>2</v>
      </c>
      <c r="AO39" s="11">
        <f>AO11+AO38</f>
        <v>2000000</v>
      </c>
      <c r="AP39" s="12"/>
      <c r="AQ39" s="25">
        <f>C39+E39+G39+I39+K39+M39+O39+Q39+S39+U39+W39+Y39+AA39+AC39+AE39+AG39+AI39+AK39+AM39+AO39</f>
        <v>231650000</v>
      </c>
      <c r="AR39" s="4">
        <v>1</v>
      </c>
      <c r="AS39" s="26">
        <f>AS38+AS11</f>
        <v>94500000</v>
      </c>
      <c r="AT39" s="26">
        <v>3</v>
      </c>
      <c r="AU39" s="26">
        <f>AU38+AU11</f>
        <v>60000000</v>
      </c>
      <c r="AV39" s="26">
        <v>2</v>
      </c>
      <c r="AW39" s="26">
        <f>AW38+AW11</f>
        <v>31500000</v>
      </c>
      <c r="AX39" s="26">
        <v>0</v>
      </c>
      <c r="AY39" s="26">
        <f>AY38+AY11</f>
        <v>18000000</v>
      </c>
      <c r="AZ39" s="26">
        <v>0</v>
      </c>
      <c r="BA39" s="26">
        <f>BA38+BA11</f>
        <v>24000000</v>
      </c>
      <c r="BB39" s="26">
        <v>2</v>
      </c>
      <c r="BC39" s="26">
        <f>BC38+BC11</f>
        <v>27000000</v>
      </c>
      <c r="BD39" s="26">
        <v>0</v>
      </c>
      <c r="BE39" s="26">
        <f>BE38+BE11</f>
        <v>21000000</v>
      </c>
      <c r="BF39" s="26">
        <v>0</v>
      </c>
      <c r="BG39" s="26">
        <f>BG38+BG11</f>
        <v>18000000</v>
      </c>
      <c r="BH39" s="26">
        <v>0</v>
      </c>
      <c r="BI39" s="26">
        <f>BI38+BI11</f>
        <v>9000000</v>
      </c>
      <c r="BJ39" s="26">
        <v>3</v>
      </c>
      <c r="BK39" s="26">
        <f>BK38+BK11</f>
        <v>76000000</v>
      </c>
      <c r="BL39" s="26">
        <v>0</v>
      </c>
      <c r="BM39" s="26">
        <f>BM38+BM11</f>
        <v>24000000</v>
      </c>
      <c r="BN39" s="26">
        <v>2</v>
      </c>
      <c r="BO39" s="26">
        <f>BO38+BO11</f>
        <v>54000000</v>
      </c>
      <c r="BP39" s="26">
        <v>0</v>
      </c>
      <c r="BQ39" s="26">
        <f>BQ38+BQ11</f>
        <v>18000000</v>
      </c>
      <c r="BR39" s="26">
        <v>0</v>
      </c>
      <c r="BS39" s="26">
        <f>BS38+BS11</f>
        <v>12000000</v>
      </c>
      <c r="BT39" s="26">
        <v>0</v>
      </c>
      <c r="BU39" s="26">
        <f>BU38+BU11</f>
        <v>9000000</v>
      </c>
      <c r="BV39" s="26">
        <v>0</v>
      </c>
      <c r="BW39" s="26">
        <f>BW38+BW11</f>
        <v>12000000</v>
      </c>
      <c r="BX39" s="26">
        <v>0</v>
      </c>
      <c r="BY39" s="26">
        <f>BY38+BY11</f>
        <v>44000000</v>
      </c>
      <c r="BZ39" s="26">
        <v>1</v>
      </c>
      <c r="CA39" s="26">
        <f>CA38+CA11</f>
        <v>63000000</v>
      </c>
      <c r="CB39" s="26">
        <v>1</v>
      </c>
      <c r="CC39" s="26">
        <f>CC38+CC11</f>
        <v>135000000</v>
      </c>
      <c r="CD39" s="26">
        <v>1</v>
      </c>
      <c r="CE39" s="26">
        <f>CE38+CE11</f>
        <v>9000000</v>
      </c>
      <c r="CF39" s="26">
        <v>0</v>
      </c>
      <c r="CG39" s="26">
        <f>CG38+CG11</f>
        <v>100000000</v>
      </c>
      <c r="CH39" s="26">
        <v>0</v>
      </c>
      <c r="CI39" s="26">
        <f>CI38+CI11</f>
        <v>9600000</v>
      </c>
      <c r="CJ39" s="26">
        <v>0</v>
      </c>
      <c r="CK39" s="26">
        <f>CK38+CK11</f>
        <v>22500000</v>
      </c>
      <c r="CL39" s="26">
        <f>CL38+CL11</f>
        <v>160</v>
      </c>
      <c r="CM39" s="26">
        <f>CM38+CM11</f>
        <v>51200000</v>
      </c>
      <c r="CN39" s="26"/>
      <c r="CO39" s="26">
        <f>CO38+CO11</f>
        <v>942300000</v>
      </c>
      <c r="CP39" s="27">
        <f>CP10+CP38</f>
        <v>-829470000</v>
      </c>
    </row>
    <row r="40" spans="1:94" x14ac:dyDescent="0.6">
      <c r="A40" s="17" t="s">
        <v>13</v>
      </c>
      <c r="B40" s="11">
        <f>B12+B39</f>
        <v>3</v>
      </c>
      <c r="C40" s="11">
        <f>C12+C39</f>
        <v>30000000</v>
      </c>
      <c r="D40" s="11">
        <f>D12+D39</f>
        <v>2</v>
      </c>
      <c r="E40" s="11">
        <f>E12+E39</f>
        <v>10000000</v>
      </c>
      <c r="F40" s="11">
        <f>F12+F39</f>
        <v>2</v>
      </c>
      <c r="G40" s="11">
        <f>G12+G39</f>
        <v>2000000</v>
      </c>
      <c r="H40" s="11">
        <f>H12+H39</f>
        <v>6</v>
      </c>
      <c r="I40" s="11">
        <f>I12+I39</f>
        <v>6000000</v>
      </c>
      <c r="J40" s="11">
        <f>J12+J39</f>
        <v>5</v>
      </c>
      <c r="K40" s="11">
        <f>K12+K39</f>
        <v>2500000</v>
      </c>
      <c r="L40" s="11">
        <f>L12+L39</f>
        <v>1</v>
      </c>
      <c r="M40" s="11">
        <f>M12+M39</f>
        <v>30000000</v>
      </c>
      <c r="N40" s="11">
        <f>N12+N39</f>
        <v>7</v>
      </c>
      <c r="O40" s="11">
        <f>O12+O39</f>
        <v>14000000</v>
      </c>
      <c r="P40" s="11">
        <f>P12+P39</f>
        <v>18</v>
      </c>
      <c r="Q40" s="11">
        <f>Q12+Q39</f>
        <v>90000000</v>
      </c>
      <c r="R40" s="11">
        <f>R12+R39</f>
        <v>29</v>
      </c>
      <c r="S40" s="11">
        <f>S12+S39</f>
        <v>29000000</v>
      </c>
      <c r="T40" s="11">
        <f>T12+T39</f>
        <v>39</v>
      </c>
      <c r="U40" s="11">
        <f>U12+U39</f>
        <v>39000000</v>
      </c>
      <c r="V40" s="11">
        <f>V12+V39</f>
        <v>50</v>
      </c>
      <c r="W40" s="11">
        <f>W12+W39</f>
        <v>15000000</v>
      </c>
      <c r="X40" s="11">
        <f>X12+X39</f>
        <v>10</v>
      </c>
      <c r="Y40" s="11">
        <f>Y12+Y39</f>
        <v>5000000</v>
      </c>
      <c r="Z40" s="11">
        <f>Z12+Z39</f>
        <v>12</v>
      </c>
      <c r="AA40" s="11">
        <f>AA12+AA39</f>
        <v>12000000</v>
      </c>
      <c r="AB40" s="11">
        <f>AB12+AB39</f>
        <v>5</v>
      </c>
      <c r="AC40" s="11">
        <f>AC12+AC39</f>
        <v>1000000</v>
      </c>
      <c r="AD40" s="11">
        <f>AD12+AD39</f>
        <v>2</v>
      </c>
      <c r="AE40" s="11">
        <f>AE12+AE39</f>
        <v>10000000</v>
      </c>
      <c r="AF40" s="11">
        <f>AF12+AF39</f>
        <v>135</v>
      </c>
      <c r="AG40" s="11">
        <f>AG12+AG39</f>
        <v>13500000</v>
      </c>
      <c r="AH40" s="11">
        <f>AH12+AH39</f>
        <v>19</v>
      </c>
      <c r="AI40" s="11">
        <f>AI12+AI39</f>
        <v>950000</v>
      </c>
      <c r="AJ40" s="11">
        <f>AJ12+AJ39</f>
        <v>18</v>
      </c>
      <c r="AK40" s="11">
        <f>AK12+AK39</f>
        <v>18000000</v>
      </c>
      <c r="AL40" s="11">
        <f>AL12+AL39</f>
        <v>2</v>
      </c>
      <c r="AM40" s="11">
        <f>AM12+AM39</f>
        <v>40000000</v>
      </c>
      <c r="AN40" s="11">
        <f>AN12+AN39</f>
        <v>5</v>
      </c>
      <c r="AO40" s="11">
        <f>AO12+AO39</f>
        <v>5000000</v>
      </c>
      <c r="AP40" s="12"/>
      <c r="AQ40" s="25">
        <f>C40+E40+G40+I40+K40+M40+O40+Q40+S40+U40+W40+Y40+AA40+AC40+AE40+AG40+AI40+AK40+AM40+AO40</f>
        <v>372950000</v>
      </c>
      <c r="AR40" s="4">
        <v>1</v>
      </c>
      <c r="AS40" s="26">
        <f>AS39+AS12</f>
        <v>99000000</v>
      </c>
      <c r="AT40" s="26">
        <v>3</v>
      </c>
      <c r="AU40" s="26">
        <f>AU39+AU12</f>
        <v>64000000</v>
      </c>
      <c r="AV40" s="26">
        <v>2</v>
      </c>
      <c r="AW40" s="26">
        <f>AW39+AW12</f>
        <v>35000000</v>
      </c>
      <c r="AX40" s="26">
        <v>0</v>
      </c>
      <c r="AY40" s="26">
        <f>AY39+AY12</f>
        <v>22500000</v>
      </c>
      <c r="AZ40" s="26">
        <v>0</v>
      </c>
      <c r="BA40" s="26">
        <f>BA39+BA12</f>
        <v>27000000</v>
      </c>
      <c r="BB40" s="26">
        <v>2</v>
      </c>
      <c r="BC40" s="26">
        <f>BC39+BC12</f>
        <v>30000000</v>
      </c>
      <c r="BD40" s="26">
        <v>0</v>
      </c>
      <c r="BE40" s="26">
        <f>BE39+BE12</f>
        <v>24000000</v>
      </c>
      <c r="BF40" s="26">
        <v>0</v>
      </c>
      <c r="BG40" s="26">
        <f>BG39+BG12</f>
        <v>18000000</v>
      </c>
      <c r="BH40" s="26">
        <v>0</v>
      </c>
      <c r="BI40" s="26">
        <f>BI39+BI12</f>
        <v>10500000</v>
      </c>
      <c r="BJ40" s="26">
        <v>3</v>
      </c>
      <c r="BK40" s="26">
        <f>BK39+BK12</f>
        <v>80000000</v>
      </c>
      <c r="BL40" s="26">
        <v>0</v>
      </c>
      <c r="BM40" s="26">
        <f>BM39+BM12</f>
        <v>28000000</v>
      </c>
      <c r="BN40" s="26">
        <v>2</v>
      </c>
      <c r="BO40" s="26">
        <f>BO39+BO12</f>
        <v>58500000</v>
      </c>
      <c r="BP40" s="26">
        <v>0</v>
      </c>
      <c r="BQ40" s="26">
        <f>BQ39+BQ12</f>
        <v>24000000</v>
      </c>
      <c r="BR40" s="26">
        <v>0</v>
      </c>
      <c r="BS40" s="26">
        <f>BS39+BS12</f>
        <v>16000000</v>
      </c>
      <c r="BT40" s="26">
        <v>0</v>
      </c>
      <c r="BU40" s="26">
        <f>BU39+BU12</f>
        <v>12000000</v>
      </c>
      <c r="BV40" s="26">
        <v>0</v>
      </c>
      <c r="BW40" s="26">
        <f>BW39+BW12</f>
        <v>15000000</v>
      </c>
      <c r="BX40" s="26">
        <v>0</v>
      </c>
      <c r="BY40" s="26">
        <f>BY39+BY12</f>
        <v>44000000</v>
      </c>
      <c r="BZ40" s="26">
        <v>1</v>
      </c>
      <c r="CA40" s="26">
        <f>CA39+CA12</f>
        <v>70000000</v>
      </c>
      <c r="CB40" s="26">
        <v>1</v>
      </c>
      <c r="CC40" s="26">
        <f>CC39+CC12</f>
        <v>150000000</v>
      </c>
      <c r="CD40" s="26">
        <v>1</v>
      </c>
      <c r="CE40" s="26">
        <f>CE39+CE12</f>
        <v>10000000</v>
      </c>
      <c r="CF40" s="26">
        <v>0</v>
      </c>
      <c r="CG40" s="26">
        <f>CG39+CG12</f>
        <v>100000000</v>
      </c>
      <c r="CH40" s="26">
        <v>0</v>
      </c>
      <c r="CI40" s="26">
        <f>CI39+CI12</f>
        <v>11200000</v>
      </c>
      <c r="CJ40" s="26">
        <v>0</v>
      </c>
      <c r="CK40" s="26">
        <f>CK39+CK12</f>
        <v>25000000</v>
      </c>
      <c r="CL40" s="26">
        <f>CL39+CL12</f>
        <v>179</v>
      </c>
      <c r="CM40" s="26">
        <f>CM39+CM12</f>
        <v>57280000</v>
      </c>
      <c r="CN40" s="26"/>
      <c r="CO40" s="26">
        <f>CO39+CO12</f>
        <v>1030980000</v>
      </c>
      <c r="CP40" s="27">
        <f>CP11+CP39</f>
        <v>-828850000</v>
      </c>
    </row>
    <row r="41" spans="1:94" x14ac:dyDescent="0.6">
      <c r="A41" s="17" t="s">
        <v>14</v>
      </c>
      <c r="B41" s="11">
        <f>B13+B40</f>
        <v>5</v>
      </c>
      <c r="C41" s="11">
        <f>C13+C40</f>
        <v>50000000</v>
      </c>
      <c r="D41" s="11">
        <f>D13+D40</f>
        <v>3</v>
      </c>
      <c r="E41" s="11">
        <f>E13+E40</f>
        <v>15000000</v>
      </c>
      <c r="F41" s="11">
        <f>F13+F40</f>
        <v>2</v>
      </c>
      <c r="G41" s="11">
        <f>G13+G40</f>
        <v>2000000</v>
      </c>
      <c r="H41" s="11">
        <f>H13+H40</f>
        <v>7</v>
      </c>
      <c r="I41" s="11">
        <f>I13+I40</f>
        <v>7000000</v>
      </c>
      <c r="J41" s="11">
        <f>J13+J40</f>
        <v>6</v>
      </c>
      <c r="K41" s="11">
        <f>K13+K40</f>
        <v>3000000</v>
      </c>
      <c r="L41" s="11">
        <f>L13+L40</f>
        <v>1</v>
      </c>
      <c r="M41" s="11">
        <f>M13+M40</f>
        <v>30000000</v>
      </c>
      <c r="N41" s="11">
        <f>N13+N40</f>
        <v>8</v>
      </c>
      <c r="O41" s="11">
        <f>O13+O40</f>
        <v>16000000</v>
      </c>
      <c r="P41" s="11">
        <f>P13+P40</f>
        <v>26</v>
      </c>
      <c r="Q41" s="11">
        <f>Q13+Q40</f>
        <v>130000000</v>
      </c>
      <c r="R41" s="11">
        <f>R13+R40</f>
        <v>46</v>
      </c>
      <c r="S41" s="11">
        <f>S13+S40</f>
        <v>46000000</v>
      </c>
      <c r="T41" s="11">
        <f>T13+T40</f>
        <v>56</v>
      </c>
      <c r="U41" s="11">
        <f>U13+U40</f>
        <v>56000000</v>
      </c>
      <c r="V41" s="11">
        <f>V13+V40</f>
        <v>80</v>
      </c>
      <c r="W41" s="11">
        <f>W13+W40</f>
        <v>24000000</v>
      </c>
      <c r="X41" s="11">
        <f>X13+X40</f>
        <v>20</v>
      </c>
      <c r="Y41" s="11">
        <f>Y13+Y40</f>
        <v>10000000</v>
      </c>
      <c r="Z41" s="11">
        <f>Z13+Z40</f>
        <v>17</v>
      </c>
      <c r="AA41" s="11">
        <f>AA13+AA40</f>
        <v>17000000</v>
      </c>
      <c r="AB41" s="11">
        <f>AB13+AB40</f>
        <v>6</v>
      </c>
      <c r="AC41" s="11">
        <f>AC13+AC40</f>
        <v>1200000</v>
      </c>
      <c r="AD41" s="11">
        <f>AD13+AD40</f>
        <v>2</v>
      </c>
      <c r="AE41" s="11">
        <f>AE13+AE40</f>
        <v>10000000</v>
      </c>
      <c r="AF41" s="11">
        <f>AF13+AF40</f>
        <v>180</v>
      </c>
      <c r="AG41" s="11">
        <f>AG13+AG40</f>
        <v>18000000</v>
      </c>
      <c r="AH41" s="11">
        <f>AH13+AH40</f>
        <v>21</v>
      </c>
      <c r="AI41" s="11">
        <f>AI13+AI40</f>
        <v>1050000</v>
      </c>
      <c r="AJ41" s="11">
        <f>AJ13+AJ40</f>
        <v>25</v>
      </c>
      <c r="AK41" s="11">
        <f>AK13+AK40</f>
        <v>25000000</v>
      </c>
      <c r="AL41" s="11">
        <f>AL13+AL40</f>
        <v>4</v>
      </c>
      <c r="AM41" s="11">
        <f>AM13+AM40</f>
        <v>80000000</v>
      </c>
      <c r="AN41" s="11">
        <f>AN13+AN40</f>
        <v>8</v>
      </c>
      <c r="AO41" s="11">
        <f>AO13+AO40</f>
        <v>8000000</v>
      </c>
      <c r="AP41" s="12"/>
      <c r="AQ41" s="25">
        <f>C41+E41+G41+I41+K41+M41+O41+Q41+S41+U41+W41+Y41+AA41+AC41+AE41+AG41+AI41+AK41+AM41+AO41</f>
        <v>549250000</v>
      </c>
      <c r="AR41" s="4">
        <v>1</v>
      </c>
      <c r="AS41" s="26">
        <f>AS40+AS13</f>
        <v>103500000</v>
      </c>
      <c r="AT41" s="26">
        <v>3</v>
      </c>
      <c r="AU41" s="26">
        <f>AU40+AU13</f>
        <v>68000000</v>
      </c>
      <c r="AV41" s="26">
        <v>2</v>
      </c>
      <c r="AW41" s="26">
        <f>AW40+AW13</f>
        <v>38500000</v>
      </c>
      <c r="AX41" s="26">
        <v>0</v>
      </c>
      <c r="AY41" s="26">
        <f>AY40+AY13</f>
        <v>27000000</v>
      </c>
      <c r="AZ41" s="26">
        <v>0</v>
      </c>
      <c r="BA41" s="26">
        <f>BA40+BA13</f>
        <v>30000000</v>
      </c>
      <c r="BB41" s="26">
        <v>2</v>
      </c>
      <c r="BC41" s="26">
        <f>BC40+BC13</f>
        <v>33000000</v>
      </c>
      <c r="BD41" s="26">
        <v>0</v>
      </c>
      <c r="BE41" s="26">
        <f>BE40+BE13</f>
        <v>27000000</v>
      </c>
      <c r="BF41" s="26">
        <v>0</v>
      </c>
      <c r="BG41" s="26">
        <f>BG40+BG13</f>
        <v>18000000</v>
      </c>
      <c r="BH41" s="26">
        <v>0</v>
      </c>
      <c r="BI41" s="26">
        <f>BI40+BI13</f>
        <v>12000000</v>
      </c>
      <c r="BJ41" s="26">
        <v>3</v>
      </c>
      <c r="BK41" s="26">
        <f>BK40+BK13</f>
        <v>84000000</v>
      </c>
      <c r="BL41" s="26">
        <v>0</v>
      </c>
      <c r="BM41" s="26">
        <f>BM40+BM13</f>
        <v>32000000</v>
      </c>
      <c r="BN41" s="26">
        <v>2</v>
      </c>
      <c r="BO41" s="26">
        <f>BO40+BO13</f>
        <v>63000000</v>
      </c>
      <c r="BP41" s="26">
        <v>0</v>
      </c>
      <c r="BQ41" s="26">
        <f>BQ40+BQ13</f>
        <v>30000000</v>
      </c>
      <c r="BR41" s="26">
        <v>0</v>
      </c>
      <c r="BS41" s="26">
        <f>BS40+BS13</f>
        <v>20000000</v>
      </c>
      <c r="BT41" s="26">
        <v>0</v>
      </c>
      <c r="BU41" s="26">
        <f>BU40+BU13</f>
        <v>15000000</v>
      </c>
      <c r="BV41" s="26">
        <v>0</v>
      </c>
      <c r="BW41" s="26">
        <f>BW40+BW13</f>
        <v>18000000</v>
      </c>
      <c r="BX41" s="26">
        <v>0</v>
      </c>
      <c r="BY41" s="26">
        <f>BY40+BY13</f>
        <v>44000000</v>
      </c>
      <c r="BZ41" s="26">
        <v>1</v>
      </c>
      <c r="CA41" s="26">
        <f>CA40+CA13</f>
        <v>77000000</v>
      </c>
      <c r="CB41" s="26">
        <v>1</v>
      </c>
      <c r="CC41" s="26">
        <f>CC40+CC13</f>
        <v>165000000</v>
      </c>
      <c r="CD41" s="26">
        <v>1</v>
      </c>
      <c r="CE41" s="26">
        <f>CE40+CE13</f>
        <v>11000000</v>
      </c>
      <c r="CF41" s="26">
        <v>0</v>
      </c>
      <c r="CG41" s="26">
        <f>CG40+CG13</f>
        <v>100000000</v>
      </c>
      <c r="CH41" s="26">
        <v>0</v>
      </c>
      <c r="CI41" s="26">
        <f>CI40+CI13</f>
        <v>12800000</v>
      </c>
      <c r="CJ41" s="26">
        <v>0</v>
      </c>
      <c r="CK41" s="26">
        <f>CK40+CK13</f>
        <v>27500000</v>
      </c>
      <c r="CL41" s="26">
        <f>CL40+CL13</f>
        <v>198</v>
      </c>
      <c r="CM41" s="26">
        <f>CM40+CM13</f>
        <v>63360000</v>
      </c>
      <c r="CN41" s="26"/>
      <c r="CO41" s="26">
        <f>CO40+CO13</f>
        <v>1119660000</v>
      </c>
      <c r="CP41" s="27">
        <f>CP12+CP40</f>
        <v>-776230000</v>
      </c>
    </row>
    <row r="42" spans="1:94" x14ac:dyDescent="0.6">
      <c r="A42" s="17" t="s">
        <v>15</v>
      </c>
      <c r="B42" s="11">
        <f>B14+B41</f>
        <v>6</v>
      </c>
      <c r="C42" s="11">
        <f>C14+C41</f>
        <v>60000000</v>
      </c>
      <c r="D42" s="11">
        <f>D14+D41</f>
        <v>5</v>
      </c>
      <c r="E42" s="11">
        <f>E14+E41</f>
        <v>25000000</v>
      </c>
      <c r="F42" s="11">
        <f>F14+F41</f>
        <v>3</v>
      </c>
      <c r="G42" s="11">
        <f>G14+G41</f>
        <v>3000000</v>
      </c>
      <c r="H42" s="11">
        <f>H14+H41</f>
        <v>7</v>
      </c>
      <c r="I42" s="11">
        <f>I14+I41</f>
        <v>7000000</v>
      </c>
      <c r="J42" s="11">
        <f>J14+J41</f>
        <v>6</v>
      </c>
      <c r="K42" s="11">
        <f>K14+K41</f>
        <v>3000000</v>
      </c>
      <c r="L42" s="11">
        <f>L14+L41</f>
        <v>1</v>
      </c>
      <c r="M42" s="11">
        <f>M14+M41</f>
        <v>30000000</v>
      </c>
      <c r="N42" s="11">
        <f>N14+N41</f>
        <v>9</v>
      </c>
      <c r="O42" s="11">
        <f>O14+O41</f>
        <v>18000000</v>
      </c>
      <c r="P42" s="11">
        <f>P14+P41</f>
        <v>34</v>
      </c>
      <c r="Q42" s="11">
        <f>Q14+Q41</f>
        <v>170000000</v>
      </c>
      <c r="R42" s="11">
        <f>R14+R41</f>
        <v>67</v>
      </c>
      <c r="S42" s="11">
        <f>S14+S41</f>
        <v>67000000</v>
      </c>
      <c r="T42" s="11">
        <f>T14+T41</f>
        <v>73</v>
      </c>
      <c r="U42" s="11">
        <f>U14+U41</f>
        <v>73000000</v>
      </c>
      <c r="V42" s="11">
        <f>V14+V41</f>
        <v>130</v>
      </c>
      <c r="W42" s="11">
        <f>W14+W41</f>
        <v>39000000</v>
      </c>
      <c r="X42" s="11">
        <f>X14+X41</f>
        <v>30</v>
      </c>
      <c r="Y42" s="11">
        <f>Y14+Y41</f>
        <v>15000000</v>
      </c>
      <c r="Z42" s="11">
        <f>Z14+Z41</f>
        <v>22</v>
      </c>
      <c r="AA42" s="11">
        <f>AA14+AA41</f>
        <v>22000000</v>
      </c>
      <c r="AB42" s="11">
        <f>AB14+AB41</f>
        <v>7</v>
      </c>
      <c r="AC42" s="11">
        <f>AC14+AC41</f>
        <v>1400000</v>
      </c>
      <c r="AD42" s="11">
        <f>AD14+AD41</f>
        <v>3</v>
      </c>
      <c r="AE42" s="11">
        <f>AE14+AE41</f>
        <v>15000000</v>
      </c>
      <c r="AF42" s="11">
        <f>AF14+AF41</f>
        <v>240</v>
      </c>
      <c r="AG42" s="11">
        <f>AG14+AG41</f>
        <v>24000000</v>
      </c>
      <c r="AH42" s="11">
        <f>AH14+AH41</f>
        <v>23</v>
      </c>
      <c r="AI42" s="11">
        <f>AI14+AI41</f>
        <v>1150000</v>
      </c>
      <c r="AJ42" s="11">
        <f>AJ14+AJ41</f>
        <v>32</v>
      </c>
      <c r="AK42" s="11">
        <f>AK14+AK41</f>
        <v>32000000</v>
      </c>
      <c r="AL42" s="11">
        <f>AL14+AL41</f>
        <v>7</v>
      </c>
      <c r="AM42" s="11">
        <f>AM14+AM41</f>
        <v>140000000</v>
      </c>
      <c r="AN42" s="11">
        <f>AN14+AN41</f>
        <v>11</v>
      </c>
      <c r="AO42" s="11">
        <f>AO14+AO41</f>
        <v>11000000</v>
      </c>
      <c r="AP42" s="12"/>
      <c r="AQ42" s="25">
        <f>C42+E42+G42+I42+K42+M42+O42+Q42+S42+U42+W42+Y42+AA42+AC42+AE42+AG42+AI42+AK42+AM42+AO42</f>
        <v>756550000</v>
      </c>
      <c r="AR42" s="4">
        <v>1</v>
      </c>
      <c r="AS42" s="26">
        <f>AS41+AS14</f>
        <v>108000000</v>
      </c>
      <c r="AT42" s="26">
        <v>3</v>
      </c>
      <c r="AU42" s="26">
        <f>AU41+AU14</f>
        <v>72000000</v>
      </c>
      <c r="AV42" s="26">
        <v>2</v>
      </c>
      <c r="AW42" s="26">
        <f>AW41+AW14</f>
        <v>38500000</v>
      </c>
      <c r="AX42" s="26">
        <v>0</v>
      </c>
      <c r="AY42" s="26">
        <f>AY41+AY14</f>
        <v>31500000</v>
      </c>
      <c r="AZ42" s="26">
        <v>0</v>
      </c>
      <c r="BA42" s="26">
        <f>BA41+BA14</f>
        <v>33000000</v>
      </c>
      <c r="BB42" s="26">
        <v>2</v>
      </c>
      <c r="BC42" s="26">
        <f>BC41+BC14</f>
        <v>36000000</v>
      </c>
      <c r="BD42" s="26">
        <v>0</v>
      </c>
      <c r="BE42" s="26">
        <f>BE41+BE14</f>
        <v>30000000</v>
      </c>
      <c r="BF42" s="26">
        <v>0</v>
      </c>
      <c r="BG42" s="26">
        <f>BG41+BG14</f>
        <v>18000000</v>
      </c>
      <c r="BH42" s="26">
        <v>0</v>
      </c>
      <c r="BI42" s="26">
        <f>BI41+BI14</f>
        <v>13500000</v>
      </c>
      <c r="BJ42" s="26">
        <v>3</v>
      </c>
      <c r="BK42" s="26">
        <f>BK41+BK14</f>
        <v>84000000</v>
      </c>
      <c r="BL42" s="26">
        <v>0</v>
      </c>
      <c r="BM42" s="26">
        <f>BM41+BM14</f>
        <v>36000000</v>
      </c>
      <c r="BN42" s="26">
        <v>2</v>
      </c>
      <c r="BO42" s="26">
        <f>BO41+BO14</f>
        <v>67500000</v>
      </c>
      <c r="BP42" s="26">
        <v>0</v>
      </c>
      <c r="BQ42" s="26">
        <f>BQ41+BQ14</f>
        <v>36000000</v>
      </c>
      <c r="BR42" s="26">
        <v>0</v>
      </c>
      <c r="BS42" s="26">
        <f>BS41+BS14</f>
        <v>24000000</v>
      </c>
      <c r="BT42" s="26">
        <v>0</v>
      </c>
      <c r="BU42" s="26">
        <f>BU41+BU14</f>
        <v>18000000</v>
      </c>
      <c r="BV42" s="26">
        <v>0</v>
      </c>
      <c r="BW42" s="26">
        <f>BW41+BW14</f>
        <v>21000000</v>
      </c>
      <c r="BX42" s="26">
        <v>0</v>
      </c>
      <c r="BY42" s="26">
        <f>BY41+BY14</f>
        <v>110000000</v>
      </c>
      <c r="BZ42" s="26">
        <v>1</v>
      </c>
      <c r="CA42" s="26">
        <f>CA41+CA14</f>
        <v>84000000</v>
      </c>
      <c r="CB42" s="26">
        <v>1</v>
      </c>
      <c r="CC42" s="26">
        <f>CC41+CC14</f>
        <v>180000000</v>
      </c>
      <c r="CD42" s="26">
        <v>1</v>
      </c>
      <c r="CE42" s="26">
        <f>CE41+CE14</f>
        <v>12000000</v>
      </c>
      <c r="CF42" s="26">
        <v>0</v>
      </c>
      <c r="CG42" s="26">
        <f>CG41+CG14</f>
        <v>100000000</v>
      </c>
      <c r="CH42" s="26">
        <v>0</v>
      </c>
      <c r="CI42" s="26">
        <f>CI41+CI14</f>
        <v>14400000</v>
      </c>
      <c r="CJ42" s="26">
        <v>0</v>
      </c>
      <c r="CK42" s="26">
        <f>CK41+CK14</f>
        <v>30000000</v>
      </c>
      <c r="CL42" s="26">
        <f>CL41+CL14</f>
        <v>215</v>
      </c>
      <c r="CM42" s="26">
        <f>CM41+CM14</f>
        <v>68800000</v>
      </c>
      <c r="CN42" s="26"/>
      <c r="CO42" s="26">
        <f>CO41+CO14</f>
        <v>1266200000</v>
      </c>
      <c r="CP42" s="27">
        <f>CP13+CP41</f>
        <v>-688610000</v>
      </c>
    </row>
    <row r="43" spans="1:94" x14ac:dyDescent="0.6">
      <c r="A43" s="17" t="s">
        <v>16</v>
      </c>
      <c r="B43" s="11">
        <f>B15+B42</f>
        <v>6</v>
      </c>
      <c r="C43" s="11">
        <f>C15+C42</f>
        <v>60000000</v>
      </c>
      <c r="D43" s="11">
        <f>D15+D42</f>
        <v>6</v>
      </c>
      <c r="E43" s="11">
        <f>E15+E42</f>
        <v>30000000</v>
      </c>
      <c r="F43" s="11">
        <f>F15+F42</f>
        <v>3</v>
      </c>
      <c r="G43" s="11">
        <f>G15+G42</f>
        <v>3000000</v>
      </c>
      <c r="H43" s="11">
        <f>H15+H42</f>
        <v>8</v>
      </c>
      <c r="I43" s="11">
        <f>I15+I42</f>
        <v>8000000</v>
      </c>
      <c r="J43" s="11">
        <f>J15+J42</f>
        <v>7</v>
      </c>
      <c r="K43" s="11">
        <f>K15+K42</f>
        <v>3500000</v>
      </c>
      <c r="L43" s="11">
        <f>L15+L42</f>
        <v>1</v>
      </c>
      <c r="M43" s="11">
        <f>M15+M42</f>
        <v>30000000</v>
      </c>
      <c r="N43" s="11">
        <f>N15+N42</f>
        <v>10</v>
      </c>
      <c r="O43" s="11">
        <f>O15+O42</f>
        <v>20000000</v>
      </c>
      <c r="P43" s="11">
        <f>P15+P42</f>
        <v>44</v>
      </c>
      <c r="Q43" s="11">
        <f>Q15+Q42</f>
        <v>220000000</v>
      </c>
      <c r="R43" s="11">
        <f>R15+R42</f>
        <v>91</v>
      </c>
      <c r="S43" s="11">
        <f>S15+S42</f>
        <v>91000000</v>
      </c>
      <c r="T43" s="11">
        <f>T15+T42</f>
        <v>97</v>
      </c>
      <c r="U43" s="11">
        <f>U15+U42</f>
        <v>97000000</v>
      </c>
      <c r="V43" s="11">
        <f>V15+V42</f>
        <v>190</v>
      </c>
      <c r="W43" s="11">
        <f>W15+W42</f>
        <v>57000000</v>
      </c>
      <c r="X43" s="11">
        <f>X15+X42</f>
        <v>40</v>
      </c>
      <c r="Y43" s="11">
        <f>Y15+Y42</f>
        <v>20000000</v>
      </c>
      <c r="Z43" s="11">
        <f>Z15+Z42</f>
        <v>27</v>
      </c>
      <c r="AA43" s="11">
        <f>AA15+AA42</f>
        <v>27000000</v>
      </c>
      <c r="AB43" s="11">
        <f>AB15+AB42</f>
        <v>8</v>
      </c>
      <c r="AC43" s="11">
        <f>AC15+AC42</f>
        <v>1600000</v>
      </c>
      <c r="AD43" s="11">
        <f>AD15+AD42</f>
        <v>3</v>
      </c>
      <c r="AE43" s="11">
        <f>AE15+AE42</f>
        <v>15000000</v>
      </c>
      <c r="AF43" s="11">
        <f>AF15+AF42</f>
        <v>300</v>
      </c>
      <c r="AG43" s="11">
        <f>AG15+AG42</f>
        <v>30000000</v>
      </c>
      <c r="AH43" s="11">
        <f>AH15+AH42</f>
        <v>25</v>
      </c>
      <c r="AI43" s="11">
        <f>AI15+AI42</f>
        <v>1250000</v>
      </c>
      <c r="AJ43" s="11">
        <f>AJ15+AJ42</f>
        <v>42</v>
      </c>
      <c r="AK43" s="11">
        <f>AK15+AK42</f>
        <v>42000000</v>
      </c>
      <c r="AL43" s="11">
        <f>AL15+AL42</f>
        <v>10</v>
      </c>
      <c r="AM43" s="11">
        <f>AM15+AM42</f>
        <v>200000000</v>
      </c>
      <c r="AN43" s="11">
        <f>AN15+AN42</f>
        <v>16</v>
      </c>
      <c r="AO43" s="11">
        <f>AO15+AO42</f>
        <v>16000000</v>
      </c>
      <c r="AP43" s="12"/>
      <c r="AQ43" s="25">
        <f>C43+E43+G43+I43+K43+M43+O43+Q43+S43+U43+W43+Y43+AA43+AC43+AE43+AG43+AI43+AK43+AM43+AO43</f>
        <v>972350000</v>
      </c>
      <c r="AR43" s="4">
        <v>1</v>
      </c>
      <c r="AS43" s="26">
        <f>AS42+AS15</f>
        <v>112500000</v>
      </c>
      <c r="AT43" s="26">
        <v>3</v>
      </c>
      <c r="AU43" s="26">
        <f>AU42+AU15</f>
        <v>76000000</v>
      </c>
      <c r="AV43" s="26">
        <v>2</v>
      </c>
      <c r="AW43" s="26">
        <f>AW42+AW15</f>
        <v>38500000</v>
      </c>
      <c r="AX43" s="26">
        <v>0</v>
      </c>
      <c r="AY43" s="26">
        <f>AY42+AY15</f>
        <v>36000000</v>
      </c>
      <c r="AZ43" s="26">
        <v>0</v>
      </c>
      <c r="BA43" s="26">
        <f>BA42+BA15</f>
        <v>36000000</v>
      </c>
      <c r="BB43" s="26">
        <v>2</v>
      </c>
      <c r="BC43" s="26">
        <f>BC42+BC15</f>
        <v>39000000</v>
      </c>
      <c r="BD43" s="26">
        <v>0</v>
      </c>
      <c r="BE43" s="26">
        <f>BE42+BE15</f>
        <v>33000000</v>
      </c>
      <c r="BF43" s="26">
        <v>0</v>
      </c>
      <c r="BG43" s="26">
        <f>BG42+BG15</f>
        <v>18000000</v>
      </c>
      <c r="BH43" s="26">
        <v>0</v>
      </c>
      <c r="BI43" s="26">
        <f>BI42+BI15</f>
        <v>15000000</v>
      </c>
      <c r="BJ43" s="26">
        <v>3</v>
      </c>
      <c r="BK43" s="26">
        <f>BK42+BK15</f>
        <v>84000000</v>
      </c>
      <c r="BL43" s="26">
        <v>0</v>
      </c>
      <c r="BM43" s="26">
        <f>BM42+BM15</f>
        <v>40000000</v>
      </c>
      <c r="BN43" s="26">
        <v>2</v>
      </c>
      <c r="BO43" s="26">
        <f>BO42+BO15</f>
        <v>72000000</v>
      </c>
      <c r="BP43" s="26">
        <v>0</v>
      </c>
      <c r="BQ43" s="26">
        <f>BQ42+BQ15</f>
        <v>42000000</v>
      </c>
      <c r="BR43" s="26">
        <v>0</v>
      </c>
      <c r="BS43" s="26">
        <f>BS42+BS15</f>
        <v>28000000</v>
      </c>
      <c r="BT43" s="26">
        <v>0</v>
      </c>
      <c r="BU43" s="26">
        <f>BU42+BU15</f>
        <v>22500000</v>
      </c>
      <c r="BV43" s="26">
        <v>0</v>
      </c>
      <c r="BW43" s="26">
        <f>BW42+BW15</f>
        <v>24000000</v>
      </c>
      <c r="BX43" s="26">
        <v>0</v>
      </c>
      <c r="BY43" s="26">
        <f>BY42+BY15</f>
        <v>110000000</v>
      </c>
      <c r="BZ43" s="26">
        <v>1</v>
      </c>
      <c r="CA43" s="26">
        <f>CA42+CA15</f>
        <v>91000000</v>
      </c>
      <c r="CB43" s="26">
        <v>1</v>
      </c>
      <c r="CC43" s="26">
        <f>CC42+CC15</f>
        <v>195000000</v>
      </c>
      <c r="CD43" s="26">
        <v>1</v>
      </c>
      <c r="CE43" s="26">
        <f>CE42+CE15</f>
        <v>13000000</v>
      </c>
      <c r="CF43" s="26">
        <v>0</v>
      </c>
      <c r="CG43" s="26">
        <f>CG42+CG15</f>
        <v>100000000</v>
      </c>
      <c r="CH43" s="26">
        <v>0</v>
      </c>
      <c r="CI43" s="26">
        <f>CI42+CI15</f>
        <v>16000000</v>
      </c>
      <c r="CJ43" s="26">
        <v>0</v>
      </c>
      <c r="CK43" s="26">
        <f>CK42+CK15</f>
        <v>32500000</v>
      </c>
      <c r="CL43" s="26">
        <f>CL42+CL15</f>
        <v>232</v>
      </c>
      <c r="CM43" s="26">
        <f>CM42+CM15</f>
        <v>74240000</v>
      </c>
      <c r="CN43" s="26"/>
      <c r="CO43" s="26">
        <f>CO42+CO15</f>
        <v>1348240000</v>
      </c>
      <c r="CP43" s="27">
        <f>CP14+CP42</f>
        <v>-627850000</v>
      </c>
    </row>
    <row r="44" spans="1:94" x14ac:dyDescent="0.6">
      <c r="A44" s="17" t="s">
        <v>17</v>
      </c>
      <c r="B44" s="11">
        <f>B16+B43</f>
        <v>7</v>
      </c>
      <c r="C44" s="11">
        <f>C16+C43</f>
        <v>70000000</v>
      </c>
      <c r="D44" s="11">
        <f>D16+D43</f>
        <v>6</v>
      </c>
      <c r="E44" s="11">
        <f>E16+E43</f>
        <v>30000000</v>
      </c>
      <c r="F44" s="11">
        <f>F16+F43</f>
        <v>4</v>
      </c>
      <c r="G44" s="11">
        <f>G16+G43</f>
        <v>4000000</v>
      </c>
      <c r="H44" s="11">
        <f>H16+H43</f>
        <v>8</v>
      </c>
      <c r="I44" s="11">
        <f>I16+I43</f>
        <v>8000000</v>
      </c>
      <c r="J44" s="11">
        <f>J16+J43</f>
        <v>7</v>
      </c>
      <c r="K44" s="11">
        <f>K16+K43</f>
        <v>3500000</v>
      </c>
      <c r="L44" s="11">
        <f>L16+L43</f>
        <v>1</v>
      </c>
      <c r="M44" s="11">
        <f>M16+M43</f>
        <v>30000000</v>
      </c>
      <c r="N44" s="11">
        <f>N16+N43</f>
        <v>12</v>
      </c>
      <c r="O44" s="11">
        <f>O16+O43</f>
        <v>24000000</v>
      </c>
      <c r="P44" s="11">
        <f>P16+P43</f>
        <v>54</v>
      </c>
      <c r="Q44" s="11">
        <f>Q16+Q43</f>
        <v>270000000</v>
      </c>
      <c r="R44" s="11">
        <f>R16+R43</f>
        <v>115</v>
      </c>
      <c r="S44" s="11">
        <f>S16+S43</f>
        <v>115000000</v>
      </c>
      <c r="T44" s="11">
        <f>T16+T43</f>
        <v>121</v>
      </c>
      <c r="U44" s="11">
        <f>U16+U43</f>
        <v>121000000</v>
      </c>
      <c r="V44" s="11">
        <f>V16+V43</f>
        <v>270</v>
      </c>
      <c r="W44" s="11">
        <f>W16+W43</f>
        <v>81000000</v>
      </c>
      <c r="X44" s="11">
        <f>X16+X43</f>
        <v>55</v>
      </c>
      <c r="Y44" s="11">
        <f>Y16+Y43</f>
        <v>27500000</v>
      </c>
      <c r="Z44" s="11">
        <f>Z16+Z43</f>
        <v>34</v>
      </c>
      <c r="AA44" s="11">
        <f>AA16+AA43</f>
        <v>34000000</v>
      </c>
      <c r="AB44" s="11">
        <f>AB16+AB43</f>
        <v>9</v>
      </c>
      <c r="AC44" s="11">
        <f>AC16+AC43</f>
        <v>1800000</v>
      </c>
      <c r="AD44" s="11">
        <f>AD16+AD43</f>
        <v>4</v>
      </c>
      <c r="AE44" s="11">
        <f>AE16+AE43</f>
        <v>20000000</v>
      </c>
      <c r="AF44" s="11">
        <f>AF16+AF43</f>
        <v>375</v>
      </c>
      <c r="AG44" s="11">
        <f>AG16+AG43</f>
        <v>37500000</v>
      </c>
      <c r="AH44" s="11">
        <f>AH16+AH43</f>
        <v>30</v>
      </c>
      <c r="AI44" s="11">
        <f>AI16+AI43</f>
        <v>1500000</v>
      </c>
      <c r="AJ44" s="11">
        <f>AJ16+AJ43</f>
        <v>52</v>
      </c>
      <c r="AK44" s="11">
        <f>AK16+AK43</f>
        <v>52000000</v>
      </c>
      <c r="AL44" s="11">
        <f>AL16+AL43</f>
        <v>14</v>
      </c>
      <c r="AM44" s="11">
        <f>AM16+AM43</f>
        <v>280000000</v>
      </c>
      <c r="AN44" s="11">
        <f>AN16+AN43</f>
        <v>21</v>
      </c>
      <c r="AO44" s="11">
        <f>AO16+AO43</f>
        <v>21000000</v>
      </c>
      <c r="AP44" s="12"/>
      <c r="AQ44" s="25">
        <f>C44+E44+G44+I44+K44+M44+O44+Q44+S44+U44+W44+Y44+AA44+AC44+AE44+AG44+AI44+AK44+AM44+AO44</f>
        <v>1231800000</v>
      </c>
      <c r="AR44" s="4">
        <v>1</v>
      </c>
      <c r="AS44" s="26">
        <f>AS43+AS16</f>
        <v>117000000</v>
      </c>
      <c r="AT44" s="26">
        <v>3</v>
      </c>
      <c r="AU44" s="26">
        <f>AU43+AU16</f>
        <v>80000000</v>
      </c>
      <c r="AV44" s="26">
        <v>2</v>
      </c>
      <c r="AW44" s="26">
        <f>AW43+AW16</f>
        <v>38500000</v>
      </c>
      <c r="AX44" s="26">
        <v>0</v>
      </c>
      <c r="AY44" s="26">
        <f>AY43+AY16</f>
        <v>40500000</v>
      </c>
      <c r="AZ44" s="26">
        <v>0</v>
      </c>
      <c r="BA44" s="26">
        <f>BA43+BA16</f>
        <v>39000000</v>
      </c>
      <c r="BB44" s="26">
        <v>2</v>
      </c>
      <c r="BC44" s="26">
        <f>BC43+BC16</f>
        <v>42000000</v>
      </c>
      <c r="BD44" s="26">
        <v>0</v>
      </c>
      <c r="BE44" s="26">
        <f>BE43+BE16</f>
        <v>36000000</v>
      </c>
      <c r="BF44" s="26">
        <v>0</v>
      </c>
      <c r="BG44" s="26">
        <f>BG43+BG16</f>
        <v>18000000</v>
      </c>
      <c r="BH44" s="26">
        <v>0</v>
      </c>
      <c r="BI44" s="26">
        <f>BI43+BI16</f>
        <v>16500000</v>
      </c>
      <c r="BJ44" s="26">
        <v>3</v>
      </c>
      <c r="BK44" s="26">
        <f>BK43+BK16</f>
        <v>84000000</v>
      </c>
      <c r="BL44" s="26">
        <v>0</v>
      </c>
      <c r="BM44" s="26">
        <f>BM43+BM16</f>
        <v>44000000</v>
      </c>
      <c r="BN44" s="26">
        <v>2</v>
      </c>
      <c r="BO44" s="26">
        <f>BO43+BO16</f>
        <v>76500000</v>
      </c>
      <c r="BP44" s="26">
        <v>0</v>
      </c>
      <c r="BQ44" s="26">
        <f>BQ43+BQ16</f>
        <v>48000000</v>
      </c>
      <c r="BR44" s="26">
        <v>0</v>
      </c>
      <c r="BS44" s="26">
        <f>BS43+BS16</f>
        <v>32000000</v>
      </c>
      <c r="BT44" s="26">
        <v>0</v>
      </c>
      <c r="BU44" s="26">
        <f>BU43+BU16</f>
        <v>27000000</v>
      </c>
      <c r="BV44" s="26">
        <v>0</v>
      </c>
      <c r="BW44" s="26">
        <f>BW43+BW16</f>
        <v>27000000</v>
      </c>
      <c r="BX44" s="26">
        <v>0</v>
      </c>
      <c r="BY44" s="26">
        <f>BY43+BY16</f>
        <v>110000000</v>
      </c>
      <c r="BZ44" s="26">
        <v>1</v>
      </c>
      <c r="CA44" s="26">
        <f>CA43+CA16</f>
        <v>98000000</v>
      </c>
      <c r="CB44" s="26">
        <v>1</v>
      </c>
      <c r="CC44" s="26">
        <f>CC43+CC16</f>
        <v>210000000</v>
      </c>
      <c r="CD44" s="26">
        <v>1</v>
      </c>
      <c r="CE44" s="26">
        <f>CE43+CE16</f>
        <v>14000000</v>
      </c>
      <c r="CF44" s="26">
        <v>0</v>
      </c>
      <c r="CG44" s="26">
        <f>CG43+CG16</f>
        <v>100000000</v>
      </c>
      <c r="CH44" s="26">
        <v>0</v>
      </c>
      <c r="CI44" s="26">
        <f>CI43+CI16</f>
        <v>17600000</v>
      </c>
      <c r="CJ44" s="26">
        <v>0</v>
      </c>
      <c r="CK44" s="26">
        <f>CK43+CK16</f>
        <v>35000000</v>
      </c>
      <c r="CL44" s="26">
        <f>CL43+CL16</f>
        <v>249</v>
      </c>
      <c r="CM44" s="26">
        <f>CM43+CM16</f>
        <v>79680000</v>
      </c>
      <c r="CN44" s="26"/>
      <c r="CO44" s="26">
        <f>CO43+CO16</f>
        <v>1430280000</v>
      </c>
      <c r="CP44" s="27">
        <f>CP15+CP43</f>
        <v>-494090000</v>
      </c>
    </row>
    <row r="45" spans="1:94" x14ac:dyDescent="0.6">
      <c r="A45" s="17" t="s">
        <v>18</v>
      </c>
      <c r="B45" s="11">
        <f>B17+B44</f>
        <v>7</v>
      </c>
      <c r="C45" s="11">
        <f>C17+C44</f>
        <v>70000000</v>
      </c>
      <c r="D45" s="11">
        <f>D17+D44</f>
        <v>7</v>
      </c>
      <c r="E45" s="11">
        <f>E17+E44</f>
        <v>35000000</v>
      </c>
      <c r="F45" s="11">
        <f>F17+F44</f>
        <v>4</v>
      </c>
      <c r="G45" s="11">
        <f>G17+G44</f>
        <v>4000000</v>
      </c>
      <c r="H45" s="11">
        <f>H17+H44</f>
        <v>9</v>
      </c>
      <c r="I45" s="11">
        <f>I17+I44</f>
        <v>9000000</v>
      </c>
      <c r="J45" s="11">
        <f>J17+J44</f>
        <v>8</v>
      </c>
      <c r="K45" s="11">
        <f>K17+K44</f>
        <v>4000000</v>
      </c>
      <c r="L45" s="11">
        <f>L17+L44</f>
        <v>1</v>
      </c>
      <c r="M45" s="11">
        <f>M17+M44</f>
        <v>30000000</v>
      </c>
      <c r="N45" s="11">
        <f>N17+N44</f>
        <v>13</v>
      </c>
      <c r="O45" s="11">
        <f>O17+O44</f>
        <v>26000000</v>
      </c>
      <c r="P45" s="11">
        <f>P17+P44</f>
        <v>64</v>
      </c>
      <c r="Q45" s="11">
        <f>Q17+Q44</f>
        <v>320000000</v>
      </c>
      <c r="R45" s="11">
        <f>R17+R44</f>
        <v>139</v>
      </c>
      <c r="S45" s="11">
        <f>S17+S44</f>
        <v>139000000</v>
      </c>
      <c r="T45" s="11">
        <f>T17+T44</f>
        <v>151</v>
      </c>
      <c r="U45" s="11">
        <f>U17+U44</f>
        <v>151000000</v>
      </c>
      <c r="V45" s="11">
        <f>V17+V44</f>
        <v>355</v>
      </c>
      <c r="W45" s="11">
        <f>W17+W44</f>
        <v>106500000</v>
      </c>
      <c r="X45" s="11">
        <f>X17+X44</f>
        <v>70</v>
      </c>
      <c r="Y45" s="11">
        <f>Y17+Y44</f>
        <v>35000000</v>
      </c>
      <c r="Z45" s="11">
        <f>Z17+Z44</f>
        <v>41</v>
      </c>
      <c r="AA45" s="11">
        <f>AA17+AA44</f>
        <v>41000000</v>
      </c>
      <c r="AB45" s="11">
        <f>AB17+AB44</f>
        <v>10</v>
      </c>
      <c r="AC45" s="11">
        <f>AC17+AC44</f>
        <v>2000000</v>
      </c>
      <c r="AD45" s="11">
        <f>AD17+AD44</f>
        <v>4</v>
      </c>
      <c r="AE45" s="11">
        <f>AE17+AE44</f>
        <v>20000000</v>
      </c>
      <c r="AF45" s="11">
        <f>AF17+AF44</f>
        <v>450</v>
      </c>
      <c r="AG45" s="11">
        <f>AG17+AG44</f>
        <v>45000000</v>
      </c>
      <c r="AH45" s="11">
        <f>AH17+AH44</f>
        <v>35</v>
      </c>
      <c r="AI45" s="11">
        <f>AI17+AI44</f>
        <v>1750000</v>
      </c>
      <c r="AJ45" s="11">
        <f>AJ17+AJ44</f>
        <v>62</v>
      </c>
      <c r="AK45" s="11">
        <f>AK17+AK44</f>
        <v>62000000</v>
      </c>
      <c r="AL45" s="11">
        <f>AL17+AL44</f>
        <v>18</v>
      </c>
      <c r="AM45" s="11">
        <f>AM17+AM44</f>
        <v>360000000</v>
      </c>
      <c r="AN45" s="11">
        <f>AN17+AN44</f>
        <v>26</v>
      </c>
      <c r="AO45" s="11">
        <f>AO17+AO44</f>
        <v>26000000</v>
      </c>
      <c r="AP45" s="12"/>
      <c r="AQ45" s="25">
        <f>C45+E45+G45+I45+K45+M45+O45+Q45+S45+U45+W45+Y45+AA45+AC45+AE45+AG45+AI45+AK45+AM45+AO45</f>
        <v>1487250000</v>
      </c>
      <c r="AR45" s="4">
        <v>1</v>
      </c>
      <c r="AS45" s="26">
        <f>AS44+AS17</f>
        <v>121500000</v>
      </c>
      <c r="AT45" s="26">
        <v>3</v>
      </c>
      <c r="AU45" s="26">
        <f>AU44+AU17</f>
        <v>84000000</v>
      </c>
      <c r="AV45" s="26">
        <v>2</v>
      </c>
      <c r="AW45" s="26">
        <f>AW44+AW17</f>
        <v>38500000</v>
      </c>
      <c r="AX45" s="26">
        <v>0</v>
      </c>
      <c r="AY45" s="26">
        <f>AY44+AY17</f>
        <v>45000000</v>
      </c>
      <c r="AZ45" s="26">
        <v>0</v>
      </c>
      <c r="BA45" s="26">
        <f>BA44+BA17</f>
        <v>42000000</v>
      </c>
      <c r="BB45" s="26">
        <v>2</v>
      </c>
      <c r="BC45" s="26">
        <f>BC44+BC17</f>
        <v>45000000</v>
      </c>
      <c r="BD45" s="26">
        <v>0</v>
      </c>
      <c r="BE45" s="26">
        <f>BE44+BE17</f>
        <v>39000000</v>
      </c>
      <c r="BF45" s="26">
        <v>0</v>
      </c>
      <c r="BG45" s="26">
        <f>BG44+BG17</f>
        <v>18000000</v>
      </c>
      <c r="BH45" s="26">
        <v>0</v>
      </c>
      <c r="BI45" s="26">
        <f>BI44+BI17</f>
        <v>18000000</v>
      </c>
      <c r="BJ45" s="26">
        <v>3</v>
      </c>
      <c r="BK45" s="26">
        <f>BK44+BK17</f>
        <v>84000000</v>
      </c>
      <c r="BL45" s="26">
        <v>0</v>
      </c>
      <c r="BM45" s="26">
        <f>BM44+BM17</f>
        <v>48000000</v>
      </c>
      <c r="BN45" s="26">
        <v>2</v>
      </c>
      <c r="BO45" s="26">
        <f>BO44+BO17</f>
        <v>81000000</v>
      </c>
      <c r="BP45" s="26">
        <v>0</v>
      </c>
      <c r="BQ45" s="26">
        <f>BQ44+BQ17</f>
        <v>54000000</v>
      </c>
      <c r="BR45" s="26">
        <v>0</v>
      </c>
      <c r="BS45" s="26">
        <f>BS44+BS17</f>
        <v>38000000</v>
      </c>
      <c r="BT45" s="26">
        <v>0</v>
      </c>
      <c r="BU45" s="26">
        <f>BU44+BU17</f>
        <v>31500000</v>
      </c>
      <c r="BV45" s="26">
        <v>0</v>
      </c>
      <c r="BW45" s="26">
        <f>BW44+BW17</f>
        <v>30000000</v>
      </c>
      <c r="BX45" s="26">
        <v>0</v>
      </c>
      <c r="BY45" s="26">
        <f>BY44+BY17</f>
        <v>110000000</v>
      </c>
      <c r="BZ45" s="26">
        <v>1</v>
      </c>
      <c r="CA45" s="26">
        <f>CA44+CA17</f>
        <v>105000000</v>
      </c>
      <c r="CB45" s="26">
        <v>1</v>
      </c>
      <c r="CC45" s="26">
        <f>CC44+CC17</f>
        <v>225000000</v>
      </c>
      <c r="CD45" s="26">
        <v>1</v>
      </c>
      <c r="CE45" s="26">
        <f>CE44+CE17</f>
        <v>15000000</v>
      </c>
      <c r="CF45" s="26">
        <v>0</v>
      </c>
      <c r="CG45" s="26">
        <f>CG44+CG17</f>
        <v>100000000</v>
      </c>
      <c r="CH45" s="26">
        <v>0</v>
      </c>
      <c r="CI45" s="26">
        <f>CI44+CI17</f>
        <v>19200000</v>
      </c>
      <c r="CJ45" s="26">
        <v>0</v>
      </c>
      <c r="CK45" s="26">
        <f>CK44+CK17</f>
        <v>37500000</v>
      </c>
      <c r="CL45" s="26">
        <f>CL44+CL17</f>
        <v>267</v>
      </c>
      <c r="CM45" s="26">
        <f>CM44+CM17</f>
        <v>85440000</v>
      </c>
      <c r="CN45" s="26"/>
      <c r="CO45" s="26">
        <f>CO44+CO17</f>
        <v>1514640000</v>
      </c>
      <c r="CP45" s="27">
        <f>CP16+CP44</f>
        <v>-316680000</v>
      </c>
    </row>
    <row r="46" spans="1:94" x14ac:dyDescent="0.6">
      <c r="A46" s="17" t="s">
        <v>19</v>
      </c>
      <c r="B46" s="11">
        <f>B18+B45</f>
        <v>8</v>
      </c>
      <c r="C46" s="11">
        <f>C18+C45</f>
        <v>80000000</v>
      </c>
      <c r="D46" s="11">
        <f>D18+D45</f>
        <v>7</v>
      </c>
      <c r="E46" s="11">
        <f>E18+E45</f>
        <v>35000000</v>
      </c>
      <c r="F46" s="11">
        <f>F18+F45</f>
        <v>5</v>
      </c>
      <c r="G46" s="11">
        <f>G18+G45</f>
        <v>5000000</v>
      </c>
      <c r="H46" s="11">
        <f>H18+H45</f>
        <v>10</v>
      </c>
      <c r="I46" s="11">
        <f>I18+I45</f>
        <v>10000000</v>
      </c>
      <c r="J46" s="11">
        <f>J18+J45</f>
        <v>8</v>
      </c>
      <c r="K46" s="11">
        <f>K18+K45</f>
        <v>4000000</v>
      </c>
      <c r="L46" s="11">
        <f>L18+L45</f>
        <v>1</v>
      </c>
      <c r="M46" s="11">
        <f>M18+M45</f>
        <v>30000000</v>
      </c>
      <c r="N46" s="11">
        <f>N18+N45</f>
        <v>15</v>
      </c>
      <c r="O46" s="11">
        <f>O18+O45</f>
        <v>30000000</v>
      </c>
      <c r="P46" s="11">
        <f>P18+P45</f>
        <v>74</v>
      </c>
      <c r="Q46" s="11">
        <f>Q18+Q45</f>
        <v>370000000</v>
      </c>
      <c r="R46" s="11">
        <f>R18+R45</f>
        <v>168</v>
      </c>
      <c r="S46" s="11">
        <f>S18+S45</f>
        <v>168000000</v>
      </c>
      <c r="T46" s="11">
        <f>T18+T45</f>
        <v>181</v>
      </c>
      <c r="U46" s="11">
        <f>U18+U45</f>
        <v>181000000</v>
      </c>
      <c r="V46" s="11">
        <f>V18+V45</f>
        <v>445</v>
      </c>
      <c r="W46" s="11">
        <f>W18+W45</f>
        <v>133500000</v>
      </c>
      <c r="X46" s="11">
        <f>X18+X45</f>
        <v>85</v>
      </c>
      <c r="Y46" s="11">
        <f>Y18+Y45</f>
        <v>42500000</v>
      </c>
      <c r="Z46" s="11">
        <f>Z18+Z45</f>
        <v>48</v>
      </c>
      <c r="AA46" s="11">
        <f>AA18+AA45</f>
        <v>48000000</v>
      </c>
      <c r="AB46" s="11">
        <f>AB18+AB45</f>
        <v>11</v>
      </c>
      <c r="AC46" s="11">
        <f>AC18+AC45</f>
        <v>2200000</v>
      </c>
      <c r="AD46" s="11">
        <f>AD18+AD45</f>
        <v>5</v>
      </c>
      <c r="AE46" s="11">
        <f>AE18+AE45</f>
        <v>25000000</v>
      </c>
      <c r="AF46" s="11">
        <f>AF18+AF45</f>
        <v>540</v>
      </c>
      <c r="AG46" s="11">
        <f>AG18+AG45</f>
        <v>54000000</v>
      </c>
      <c r="AH46" s="11">
        <f>AH18+AH45</f>
        <v>37</v>
      </c>
      <c r="AI46" s="11">
        <f>AI18+AI45</f>
        <v>1850000</v>
      </c>
      <c r="AJ46" s="11">
        <f>AJ18+AJ45</f>
        <v>72</v>
      </c>
      <c r="AK46" s="11">
        <f>AK18+AK45</f>
        <v>72000000</v>
      </c>
      <c r="AL46" s="11">
        <f>AL18+AL45</f>
        <v>23</v>
      </c>
      <c r="AM46" s="11">
        <f>AM18+AM45</f>
        <v>460000000</v>
      </c>
      <c r="AN46" s="11">
        <f>AN18+AN45</f>
        <v>31</v>
      </c>
      <c r="AO46" s="11">
        <f>AO18+AO45</f>
        <v>31000000</v>
      </c>
      <c r="AP46" s="12"/>
      <c r="AQ46" s="25">
        <f>C46+E46+G46+I46+K46+M46+O46+Q46+S46+U46+W46+Y46+AA46+AC46+AE46+AG46+AI46+AK46+AM46+AO46</f>
        <v>1783050000</v>
      </c>
      <c r="AR46" s="4">
        <v>1</v>
      </c>
      <c r="AS46" s="26">
        <f>AS45+AS18</f>
        <v>126000000</v>
      </c>
      <c r="AT46" s="26">
        <v>3</v>
      </c>
      <c r="AU46" s="26">
        <f>AU45+AU18</f>
        <v>88000000</v>
      </c>
      <c r="AV46" s="26">
        <v>2</v>
      </c>
      <c r="AW46" s="26">
        <f>AW45+AW18</f>
        <v>38500000</v>
      </c>
      <c r="AX46" s="26">
        <v>0</v>
      </c>
      <c r="AY46" s="26">
        <f>AY45+AY18</f>
        <v>49500000</v>
      </c>
      <c r="AZ46" s="26">
        <v>0</v>
      </c>
      <c r="BA46" s="26">
        <f>BA45+BA18</f>
        <v>45000000</v>
      </c>
      <c r="BB46" s="26">
        <v>2</v>
      </c>
      <c r="BC46" s="26">
        <f>BC45+BC18</f>
        <v>48000000</v>
      </c>
      <c r="BD46" s="26">
        <v>0</v>
      </c>
      <c r="BE46" s="26">
        <f>BE45+BE18</f>
        <v>42000000</v>
      </c>
      <c r="BF46" s="26">
        <v>0</v>
      </c>
      <c r="BG46" s="26">
        <f>BG45+BG18</f>
        <v>18000000</v>
      </c>
      <c r="BH46" s="26">
        <v>0</v>
      </c>
      <c r="BI46" s="26">
        <f>BI45+BI18</f>
        <v>19500000</v>
      </c>
      <c r="BJ46" s="26">
        <v>3</v>
      </c>
      <c r="BK46" s="26">
        <f>BK45+BK18</f>
        <v>84000000</v>
      </c>
      <c r="BL46" s="26">
        <v>0</v>
      </c>
      <c r="BM46" s="26">
        <f>BM45+BM18</f>
        <v>52000000</v>
      </c>
      <c r="BN46" s="26">
        <v>2</v>
      </c>
      <c r="BO46" s="26">
        <f>BO45+BO18</f>
        <v>85500000</v>
      </c>
      <c r="BP46" s="26">
        <v>0</v>
      </c>
      <c r="BQ46" s="26">
        <f>BQ45+BQ18</f>
        <v>60000000</v>
      </c>
      <c r="BR46" s="26">
        <v>0</v>
      </c>
      <c r="BS46" s="26">
        <f>BS45+BS18</f>
        <v>44000000</v>
      </c>
      <c r="BT46" s="26">
        <v>0</v>
      </c>
      <c r="BU46" s="26">
        <f>BU45+BU18</f>
        <v>36000000</v>
      </c>
      <c r="BV46" s="26">
        <v>0</v>
      </c>
      <c r="BW46" s="26">
        <f>BW45+BW18</f>
        <v>33000000</v>
      </c>
      <c r="BX46" s="26">
        <v>0</v>
      </c>
      <c r="BY46" s="26">
        <f>BY45+BY18</f>
        <v>110000000</v>
      </c>
      <c r="BZ46" s="26">
        <v>1</v>
      </c>
      <c r="CA46" s="26">
        <f>CA45+CA18</f>
        <v>112000000</v>
      </c>
      <c r="CB46" s="26">
        <v>1</v>
      </c>
      <c r="CC46" s="26">
        <f>CC45+CC18</f>
        <v>240000000</v>
      </c>
      <c r="CD46" s="26">
        <v>1</v>
      </c>
      <c r="CE46" s="26">
        <f>CE45+CE18</f>
        <v>16000000</v>
      </c>
      <c r="CF46" s="26">
        <v>0</v>
      </c>
      <c r="CG46" s="26">
        <f>CG45+CG18</f>
        <v>100000000</v>
      </c>
      <c r="CH46" s="26">
        <v>0</v>
      </c>
      <c r="CI46" s="26">
        <f>CI45+CI18</f>
        <v>20800000</v>
      </c>
      <c r="CJ46" s="26">
        <v>0</v>
      </c>
      <c r="CK46" s="26">
        <f>CK45+CK18</f>
        <v>40000000</v>
      </c>
      <c r="CL46" s="26">
        <f>CL45+CL18</f>
        <v>285</v>
      </c>
      <c r="CM46" s="26">
        <f>CM45+CM18</f>
        <v>91200000</v>
      </c>
      <c r="CN46" s="26"/>
      <c r="CO46" s="26">
        <f>CO45+CO18</f>
        <v>1599000000</v>
      </c>
      <c r="CP46" s="27">
        <f>CP17+CP45</f>
        <v>-145590000</v>
      </c>
    </row>
    <row r="47" spans="1:94" x14ac:dyDescent="0.6">
      <c r="A47" s="17" t="s">
        <v>20</v>
      </c>
      <c r="B47" s="11">
        <f>B19+B46</f>
        <v>8</v>
      </c>
      <c r="C47" s="11">
        <f>C19+C46</f>
        <v>80000000</v>
      </c>
      <c r="D47" s="11">
        <f>D19+D46</f>
        <v>8</v>
      </c>
      <c r="E47" s="11">
        <f>E19+E46</f>
        <v>40000000</v>
      </c>
      <c r="F47" s="11">
        <f>F19+F46</f>
        <v>5</v>
      </c>
      <c r="G47" s="11">
        <f>G19+G46</f>
        <v>5000000</v>
      </c>
      <c r="H47" s="11">
        <f>H19+H46</f>
        <v>11</v>
      </c>
      <c r="I47" s="11">
        <f>I19+I46</f>
        <v>11000000</v>
      </c>
      <c r="J47" s="11">
        <f>J19+J46</f>
        <v>9</v>
      </c>
      <c r="K47" s="11">
        <f>K19+K46</f>
        <v>4500000</v>
      </c>
      <c r="L47" s="11">
        <f>L19+L46</f>
        <v>1</v>
      </c>
      <c r="M47" s="11">
        <f>M19+M46</f>
        <v>30000000</v>
      </c>
      <c r="N47" s="11">
        <f>N19+N46</f>
        <v>18</v>
      </c>
      <c r="O47" s="11">
        <f>O19+O46</f>
        <v>36000000</v>
      </c>
      <c r="P47" s="11">
        <f>P19+P46</f>
        <v>86</v>
      </c>
      <c r="Q47" s="11">
        <f>Q19+Q46</f>
        <v>430000000</v>
      </c>
      <c r="R47" s="11">
        <f>R19+R46</f>
        <v>199</v>
      </c>
      <c r="S47" s="11">
        <f>S19+S46</f>
        <v>199000000</v>
      </c>
      <c r="T47" s="11">
        <f>T19+T46</f>
        <v>221</v>
      </c>
      <c r="U47" s="11">
        <f>U19+U46</f>
        <v>221000000</v>
      </c>
      <c r="V47" s="11">
        <f>V19+V46</f>
        <v>540</v>
      </c>
      <c r="W47" s="11">
        <f>W19+W46</f>
        <v>162000000</v>
      </c>
      <c r="X47" s="11">
        <f>X19+X46</f>
        <v>105</v>
      </c>
      <c r="Y47" s="11">
        <f>Y19+Y46</f>
        <v>52500000</v>
      </c>
      <c r="Z47" s="11">
        <f>Z19+Z46</f>
        <v>55</v>
      </c>
      <c r="AA47" s="11">
        <f>AA19+AA46</f>
        <v>55000000</v>
      </c>
      <c r="AB47" s="11">
        <f>AB19+AB46</f>
        <v>12</v>
      </c>
      <c r="AC47" s="11">
        <f>AC19+AC46</f>
        <v>2400000</v>
      </c>
      <c r="AD47" s="11">
        <f>AD19+AD46</f>
        <v>5</v>
      </c>
      <c r="AE47" s="11">
        <f>AE19+AE46</f>
        <v>25000000</v>
      </c>
      <c r="AF47" s="11">
        <f>AF19+AF46</f>
        <v>630</v>
      </c>
      <c r="AG47" s="11">
        <f>AG19+AG46</f>
        <v>63000000</v>
      </c>
      <c r="AH47" s="11">
        <f>AH19+AH46</f>
        <v>39</v>
      </c>
      <c r="AI47" s="11">
        <f>AI19+AI46</f>
        <v>1950000</v>
      </c>
      <c r="AJ47" s="11">
        <f>AJ19+AJ46</f>
        <v>82</v>
      </c>
      <c r="AK47" s="11">
        <f>AK19+AK46</f>
        <v>82000000</v>
      </c>
      <c r="AL47" s="11">
        <f>AL19+AL46</f>
        <v>28</v>
      </c>
      <c r="AM47" s="11">
        <f>AM19+AM46</f>
        <v>560000000</v>
      </c>
      <c r="AN47" s="11">
        <f>AN19+AN46</f>
        <v>36</v>
      </c>
      <c r="AO47" s="11">
        <f>AO19+AO46</f>
        <v>36000000</v>
      </c>
      <c r="AP47" s="12"/>
      <c r="AQ47" s="25">
        <f>C47+E47+G47+I47+K47+M47+O47+Q47+S47+U47+W47+Y47+AA47+AC47+AE47+AG47+AI47+AK47+AM47+AO47</f>
        <v>2096350000</v>
      </c>
      <c r="AR47" s="4">
        <v>1</v>
      </c>
      <c r="AS47" s="26">
        <f>AS46+AS19</f>
        <v>130500000</v>
      </c>
      <c r="AT47" s="26">
        <v>3</v>
      </c>
      <c r="AU47" s="26">
        <f>AU46+AU19</f>
        <v>92000000</v>
      </c>
      <c r="AV47" s="26">
        <v>2</v>
      </c>
      <c r="AW47" s="26">
        <f>AW46+AW19</f>
        <v>38500000</v>
      </c>
      <c r="AX47" s="26">
        <v>0</v>
      </c>
      <c r="AY47" s="26">
        <f>AY46+AY19</f>
        <v>54000000</v>
      </c>
      <c r="AZ47" s="26">
        <v>0</v>
      </c>
      <c r="BA47" s="26">
        <f>BA46+BA19</f>
        <v>48000000</v>
      </c>
      <c r="BB47" s="26">
        <v>2</v>
      </c>
      <c r="BC47" s="26">
        <f>BC46+BC19</f>
        <v>51000000</v>
      </c>
      <c r="BD47" s="26">
        <v>0</v>
      </c>
      <c r="BE47" s="26">
        <f>BE46+BE19</f>
        <v>45000000</v>
      </c>
      <c r="BF47" s="26">
        <v>0</v>
      </c>
      <c r="BG47" s="26">
        <f>BG46+BG19</f>
        <v>18000000</v>
      </c>
      <c r="BH47" s="26">
        <v>0</v>
      </c>
      <c r="BI47" s="26">
        <f>BI46+BI19</f>
        <v>21000000</v>
      </c>
      <c r="BJ47" s="26">
        <v>3</v>
      </c>
      <c r="BK47" s="26">
        <f>BK46+BK19</f>
        <v>84000000</v>
      </c>
      <c r="BL47" s="26">
        <v>0</v>
      </c>
      <c r="BM47" s="26">
        <f>BM46+BM19</f>
        <v>56000000</v>
      </c>
      <c r="BN47" s="26">
        <v>2</v>
      </c>
      <c r="BO47" s="26">
        <f>BO46+BO19</f>
        <v>90000000</v>
      </c>
      <c r="BP47" s="26">
        <v>0</v>
      </c>
      <c r="BQ47" s="26">
        <f>BQ46+BQ19</f>
        <v>66000000</v>
      </c>
      <c r="BR47" s="26">
        <v>0</v>
      </c>
      <c r="BS47" s="26">
        <f>BS46+BS19</f>
        <v>50000000</v>
      </c>
      <c r="BT47" s="26">
        <v>0</v>
      </c>
      <c r="BU47" s="26">
        <f>BU46+BU19</f>
        <v>40500000</v>
      </c>
      <c r="BV47" s="26">
        <v>0</v>
      </c>
      <c r="BW47" s="26">
        <f>BW46+BW19</f>
        <v>36000000</v>
      </c>
      <c r="BX47" s="26">
        <v>0</v>
      </c>
      <c r="BY47" s="26">
        <f>BY46+BY19</f>
        <v>176000000</v>
      </c>
      <c r="BZ47" s="26">
        <v>1</v>
      </c>
      <c r="CA47" s="26">
        <f>CA46+CA19</f>
        <v>119000000</v>
      </c>
      <c r="CB47" s="26">
        <v>1</v>
      </c>
      <c r="CC47" s="26">
        <f>CC46+CC19</f>
        <v>255000000</v>
      </c>
      <c r="CD47" s="26">
        <v>1</v>
      </c>
      <c r="CE47" s="26">
        <f>CE46+CE19</f>
        <v>17000000</v>
      </c>
      <c r="CF47" s="26">
        <v>0</v>
      </c>
      <c r="CG47" s="26">
        <f>CG46+CG19</f>
        <v>100000000</v>
      </c>
      <c r="CH47" s="26">
        <v>0</v>
      </c>
      <c r="CI47" s="26">
        <f>CI46+CI19</f>
        <v>22400000</v>
      </c>
      <c r="CJ47" s="26">
        <v>0</v>
      </c>
      <c r="CK47" s="26">
        <f>CK46+CK19</f>
        <v>42500000</v>
      </c>
      <c r="CL47" s="26">
        <f>CL46+CL19</f>
        <v>303</v>
      </c>
      <c r="CM47" s="26">
        <f>CM46+CM19</f>
        <v>96960000</v>
      </c>
      <c r="CN47" s="26"/>
      <c r="CO47" s="26">
        <f>CO46+CO19</f>
        <v>1749360000</v>
      </c>
      <c r="CP47" s="27">
        <f>CP18+CP46</f>
        <v>65850000</v>
      </c>
    </row>
    <row r="48" spans="1:94" x14ac:dyDescent="0.6">
      <c r="A48" s="17" t="s">
        <v>21</v>
      </c>
      <c r="B48" s="11">
        <f>B20+B47</f>
        <v>9</v>
      </c>
      <c r="C48" s="11">
        <f>C20+C47</f>
        <v>90000000</v>
      </c>
      <c r="D48" s="11">
        <f>D20+D47</f>
        <v>8</v>
      </c>
      <c r="E48" s="11">
        <f>E20+E47</f>
        <v>40000000</v>
      </c>
      <c r="F48" s="11">
        <f>F20+F47</f>
        <v>6</v>
      </c>
      <c r="G48" s="11">
        <f>G20+G47</f>
        <v>6000000</v>
      </c>
      <c r="H48" s="11">
        <f>H20+H47</f>
        <v>13</v>
      </c>
      <c r="I48" s="11">
        <f>I20+I47</f>
        <v>13000000</v>
      </c>
      <c r="J48" s="11">
        <f>J20+J47</f>
        <v>11</v>
      </c>
      <c r="K48" s="11">
        <f>K20+K47</f>
        <v>5500000</v>
      </c>
      <c r="L48" s="11">
        <f>L20+L47</f>
        <v>1</v>
      </c>
      <c r="M48" s="11">
        <f>M20+M47</f>
        <v>30000000</v>
      </c>
      <c r="N48" s="11">
        <f>N20+N47</f>
        <v>22</v>
      </c>
      <c r="O48" s="11">
        <f>O20+O47</f>
        <v>44000000</v>
      </c>
      <c r="P48" s="11">
        <f>P20+P47</f>
        <v>98</v>
      </c>
      <c r="Q48" s="11">
        <f>Q20+Q47</f>
        <v>490000000</v>
      </c>
      <c r="R48" s="11">
        <f>R20+R47</f>
        <v>230</v>
      </c>
      <c r="S48" s="11">
        <f>S20+S47</f>
        <v>230000000</v>
      </c>
      <c r="T48" s="11">
        <f>T20+T47</f>
        <v>261</v>
      </c>
      <c r="U48" s="11">
        <f>U20+U47</f>
        <v>261000000</v>
      </c>
      <c r="V48" s="11">
        <f>V20+V47</f>
        <v>640</v>
      </c>
      <c r="W48" s="11">
        <f>W20+W47</f>
        <v>192000000</v>
      </c>
      <c r="X48" s="11">
        <f>X20+X47</f>
        <v>125</v>
      </c>
      <c r="Y48" s="11">
        <f>Y20+Y47</f>
        <v>62500000</v>
      </c>
      <c r="Z48" s="11">
        <f>Z20+Z47</f>
        <v>62</v>
      </c>
      <c r="AA48" s="11">
        <f>AA20+AA47</f>
        <v>62000000</v>
      </c>
      <c r="AB48" s="11">
        <f>AB20+AB47</f>
        <v>13</v>
      </c>
      <c r="AC48" s="11">
        <f>AC20+AC47</f>
        <v>2600000</v>
      </c>
      <c r="AD48" s="11">
        <f>AD20+AD47</f>
        <v>6</v>
      </c>
      <c r="AE48" s="11">
        <f>AE20+AE47</f>
        <v>30000000</v>
      </c>
      <c r="AF48" s="11">
        <f>AF20+AF47</f>
        <v>720</v>
      </c>
      <c r="AG48" s="11">
        <f>AG20+AG47</f>
        <v>72000000</v>
      </c>
      <c r="AH48" s="11">
        <f>AH20+AH47</f>
        <v>41</v>
      </c>
      <c r="AI48" s="11">
        <f>AI20+AI47</f>
        <v>2050000</v>
      </c>
      <c r="AJ48" s="11">
        <f>AJ20+AJ47</f>
        <v>94</v>
      </c>
      <c r="AK48" s="11">
        <f>AK20+AK47</f>
        <v>94000000</v>
      </c>
      <c r="AL48" s="11">
        <f>AL20+AL47</f>
        <v>33</v>
      </c>
      <c r="AM48" s="11">
        <f>AM20+AM47</f>
        <v>660000000</v>
      </c>
      <c r="AN48" s="11">
        <f>AN20+AN47</f>
        <v>41</v>
      </c>
      <c r="AO48" s="11">
        <f>AO20+AO47</f>
        <v>41000000</v>
      </c>
      <c r="AP48" s="12"/>
      <c r="AQ48" s="25">
        <f>C48+E48+G48+I48+K48+M48+O48+Q48+S48+U48+W48+Y48+AA48+AC48+AE48+AG48+AI48+AK48+AM48+AO48</f>
        <v>2427650000</v>
      </c>
      <c r="AR48" s="4">
        <v>1</v>
      </c>
      <c r="AS48" s="26">
        <f>AS47+AS20</f>
        <v>135000000</v>
      </c>
      <c r="AT48" s="26">
        <v>3</v>
      </c>
      <c r="AU48" s="26">
        <f>AU47+AU20</f>
        <v>96000000</v>
      </c>
      <c r="AV48" s="26">
        <v>2</v>
      </c>
      <c r="AW48" s="26">
        <f>AW47+AW20</f>
        <v>38500000</v>
      </c>
      <c r="AX48" s="26">
        <v>0</v>
      </c>
      <c r="AY48" s="26">
        <f>AY47+AY20</f>
        <v>58500000</v>
      </c>
      <c r="AZ48" s="26">
        <v>0</v>
      </c>
      <c r="BA48" s="26">
        <f>BA47+BA20</f>
        <v>51000000</v>
      </c>
      <c r="BB48" s="26">
        <v>2</v>
      </c>
      <c r="BC48" s="26">
        <f>BC47+BC20</f>
        <v>54000000</v>
      </c>
      <c r="BD48" s="26">
        <v>0</v>
      </c>
      <c r="BE48" s="26">
        <f>BE47+BE20</f>
        <v>48000000</v>
      </c>
      <c r="BF48" s="26">
        <v>0</v>
      </c>
      <c r="BG48" s="26">
        <f>BG47+BG20</f>
        <v>18000000</v>
      </c>
      <c r="BH48" s="26">
        <v>0</v>
      </c>
      <c r="BI48" s="26">
        <f>BI47+BI20</f>
        <v>22500000</v>
      </c>
      <c r="BJ48" s="26">
        <v>3</v>
      </c>
      <c r="BK48" s="26">
        <f>BK47+BK20</f>
        <v>84000000</v>
      </c>
      <c r="BL48" s="26">
        <v>0</v>
      </c>
      <c r="BM48" s="26">
        <f>BM47+BM20</f>
        <v>60000000</v>
      </c>
      <c r="BN48" s="26">
        <v>2</v>
      </c>
      <c r="BO48" s="26">
        <f>BO47+BO20</f>
        <v>94500000</v>
      </c>
      <c r="BP48" s="26">
        <v>0</v>
      </c>
      <c r="BQ48" s="26">
        <f>BQ47+BQ20</f>
        <v>72000000</v>
      </c>
      <c r="BR48" s="26">
        <v>0</v>
      </c>
      <c r="BS48" s="26">
        <f>BS47+BS20</f>
        <v>56000000</v>
      </c>
      <c r="BT48" s="26">
        <v>0</v>
      </c>
      <c r="BU48" s="26">
        <f>BU47+BU20</f>
        <v>45000000</v>
      </c>
      <c r="BV48" s="26">
        <v>0</v>
      </c>
      <c r="BW48" s="26">
        <f>BW47+BW20</f>
        <v>39000000</v>
      </c>
      <c r="BX48" s="26">
        <v>0</v>
      </c>
      <c r="BY48" s="26">
        <f>BY47+BY20</f>
        <v>176000000</v>
      </c>
      <c r="BZ48" s="26">
        <v>1</v>
      </c>
      <c r="CA48" s="26">
        <f>CA47+CA20</f>
        <v>126000000</v>
      </c>
      <c r="CB48" s="26">
        <v>1</v>
      </c>
      <c r="CC48" s="26">
        <f>CC47+CC20</f>
        <v>270000000</v>
      </c>
      <c r="CD48" s="26">
        <v>1</v>
      </c>
      <c r="CE48" s="26">
        <f>CE47+CE20</f>
        <v>18000000</v>
      </c>
      <c r="CF48" s="26">
        <v>0</v>
      </c>
      <c r="CG48" s="26">
        <f>CG47+CG20</f>
        <v>100000000</v>
      </c>
      <c r="CH48" s="26">
        <v>0</v>
      </c>
      <c r="CI48" s="26">
        <f>CI47+CI20</f>
        <v>24000000</v>
      </c>
      <c r="CJ48" s="26">
        <v>0</v>
      </c>
      <c r="CK48" s="26">
        <f>CK47+CK20</f>
        <v>45000000</v>
      </c>
      <c r="CL48" s="26">
        <f>CL47+CL20</f>
        <v>321</v>
      </c>
      <c r="CM48" s="26">
        <f>CM47+CM20</f>
        <v>102720000</v>
      </c>
      <c r="CN48" s="26"/>
      <c r="CO48" s="26">
        <f>CO47+CO20</f>
        <v>1833720000</v>
      </c>
      <c r="CP48" s="27">
        <f>CP19+CP47</f>
        <v>228790000</v>
      </c>
    </row>
    <row r="49" spans="1:94" x14ac:dyDescent="0.6">
      <c r="A49" s="17" t="s">
        <v>22</v>
      </c>
      <c r="B49" s="11">
        <f>B21+B48</f>
        <v>10</v>
      </c>
      <c r="C49" s="11">
        <f>C21+C48</f>
        <v>100000000</v>
      </c>
      <c r="D49" s="11">
        <f>D21+D48</f>
        <v>10</v>
      </c>
      <c r="E49" s="11">
        <f>E21+E48</f>
        <v>50000000</v>
      </c>
      <c r="F49" s="11">
        <f>F21+F48</f>
        <v>7</v>
      </c>
      <c r="G49" s="11">
        <f>G21+G48</f>
        <v>7000000</v>
      </c>
      <c r="H49" s="11">
        <f>H21+H48</f>
        <v>14</v>
      </c>
      <c r="I49" s="11">
        <f>I21+I48</f>
        <v>14000000</v>
      </c>
      <c r="J49" s="11">
        <f>J21+J48</f>
        <v>12</v>
      </c>
      <c r="K49" s="11">
        <f>K21+K48</f>
        <v>6000000</v>
      </c>
      <c r="L49" s="11">
        <f>L21+L48</f>
        <v>1</v>
      </c>
      <c r="M49" s="11">
        <f>M21+M48</f>
        <v>30000000</v>
      </c>
      <c r="N49" s="11">
        <f>N21+N48</f>
        <v>24</v>
      </c>
      <c r="O49" s="11">
        <f>O21+O48</f>
        <v>48000000</v>
      </c>
      <c r="P49" s="11">
        <f>P21+P48</f>
        <v>110</v>
      </c>
      <c r="Q49" s="11">
        <f>Q21+Q48</f>
        <v>550000000</v>
      </c>
      <c r="R49" s="11">
        <f>R21+R48</f>
        <v>261</v>
      </c>
      <c r="S49" s="11">
        <f>S21+S48</f>
        <v>261000000</v>
      </c>
      <c r="T49" s="11">
        <f>T21+T48</f>
        <v>306</v>
      </c>
      <c r="U49" s="11">
        <f>U21+U48</f>
        <v>306000000</v>
      </c>
      <c r="V49" s="11">
        <f>V21+V48</f>
        <v>740</v>
      </c>
      <c r="W49" s="11">
        <f>W21+W48</f>
        <v>222000000</v>
      </c>
      <c r="X49" s="11">
        <f>X21+X48</f>
        <v>145</v>
      </c>
      <c r="Y49" s="11">
        <f>Y21+Y48</f>
        <v>72500000</v>
      </c>
      <c r="Z49" s="11">
        <f>Z21+Z48</f>
        <v>70</v>
      </c>
      <c r="AA49" s="11">
        <f>AA21+AA48</f>
        <v>70000000</v>
      </c>
      <c r="AB49" s="11">
        <f>AB21+AB48</f>
        <v>14</v>
      </c>
      <c r="AC49" s="11">
        <f>AC21+AC48</f>
        <v>2800000</v>
      </c>
      <c r="AD49" s="11">
        <f>AD21+AD48</f>
        <v>6</v>
      </c>
      <c r="AE49" s="11">
        <f>AE21+AE48</f>
        <v>30000000</v>
      </c>
      <c r="AF49" s="11">
        <f>AF21+AF48</f>
        <v>825</v>
      </c>
      <c r="AG49" s="11">
        <f>AG21+AG48</f>
        <v>82500000</v>
      </c>
      <c r="AH49" s="11">
        <f>AH21+AH48</f>
        <v>43</v>
      </c>
      <c r="AI49" s="11">
        <f>AI21+AI48</f>
        <v>2150000</v>
      </c>
      <c r="AJ49" s="11">
        <f>AJ21+AJ48</f>
        <v>109</v>
      </c>
      <c r="AK49" s="11">
        <f>AK21+AK48</f>
        <v>109000000</v>
      </c>
      <c r="AL49" s="11">
        <f>AL21+AL48</f>
        <v>38</v>
      </c>
      <c r="AM49" s="11">
        <f>AM21+AM48</f>
        <v>760000000</v>
      </c>
      <c r="AN49" s="11">
        <f>AN21+AN48</f>
        <v>46</v>
      </c>
      <c r="AO49" s="11">
        <f>AO21+AO48</f>
        <v>46000000</v>
      </c>
      <c r="AP49" s="12"/>
      <c r="AQ49" s="25">
        <f>C49+E49+G49+I49+K49+M49+O49+Q49+S49+U49+W49+Y49+AA49+AC49+AE49+AG49+AI49+AK49+AM49+AO49</f>
        <v>2768950000</v>
      </c>
      <c r="AR49" s="4">
        <v>1</v>
      </c>
      <c r="AS49" s="26">
        <f>AS48+AS21</f>
        <v>139500000</v>
      </c>
      <c r="AT49" s="26">
        <v>3</v>
      </c>
      <c r="AU49" s="26">
        <f>AU48+AU21</f>
        <v>100000000</v>
      </c>
      <c r="AV49" s="26">
        <v>2</v>
      </c>
      <c r="AW49" s="26">
        <f>AW48+AW21</f>
        <v>38500000</v>
      </c>
      <c r="AX49" s="26">
        <v>0</v>
      </c>
      <c r="AY49" s="26">
        <f>AY48+AY21</f>
        <v>63000000</v>
      </c>
      <c r="AZ49" s="26">
        <v>0</v>
      </c>
      <c r="BA49" s="26">
        <f>BA48+BA21</f>
        <v>54000000</v>
      </c>
      <c r="BB49" s="26">
        <v>2</v>
      </c>
      <c r="BC49" s="26">
        <f>BC48+BC21</f>
        <v>57000000</v>
      </c>
      <c r="BD49" s="26">
        <v>0</v>
      </c>
      <c r="BE49" s="26">
        <f>BE48+BE21</f>
        <v>51000000</v>
      </c>
      <c r="BF49" s="26">
        <v>0</v>
      </c>
      <c r="BG49" s="26">
        <f>BG48+BG21</f>
        <v>18000000</v>
      </c>
      <c r="BH49" s="26">
        <v>0</v>
      </c>
      <c r="BI49" s="26">
        <f>BI48+BI21</f>
        <v>24000000</v>
      </c>
      <c r="BJ49" s="26">
        <v>3</v>
      </c>
      <c r="BK49" s="26">
        <f>BK48+BK21</f>
        <v>84000000</v>
      </c>
      <c r="BL49" s="26">
        <v>0</v>
      </c>
      <c r="BM49" s="26">
        <f>BM48+BM21</f>
        <v>64000000</v>
      </c>
      <c r="BN49" s="26">
        <v>2</v>
      </c>
      <c r="BO49" s="26">
        <f>BO48+BO21</f>
        <v>99000000</v>
      </c>
      <c r="BP49" s="26">
        <v>0</v>
      </c>
      <c r="BQ49" s="26">
        <f>BQ48+BQ21</f>
        <v>78000000</v>
      </c>
      <c r="BR49" s="26">
        <v>0</v>
      </c>
      <c r="BS49" s="26">
        <f>BS48+BS21</f>
        <v>62000000</v>
      </c>
      <c r="BT49" s="26">
        <v>0</v>
      </c>
      <c r="BU49" s="26">
        <f>BU48+BU21</f>
        <v>49500000</v>
      </c>
      <c r="BV49" s="26">
        <v>0</v>
      </c>
      <c r="BW49" s="26">
        <f>BW48+BW21</f>
        <v>42000000</v>
      </c>
      <c r="BX49" s="26">
        <v>0</v>
      </c>
      <c r="BY49" s="26">
        <f>BY48+BY21</f>
        <v>176000000</v>
      </c>
      <c r="BZ49" s="26">
        <v>1</v>
      </c>
      <c r="CA49" s="26">
        <f>CA48+CA21</f>
        <v>133000000</v>
      </c>
      <c r="CB49" s="26">
        <v>1</v>
      </c>
      <c r="CC49" s="26">
        <f>CC48+CC21</f>
        <v>285000000</v>
      </c>
      <c r="CD49" s="26">
        <v>1</v>
      </c>
      <c r="CE49" s="26">
        <f>CE48+CE21</f>
        <v>19000000</v>
      </c>
      <c r="CF49" s="26">
        <v>0</v>
      </c>
      <c r="CG49" s="26">
        <f>CG48+CG21</f>
        <v>100000000</v>
      </c>
      <c r="CH49" s="26">
        <v>0</v>
      </c>
      <c r="CI49" s="26">
        <f>CI48+CI21</f>
        <v>25600000</v>
      </c>
      <c r="CJ49" s="26">
        <v>0</v>
      </c>
      <c r="CK49" s="26">
        <f>CK48+CK21</f>
        <v>47500000</v>
      </c>
      <c r="CL49" s="26">
        <f>CL48+CL21</f>
        <v>339</v>
      </c>
      <c r="CM49" s="26">
        <f>CM48+CM21</f>
        <v>108480000</v>
      </c>
      <c r="CN49" s="26"/>
      <c r="CO49" s="26">
        <f>CO48+CO21</f>
        <v>1918080000</v>
      </c>
      <c r="CP49" s="27">
        <f>CP20+CP48</f>
        <v>475730000</v>
      </c>
    </row>
    <row r="50" spans="1:94" x14ac:dyDescent="0.6">
      <c r="A50" s="17" t="s">
        <v>23</v>
      </c>
      <c r="B50" s="11">
        <f>B22+B49</f>
        <v>11</v>
      </c>
      <c r="C50" s="11">
        <f>C22+C49</f>
        <v>110000000</v>
      </c>
      <c r="D50" s="11">
        <f>D22+D49</f>
        <v>10</v>
      </c>
      <c r="E50" s="11">
        <f>E22+E49</f>
        <v>50000000</v>
      </c>
      <c r="F50" s="11">
        <f>F22+F49</f>
        <v>8</v>
      </c>
      <c r="G50" s="11">
        <f>G22+G49</f>
        <v>8000000</v>
      </c>
      <c r="H50" s="11">
        <f>H22+H49</f>
        <v>15</v>
      </c>
      <c r="I50" s="11">
        <f>I22+I49</f>
        <v>15000000</v>
      </c>
      <c r="J50" s="11">
        <f>J22+J49</f>
        <v>12</v>
      </c>
      <c r="K50" s="11">
        <f>K22+K49</f>
        <v>6000000</v>
      </c>
      <c r="L50" s="11">
        <f>L22+L49</f>
        <v>1</v>
      </c>
      <c r="M50" s="11">
        <f>M22+M49</f>
        <v>30000000</v>
      </c>
      <c r="N50" s="11">
        <f>N22+N49</f>
        <v>26</v>
      </c>
      <c r="O50" s="11">
        <f>O22+O49</f>
        <v>52000000</v>
      </c>
      <c r="P50" s="11">
        <f>P22+P49</f>
        <v>124</v>
      </c>
      <c r="Q50" s="11">
        <f>Q22+Q49</f>
        <v>620000000</v>
      </c>
      <c r="R50" s="11">
        <f>R22+R49</f>
        <v>292</v>
      </c>
      <c r="S50" s="11">
        <f>S22+S49</f>
        <v>292000000</v>
      </c>
      <c r="T50" s="11">
        <f>T22+T49</f>
        <v>351</v>
      </c>
      <c r="U50" s="11">
        <f>U22+U49</f>
        <v>351000000</v>
      </c>
      <c r="V50" s="11">
        <f>V22+V49</f>
        <v>840</v>
      </c>
      <c r="W50" s="11">
        <f>W22+W49</f>
        <v>252000000</v>
      </c>
      <c r="X50" s="11">
        <f>X22+X49</f>
        <v>170</v>
      </c>
      <c r="Y50" s="11">
        <f>Y22+Y49</f>
        <v>85000000</v>
      </c>
      <c r="Z50" s="11">
        <f>Z22+Z49</f>
        <v>78</v>
      </c>
      <c r="AA50" s="11">
        <f>AA22+AA49</f>
        <v>78000000</v>
      </c>
      <c r="AB50" s="11">
        <f>AB22+AB49</f>
        <v>15</v>
      </c>
      <c r="AC50" s="11">
        <f>AC22+AC49</f>
        <v>3000000</v>
      </c>
      <c r="AD50" s="11">
        <f>AD22+AD49</f>
        <v>7</v>
      </c>
      <c r="AE50" s="11">
        <f>AE22+AE49</f>
        <v>35000000</v>
      </c>
      <c r="AF50" s="11">
        <f>AF22+AF49</f>
        <v>930</v>
      </c>
      <c r="AG50" s="11">
        <f>AG22+AG49</f>
        <v>93000000</v>
      </c>
      <c r="AH50" s="11">
        <f>AH22+AH49</f>
        <v>45</v>
      </c>
      <c r="AI50" s="11">
        <f>AI22+AI49</f>
        <v>2250000</v>
      </c>
      <c r="AJ50" s="11">
        <f>AJ22+AJ49</f>
        <v>124</v>
      </c>
      <c r="AK50" s="11">
        <f>AK22+AK49</f>
        <v>124000000</v>
      </c>
      <c r="AL50" s="11">
        <f>AL22+AL49</f>
        <v>43</v>
      </c>
      <c r="AM50" s="11">
        <f>AM22+AM49</f>
        <v>860000000</v>
      </c>
      <c r="AN50" s="11">
        <f>AN22+AN49</f>
        <v>53</v>
      </c>
      <c r="AO50" s="11">
        <f>AO22+AO49</f>
        <v>53000000</v>
      </c>
      <c r="AP50" s="12"/>
      <c r="AQ50" s="25">
        <f>C50+E50+G50+I50+K50+M50+O50+Q50+S50+U50+W50+Y50+AA50+AC50+AE50+AG50+AI50+AK50+AM50+AO50</f>
        <v>3119250000</v>
      </c>
      <c r="AR50" s="4">
        <v>1</v>
      </c>
      <c r="AS50" s="26">
        <f>AS49+AS22</f>
        <v>144000000</v>
      </c>
      <c r="AT50" s="26">
        <v>3</v>
      </c>
      <c r="AU50" s="26">
        <f>AU49+AU22</f>
        <v>104000000</v>
      </c>
      <c r="AV50" s="26">
        <v>2</v>
      </c>
      <c r="AW50" s="26">
        <f>AW49+AW22</f>
        <v>38500000</v>
      </c>
      <c r="AX50" s="26">
        <v>0</v>
      </c>
      <c r="AY50" s="26">
        <f>AY49+AY22</f>
        <v>67500000</v>
      </c>
      <c r="AZ50" s="26">
        <v>0</v>
      </c>
      <c r="BA50" s="26">
        <f>BA49+BA22</f>
        <v>57000000</v>
      </c>
      <c r="BB50" s="26">
        <v>2</v>
      </c>
      <c r="BC50" s="26">
        <f>BC49+BC22</f>
        <v>60000000</v>
      </c>
      <c r="BD50" s="26">
        <v>0</v>
      </c>
      <c r="BE50" s="26">
        <f>BE49+BE22</f>
        <v>54000000</v>
      </c>
      <c r="BF50" s="26">
        <v>0</v>
      </c>
      <c r="BG50" s="26">
        <f>BG49+BG22</f>
        <v>18000000</v>
      </c>
      <c r="BH50" s="26">
        <v>0</v>
      </c>
      <c r="BI50" s="26">
        <f>BI49+BI22</f>
        <v>25500000</v>
      </c>
      <c r="BJ50" s="26">
        <v>3</v>
      </c>
      <c r="BK50" s="26">
        <f>BK49+BK22</f>
        <v>84000000</v>
      </c>
      <c r="BL50" s="26">
        <v>0</v>
      </c>
      <c r="BM50" s="26">
        <f>BM49+BM22</f>
        <v>68000000</v>
      </c>
      <c r="BN50" s="26">
        <v>2</v>
      </c>
      <c r="BO50" s="26">
        <f>BO49+BO22</f>
        <v>103500000</v>
      </c>
      <c r="BP50" s="26">
        <v>0</v>
      </c>
      <c r="BQ50" s="26">
        <f>BQ49+BQ22</f>
        <v>84000000</v>
      </c>
      <c r="BR50" s="26">
        <v>0</v>
      </c>
      <c r="BS50" s="26">
        <f>BS49+BS22</f>
        <v>68000000</v>
      </c>
      <c r="BT50" s="26">
        <v>0</v>
      </c>
      <c r="BU50" s="26">
        <f>BU49+BU22</f>
        <v>54000000</v>
      </c>
      <c r="BV50" s="26">
        <v>0</v>
      </c>
      <c r="BW50" s="26">
        <f>BW49+BW22</f>
        <v>45000000</v>
      </c>
      <c r="BX50" s="26">
        <v>0</v>
      </c>
      <c r="BY50" s="26">
        <f>BY49+BY22</f>
        <v>176000000</v>
      </c>
      <c r="BZ50" s="26">
        <v>1</v>
      </c>
      <c r="CA50" s="26">
        <f>CA49+CA22</f>
        <v>140000000</v>
      </c>
      <c r="CB50" s="26">
        <v>1</v>
      </c>
      <c r="CC50" s="26">
        <f>CC49+CC22</f>
        <v>300000000</v>
      </c>
      <c r="CD50" s="26">
        <v>1</v>
      </c>
      <c r="CE50" s="26">
        <f>CE49+CE22</f>
        <v>20000000</v>
      </c>
      <c r="CF50" s="26">
        <v>0</v>
      </c>
      <c r="CG50" s="26">
        <f>CG49+CG22</f>
        <v>100000000</v>
      </c>
      <c r="CH50" s="26">
        <v>0</v>
      </c>
      <c r="CI50" s="26">
        <f>CI49+CI22</f>
        <v>27200000</v>
      </c>
      <c r="CJ50" s="26">
        <v>0</v>
      </c>
      <c r="CK50" s="26">
        <f>CK49+CK22</f>
        <v>50000000</v>
      </c>
      <c r="CL50" s="26">
        <f>CL49+CL22</f>
        <v>357</v>
      </c>
      <c r="CM50" s="26">
        <f>CM49+CM22</f>
        <v>114240000</v>
      </c>
      <c r="CN50" s="26"/>
      <c r="CO50" s="26">
        <f>CO49+CO22</f>
        <v>2002440000</v>
      </c>
      <c r="CP50" s="27">
        <f>CP21+CP49</f>
        <v>732670000</v>
      </c>
    </row>
    <row r="51" spans="1:94" x14ac:dyDescent="0.6">
      <c r="A51" s="17" t="s">
        <v>24</v>
      </c>
      <c r="B51" s="11">
        <f>B23+B50</f>
        <v>11</v>
      </c>
      <c r="C51" s="11">
        <f>C23+C50</f>
        <v>110000000</v>
      </c>
      <c r="D51" s="11">
        <f>D23+D50</f>
        <v>11</v>
      </c>
      <c r="E51" s="11">
        <f>E23+E50</f>
        <v>55000000</v>
      </c>
      <c r="F51" s="11">
        <f>F23+F50</f>
        <v>8</v>
      </c>
      <c r="G51" s="11">
        <f>G23+G50</f>
        <v>8000000</v>
      </c>
      <c r="H51" s="11">
        <f>H23+H50</f>
        <v>15</v>
      </c>
      <c r="I51" s="11">
        <f>I23+I50</f>
        <v>15000000</v>
      </c>
      <c r="J51" s="11">
        <f>J23+J50</f>
        <v>13</v>
      </c>
      <c r="K51" s="11">
        <f>K23+K50</f>
        <v>6500000</v>
      </c>
      <c r="L51" s="11">
        <f>L23+L50</f>
        <v>1</v>
      </c>
      <c r="M51" s="11">
        <f>M23+M50</f>
        <v>30000000</v>
      </c>
      <c r="N51" s="11">
        <f>N23+N50</f>
        <v>27</v>
      </c>
      <c r="O51" s="11">
        <f>O23+O50</f>
        <v>54000000</v>
      </c>
      <c r="P51" s="11">
        <f>P23+P50</f>
        <v>140</v>
      </c>
      <c r="Q51" s="11">
        <f>Q23+Q50</f>
        <v>700000000</v>
      </c>
      <c r="R51" s="11">
        <f>R23+R50</f>
        <v>326</v>
      </c>
      <c r="S51" s="11">
        <f>S23+S50</f>
        <v>326000000</v>
      </c>
      <c r="T51" s="11">
        <f>T23+T50</f>
        <v>411</v>
      </c>
      <c r="U51" s="11">
        <f>U23+U50</f>
        <v>411000000</v>
      </c>
      <c r="V51" s="11">
        <f>V23+V50</f>
        <v>940</v>
      </c>
      <c r="W51" s="11">
        <f>W23+W50</f>
        <v>282000000</v>
      </c>
      <c r="X51" s="11">
        <f>X23+X50</f>
        <v>195</v>
      </c>
      <c r="Y51" s="11">
        <f>Y23+Y50</f>
        <v>97500000</v>
      </c>
      <c r="Z51" s="11">
        <f>Z23+Z50</f>
        <v>86</v>
      </c>
      <c r="AA51" s="11">
        <f>AA23+AA50</f>
        <v>86000000</v>
      </c>
      <c r="AB51" s="11">
        <f>AB23+AB50</f>
        <v>16</v>
      </c>
      <c r="AC51" s="11">
        <f>AC23+AC50</f>
        <v>3200000</v>
      </c>
      <c r="AD51" s="11">
        <f>AD23+AD50</f>
        <v>7</v>
      </c>
      <c r="AE51" s="11">
        <f>AE23+AE50</f>
        <v>35000000</v>
      </c>
      <c r="AF51" s="11">
        <f>AF23+AF50</f>
        <v>1035</v>
      </c>
      <c r="AG51" s="11">
        <f>AG23+AG50</f>
        <v>103500000</v>
      </c>
      <c r="AH51" s="11">
        <f>AH23+AH50</f>
        <v>47</v>
      </c>
      <c r="AI51" s="11">
        <f>AI23+AI50</f>
        <v>2350000</v>
      </c>
      <c r="AJ51" s="11">
        <f>AJ23+AJ50</f>
        <v>139</v>
      </c>
      <c r="AK51" s="11">
        <f>AK23+AK50</f>
        <v>139000000</v>
      </c>
      <c r="AL51" s="11">
        <f>AL23+AL50</f>
        <v>48</v>
      </c>
      <c r="AM51" s="11">
        <f>AM23+AM50</f>
        <v>960000000</v>
      </c>
      <c r="AN51" s="11">
        <f>AN23+AN50</f>
        <v>60</v>
      </c>
      <c r="AO51" s="11">
        <f>AO23+AO50</f>
        <v>60000000</v>
      </c>
      <c r="AP51" s="12"/>
      <c r="AQ51" s="25">
        <f>C51+E51+G51+I51+K51+M51+O51+Q51+S51+U51+W51+Y51+AA51+AC51+AE51+AG51+AI51+AK51+AM51+AO51</f>
        <v>3484050000</v>
      </c>
      <c r="AR51" s="4">
        <v>1</v>
      </c>
      <c r="AS51" s="26">
        <f>AS50+AS23</f>
        <v>148500000</v>
      </c>
      <c r="AT51" s="26">
        <v>3</v>
      </c>
      <c r="AU51" s="26">
        <f>AU50+AU23</f>
        <v>108000000</v>
      </c>
      <c r="AV51" s="26">
        <v>2</v>
      </c>
      <c r="AW51" s="26">
        <f>AW50+AW23</f>
        <v>38500000</v>
      </c>
      <c r="AX51" s="26">
        <v>0</v>
      </c>
      <c r="AY51" s="26">
        <f>AY50+AY23</f>
        <v>72000000</v>
      </c>
      <c r="AZ51" s="26">
        <v>0</v>
      </c>
      <c r="BA51" s="26">
        <f>BA50+BA23</f>
        <v>60000000</v>
      </c>
      <c r="BB51" s="26">
        <v>2</v>
      </c>
      <c r="BC51" s="26">
        <f>BC50+BC23</f>
        <v>63000000</v>
      </c>
      <c r="BD51" s="26">
        <v>0</v>
      </c>
      <c r="BE51" s="26">
        <f>BE50+BE23</f>
        <v>57000000</v>
      </c>
      <c r="BF51" s="26">
        <v>0</v>
      </c>
      <c r="BG51" s="26">
        <f>BG50+BG23</f>
        <v>18000000</v>
      </c>
      <c r="BH51" s="26">
        <v>0</v>
      </c>
      <c r="BI51" s="26">
        <f>BI50+BI23</f>
        <v>27000000</v>
      </c>
      <c r="BJ51" s="26">
        <v>3</v>
      </c>
      <c r="BK51" s="26">
        <f>BK50+BK23</f>
        <v>84000000</v>
      </c>
      <c r="BL51" s="26">
        <v>0</v>
      </c>
      <c r="BM51" s="26">
        <f>BM50+BM23</f>
        <v>72000000</v>
      </c>
      <c r="BN51" s="26">
        <v>2</v>
      </c>
      <c r="BO51" s="26">
        <f>BO50+BO23</f>
        <v>108000000</v>
      </c>
      <c r="BP51" s="26">
        <v>0</v>
      </c>
      <c r="BQ51" s="26">
        <f>BQ50+BQ23</f>
        <v>90000000</v>
      </c>
      <c r="BR51" s="26">
        <v>0</v>
      </c>
      <c r="BS51" s="26">
        <f>BS50+BS23</f>
        <v>74000000</v>
      </c>
      <c r="BT51" s="26">
        <v>0</v>
      </c>
      <c r="BU51" s="26">
        <f>BU50+BU23</f>
        <v>58500000</v>
      </c>
      <c r="BV51" s="26">
        <v>0</v>
      </c>
      <c r="BW51" s="26">
        <f>BW50+BW23</f>
        <v>48000000</v>
      </c>
      <c r="BX51" s="26">
        <v>0</v>
      </c>
      <c r="BY51" s="26">
        <f>BY50+BY23</f>
        <v>176000000</v>
      </c>
      <c r="BZ51" s="26">
        <v>1</v>
      </c>
      <c r="CA51" s="26">
        <f>CA50+CA23</f>
        <v>147000000</v>
      </c>
      <c r="CB51" s="26">
        <v>1</v>
      </c>
      <c r="CC51" s="26">
        <f>CC50+CC23</f>
        <v>315000000</v>
      </c>
      <c r="CD51" s="26">
        <v>1</v>
      </c>
      <c r="CE51" s="26">
        <f>CE50+CE23</f>
        <v>21000000</v>
      </c>
      <c r="CF51" s="26">
        <v>0</v>
      </c>
      <c r="CG51" s="26">
        <f>CG50+CG23</f>
        <v>100000000</v>
      </c>
      <c r="CH51" s="26">
        <v>0</v>
      </c>
      <c r="CI51" s="26">
        <f>CI50+CI23</f>
        <v>28800000</v>
      </c>
      <c r="CJ51" s="26">
        <v>0</v>
      </c>
      <c r="CK51" s="26">
        <f>CK50+CK23</f>
        <v>52500000</v>
      </c>
      <c r="CL51" s="26">
        <f>CL50+CL23</f>
        <v>375</v>
      </c>
      <c r="CM51" s="26">
        <f>CM50+CM23</f>
        <v>120000000</v>
      </c>
      <c r="CN51" s="26"/>
      <c r="CO51" s="26">
        <f>CO50+CO23</f>
        <v>2086800000</v>
      </c>
      <c r="CP51" s="27">
        <f>CP22+CP50</f>
        <v>998610000</v>
      </c>
    </row>
    <row r="52" spans="1:94" x14ac:dyDescent="0.6">
      <c r="A52" s="17" t="s">
        <v>25</v>
      </c>
      <c r="B52" s="11">
        <f>B24+B51</f>
        <v>12</v>
      </c>
      <c r="C52" s="11">
        <f>C24+C51</f>
        <v>120000000</v>
      </c>
      <c r="D52" s="11">
        <f>D24+D51</f>
        <v>11</v>
      </c>
      <c r="E52" s="11">
        <f>E24+E51</f>
        <v>55000000</v>
      </c>
      <c r="F52" s="11">
        <f>F24+F51</f>
        <v>9</v>
      </c>
      <c r="G52" s="11">
        <f>G24+G51</f>
        <v>9000000</v>
      </c>
      <c r="H52" s="11">
        <f>H24+H51</f>
        <v>16</v>
      </c>
      <c r="I52" s="11">
        <f>I24+I51</f>
        <v>16000000</v>
      </c>
      <c r="J52" s="11">
        <f>J24+J51</f>
        <v>13</v>
      </c>
      <c r="K52" s="11">
        <f>K24+K51</f>
        <v>6500000</v>
      </c>
      <c r="L52" s="11">
        <f>L24+L51</f>
        <v>1</v>
      </c>
      <c r="M52" s="11">
        <f>M24+M51</f>
        <v>30000000</v>
      </c>
      <c r="N52" s="11">
        <f>N24+N51</f>
        <v>28</v>
      </c>
      <c r="O52" s="11">
        <f>O24+O51</f>
        <v>56000000</v>
      </c>
      <c r="P52" s="11">
        <f>P24+P51</f>
        <v>156</v>
      </c>
      <c r="Q52" s="11">
        <f>Q24+Q51</f>
        <v>780000000</v>
      </c>
      <c r="R52" s="11">
        <f>R24+R51</f>
        <v>360</v>
      </c>
      <c r="S52" s="11">
        <f>S24+S51</f>
        <v>360000000</v>
      </c>
      <c r="T52" s="11">
        <f>T24+T51</f>
        <v>471</v>
      </c>
      <c r="U52" s="11">
        <f>U24+U51</f>
        <v>471000000</v>
      </c>
      <c r="V52" s="11">
        <f>V24+V51</f>
        <v>1040</v>
      </c>
      <c r="W52" s="11">
        <f>W24+W51</f>
        <v>312000000</v>
      </c>
      <c r="X52" s="11">
        <f>X24+X51</f>
        <v>220</v>
      </c>
      <c r="Y52" s="11">
        <f>Y24+Y51</f>
        <v>110000000</v>
      </c>
      <c r="Z52" s="11">
        <f>Z24+Z51</f>
        <v>94</v>
      </c>
      <c r="AA52" s="11">
        <f>AA24+AA51</f>
        <v>94000000</v>
      </c>
      <c r="AB52" s="11">
        <f>AB24+AB51</f>
        <v>17</v>
      </c>
      <c r="AC52" s="11">
        <f>AC24+AC51</f>
        <v>3400000</v>
      </c>
      <c r="AD52" s="11">
        <f>AD24+AD51</f>
        <v>8</v>
      </c>
      <c r="AE52" s="11">
        <f>AE24+AE51</f>
        <v>40000000</v>
      </c>
      <c r="AF52" s="11">
        <f>AF24+AF51</f>
        <v>1155</v>
      </c>
      <c r="AG52" s="11">
        <f>AG24+AG51</f>
        <v>115500000</v>
      </c>
      <c r="AH52" s="11">
        <f>AH24+AH51</f>
        <v>49</v>
      </c>
      <c r="AI52" s="11">
        <f>AI24+AI51</f>
        <v>2450000</v>
      </c>
      <c r="AJ52" s="11">
        <f>AJ24+AJ51</f>
        <v>154</v>
      </c>
      <c r="AK52" s="11">
        <f>AK24+AK51</f>
        <v>154000000</v>
      </c>
      <c r="AL52" s="11">
        <f>AL24+AL51</f>
        <v>54</v>
      </c>
      <c r="AM52" s="11">
        <f>AM24+AM51</f>
        <v>1080000000</v>
      </c>
      <c r="AN52" s="11">
        <f>AN24+AN51</f>
        <v>67</v>
      </c>
      <c r="AO52" s="11">
        <f>AO24+AO51</f>
        <v>67000000</v>
      </c>
      <c r="AP52" s="12"/>
      <c r="AQ52" s="25">
        <f>C52+E52+G52+I52+K52+M52+O52+Q52+S52+U52+W52+Y52+AA52+AC52+AE52+AG52+AI52+AK52+AM52+AO52</f>
        <v>3881850000</v>
      </c>
      <c r="AR52" s="4">
        <v>1</v>
      </c>
      <c r="AS52" s="26">
        <f>AS51+AS24</f>
        <v>153000000</v>
      </c>
      <c r="AT52" s="26">
        <v>3</v>
      </c>
      <c r="AU52" s="26">
        <f>AU51+AU24</f>
        <v>112000000</v>
      </c>
      <c r="AV52" s="26">
        <v>2</v>
      </c>
      <c r="AW52" s="26">
        <f>AW51+AW24</f>
        <v>38500000</v>
      </c>
      <c r="AX52" s="26">
        <v>0</v>
      </c>
      <c r="AY52" s="26">
        <f>AY51+AY24</f>
        <v>76500000</v>
      </c>
      <c r="AZ52" s="26">
        <v>0</v>
      </c>
      <c r="BA52" s="26">
        <f>BA51+BA24</f>
        <v>63000000</v>
      </c>
      <c r="BB52" s="26">
        <v>2</v>
      </c>
      <c r="BC52" s="26">
        <f>BC51+BC24</f>
        <v>66000000</v>
      </c>
      <c r="BD52" s="26">
        <v>0</v>
      </c>
      <c r="BE52" s="26">
        <f>BE51+BE24</f>
        <v>60000000</v>
      </c>
      <c r="BF52" s="26">
        <v>0</v>
      </c>
      <c r="BG52" s="26">
        <f>BG51+BG24</f>
        <v>18000000</v>
      </c>
      <c r="BH52" s="26">
        <v>0</v>
      </c>
      <c r="BI52" s="26">
        <f>BI51+BI24</f>
        <v>28500000</v>
      </c>
      <c r="BJ52" s="26">
        <v>3</v>
      </c>
      <c r="BK52" s="26">
        <f>BK51+BK24</f>
        <v>84000000</v>
      </c>
      <c r="BL52" s="26">
        <v>0</v>
      </c>
      <c r="BM52" s="26">
        <f>BM51+BM24</f>
        <v>76000000</v>
      </c>
      <c r="BN52" s="26">
        <v>2</v>
      </c>
      <c r="BO52" s="26">
        <f>BO51+BO24</f>
        <v>112500000</v>
      </c>
      <c r="BP52" s="26">
        <v>0</v>
      </c>
      <c r="BQ52" s="26">
        <f>BQ51+BQ24</f>
        <v>96000000</v>
      </c>
      <c r="BR52" s="26">
        <v>0</v>
      </c>
      <c r="BS52" s="26">
        <f>BS51+BS24</f>
        <v>80000000</v>
      </c>
      <c r="BT52" s="26">
        <v>0</v>
      </c>
      <c r="BU52" s="26">
        <f>BU51+BU24</f>
        <v>63000000</v>
      </c>
      <c r="BV52" s="26">
        <v>0</v>
      </c>
      <c r="BW52" s="26">
        <f>BW51+BW24</f>
        <v>51000000</v>
      </c>
      <c r="BX52" s="26">
        <v>0</v>
      </c>
      <c r="BY52" s="26">
        <f>BY51+BY24</f>
        <v>176000000</v>
      </c>
      <c r="BZ52" s="26">
        <v>1</v>
      </c>
      <c r="CA52" s="26">
        <f>CA51+CA24</f>
        <v>154000000</v>
      </c>
      <c r="CB52" s="26">
        <v>1</v>
      </c>
      <c r="CC52" s="26">
        <f>CC51+CC24</f>
        <v>330000000</v>
      </c>
      <c r="CD52" s="26">
        <v>1</v>
      </c>
      <c r="CE52" s="26">
        <f>CE51+CE24</f>
        <v>22000000</v>
      </c>
      <c r="CF52" s="26">
        <v>0</v>
      </c>
      <c r="CG52" s="26">
        <f>CG51+CG24</f>
        <v>100000000</v>
      </c>
      <c r="CH52" s="26">
        <v>0</v>
      </c>
      <c r="CI52" s="26">
        <f>CI51+CI24</f>
        <v>30400000</v>
      </c>
      <c r="CJ52" s="26">
        <v>0</v>
      </c>
      <c r="CK52" s="26">
        <f>CK51+CK24</f>
        <v>55000000</v>
      </c>
      <c r="CL52" s="26">
        <f>CL51+CL24</f>
        <v>393</v>
      </c>
      <c r="CM52" s="26">
        <f>CM51+CM24</f>
        <v>125760000</v>
      </c>
      <c r="CN52" s="26"/>
      <c r="CO52" s="26">
        <f>CO51+CO24</f>
        <v>2171160000</v>
      </c>
      <c r="CP52" s="27">
        <f>CP23+CP51</f>
        <v>1279050000</v>
      </c>
    </row>
    <row r="53" spans="1:94" x14ac:dyDescent="0.6">
      <c r="A53" s="17" t="s">
        <v>26</v>
      </c>
      <c r="B53" s="11">
        <f>B25+B52</f>
        <v>12</v>
      </c>
      <c r="C53" s="11">
        <f>C25+C52</f>
        <v>120000000</v>
      </c>
      <c r="D53" s="11">
        <f>D25+D52</f>
        <v>12</v>
      </c>
      <c r="E53" s="11">
        <f>E25+E52</f>
        <v>60000000</v>
      </c>
      <c r="F53" s="11">
        <f>F25+F52</f>
        <v>9</v>
      </c>
      <c r="G53" s="11">
        <f>G25+G52</f>
        <v>9000000</v>
      </c>
      <c r="H53" s="11">
        <f>H25+H52</f>
        <v>16</v>
      </c>
      <c r="I53" s="11">
        <f>I25+I52</f>
        <v>16000000</v>
      </c>
      <c r="J53" s="11">
        <f>J25+J52</f>
        <v>14</v>
      </c>
      <c r="K53" s="11">
        <f>K25+K52</f>
        <v>7000000</v>
      </c>
      <c r="L53" s="11">
        <f>L25+L52</f>
        <v>1</v>
      </c>
      <c r="M53" s="11">
        <f>M25+M52</f>
        <v>30000000</v>
      </c>
      <c r="N53" s="11">
        <f>N25+N52</f>
        <v>29</v>
      </c>
      <c r="O53" s="11">
        <f>O25+O52</f>
        <v>58000000</v>
      </c>
      <c r="P53" s="11">
        <f>P25+P52</f>
        <v>172</v>
      </c>
      <c r="Q53" s="11">
        <f>Q25+Q52</f>
        <v>860000000</v>
      </c>
      <c r="R53" s="11">
        <f>R25+R52</f>
        <v>394</v>
      </c>
      <c r="S53" s="11">
        <f>S25+S52</f>
        <v>394000000</v>
      </c>
      <c r="T53" s="11">
        <f>T25+T52</f>
        <v>531</v>
      </c>
      <c r="U53" s="11">
        <f>U25+U52</f>
        <v>531000000</v>
      </c>
      <c r="V53" s="11">
        <f>V25+V52</f>
        <v>1140</v>
      </c>
      <c r="W53" s="11">
        <f>W25+W52</f>
        <v>342000000</v>
      </c>
      <c r="X53" s="11">
        <f>X25+X52</f>
        <v>250</v>
      </c>
      <c r="Y53" s="11">
        <f>Y25+Y52</f>
        <v>125000000</v>
      </c>
      <c r="Z53" s="11">
        <f>Z25+Z52</f>
        <v>102</v>
      </c>
      <c r="AA53" s="11">
        <f>AA25+AA52</f>
        <v>102000000</v>
      </c>
      <c r="AB53" s="11">
        <f>AB25+AB52</f>
        <v>18</v>
      </c>
      <c r="AC53" s="11">
        <f>AC25+AC52</f>
        <v>3600000</v>
      </c>
      <c r="AD53" s="11">
        <f>AD25+AD52</f>
        <v>8</v>
      </c>
      <c r="AE53" s="11">
        <f>AE25+AE52</f>
        <v>40000000</v>
      </c>
      <c r="AF53" s="11">
        <f>AF25+AF52</f>
        <v>1275</v>
      </c>
      <c r="AG53" s="11">
        <f>AG25+AG52</f>
        <v>127500000</v>
      </c>
      <c r="AH53" s="11">
        <f>AH25+AH52</f>
        <v>51</v>
      </c>
      <c r="AI53" s="11">
        <f>AI25+AI52</f>
        <v>2550000</v>
      </c>
      <c r="AJ53" s="11">
        <f>AJ25+AJ52</f>
        <v>169</v>
      </c>
      <c r="AK53" s="11">
        <f>AK25+AK52</f>
        <v>169000000</v>
      </c>
      <c r="AL53" s="11">
        <f>AL25+AL52</f>
        <v>60</v>
      </c>
      <c r="AM53" s="11">
        <f>AM25+AM52</f>
        <v>1200000000</v>
      </c>
      <c r="AN53" s="11">
        <f>AN25+AN52</f>
        <v>74</v>
      </c>
      <c r="AO53" s="11">
        <f>AO25+AO52</f>
        <v>74000000</v>
      </c>
      <c r="AP53" s="12"/>
      <c r="AQ53" s="25">
        <f>C53+E53+G53+I53+K53+M53+O53+Q53+S53+U53+W53+Y53+AA53+AC53+AE53+AG53+AI53+AK53+AM53+AO53</f>
        <v>4270650000</v>
      </c>
      <c r="AR53" s="4">
        <v>1</v>
      </c>
      <c r="AS53" s="26">
        <f>AS52+AS25</f>
        <v>157500000</v>
      </c>
      <c r="AT53" s="26">
        <v>3</v>
      </c>
      <c r="AU53" s="26">
        <f>AU52+AU25</f>
        <v>116000000</v>
      </c>
      <c r="AV53" s="26">
        <v>2</v>
      </c>
      <c r="AW53" s="26">
        <f>AW52+AW25</f>
        <v>38500000</v>
      </c>
      <c r="AX53" s="26">
        <v>0</v>
      </c>
      <c r="AY53" s="26">
        <f>AY52+AY25</f>
        <v>81000000</v>
      </c>
      <c r="AZ53" s="26">
        <v>0</v>
      </c>
      <c r="BA53" s="26">
        <f>BA52+BA25</f>
        <v>66000000</v>
      </c>
      <c r="BB53" s="26">
        <v>2</v>
      </c>
      <c r="BC53" s="26">
        <f>BC52+BC25</f>
        <v>69000000</v>
      </c>
      <c r="BD53" s="26">
        <v>0</v>
      </c>
      <c r="BE53" s="26">
        <f>BE52+BE25</f>
        <v>63000000</v>
      </c>
      <c r="BF53" s="26">
        <v>0</v>
      </c>
      <c r="BG53" s="26">
        <f>BG52+BG25</f>
        <v>18000000</v>
      </c>
      <c r="BH53" s="26">
        <v>0</v>
      </c>
      <c r="BI53" s="26">
        <f>BI52+BI25</f>
        <v>30000000</v>
      </c>
      <c r="BJ53" s="26">
        <v>3</v>
      </c>
      <c r="BK53" s="26">
        <f>BK52+BK25</f>
        <v>84000000</v>
      </c>
      <c r="BL53" s="26">
        <v>0</v>
      </c>
      <c r="BM53" s="26">
        <f>BM52+BM25</f>
        <v>80000000</v>
      </c>
      <c r="BN53" s="26">
        <v>2</v>
      </c>
      <c r="BO53" s="26">
        <f>BO52+BO25</f>
        <v>117000000</v>
      </c>
      <c r="BP53" s="26">
        <v>0</v>
      </c>
      <c r="BQ53" s="26">
        <f>BQ52+BQ25</f>
        <v>102000000</v>
      </c>
      <c r="BR53" s="26">
        <v>0</v>
      </c>
      <c r="BS53" s="26">
        <f>BS52+BS25</f>
        <v>86000000</v>
      </c>
      <c r="BT53" s="26">
        <v>0</v>
      </c>
      <c r="BU53" s="26">
        <f>BU52+BU25</f>
        <v>67500000</v>
      </c>
      <c r="BV53" s="26">
        <v>0</v>
      </c>
      <c r="BW53" s="26">
        <f>BW52+BW25</f>
        <v>54000000</v>
      </c>
      <c r="BX53" s="26">
        <v>0</v>
      </c>
      <c r="BY53" s="26">
        <f>BY52+BY25</f>
        <v>176000000</v>
      </c>
      <c r="BZ53" s="26">
        <v>1</v>
      </c>
      <c r="CA53" s="26">
        <f>CA52+CA25</f>
        <v>161000000</v>
      </c>
      <c r="CB53" s="26">
        <v>1</v>
      </c>
      <c r="CC53" s="26">
        <f>CC52+CC25</f>
        <v>345000000</v>
      </c>
      <c r="CD53" s="26">
        <v>1</v>
      </c>
      <c r="CE53" s="26">
        <f>CE52+CE25</f>
        <v>23000000</v>
      </c>
      <c r="CF53" s="26">
        <v>0</v>
      </c>
      <c r="CG53" s="26">
        <f>CG52+CG25</f>
        <v>100000000</v>
      </c>
      <c r="CH53" s="26">
        <v>0</v>
      </c>
      <c r="CI53" s="26">
        <f>CI52+CI25</f>
        <v>32000000</v>
      </c>
      <c r="CJ53" s="26">
        <v>0</v>
      </c>
      <c r="CK53" s="26">
        <f>CK52+CK25</f>
        <v>57500000</v>
      </c>
      <c r="CL53" s="26">
        <f>CL52+CL25</f>
        <v>411</v>
      </c>
      <c r="CM53" s="26">
        <f>CM52+CM25</f>
        <v>131520000</v>
      </c>
      <c r="CN53" s="26"/>
      <c r="CO53" s="26">
        <f>CO52+CO25</f>
        <v>2255520000</v>
      </c>
      <c r="CP53" s="27">
        <f>CP24+CP52</f>
        <v>1592490000</v>
      </c>
    </row>
    <row r="54" spans="1:94" x14ac:dyDescent="0.6">
      <c r="A54" s="17" t="s">
        <v>27</v>
      </c>
      <c r="B54" s="11">
        <f>B26+B53</f>
        <v>13</v>
      </c>
      <c r="C54" s="11">
        <f>C26+C53</f>
        <v>130000000</v>
      </c>
      <c r="D54" s="11">
        <f>D26+D53</f>
        <v>12</v>
      </c>
      <c r="E54" s="11">
        <f>E26+E53</f>
        <v>60000000</v>
      </c>
      <c r="F54" s="11">
        <f>F26+F53</f>
        <v>10</v>
      </c>
      <c r="G54" s="11">
        <f>G26+G53</f>
        <v>10000000</v>
      </c>
      <c r="H54" s="11">
        <f>H26+H53</f>
        <v>17</v>
      </c>
      <c r="I54" s="11">
        <f>I26+I53</f>
        <v>17000000</v>
      </c>
      <c r="J54" s="11">
        <f>J26+J53</f>
        <v>15</v>
      </c>
      <c r="K54" s="11">
        <f>K26+K53</f>
        <v>7500000</v>
      </c>
      <c r="L54" s="11">
        <f>L26+L53</f>
        <v>1</v>
      </c>
      <c r="M54" s="11">
        <f>M26+M53</f>
        <v>30000000</v>
      </c>
      <c r="N54" s="11">
        <f>N26+N53</f>
        <v>30</v>
      </c>
      <c r="O54" s="11">
        <f>O26+O53</f>
        <v>60000000</v>
      </c>
      <c r="P54" s="11">
        <f>P26+P53</f>
        <v>190</v>
      </c>
      <c r="Q54" s="11">
        <f>Q26+Q53</f>
        <v>950000000</v>
      </c>
      <c r="R54" s="11">
        <f>R26+R53</f>
        <v>429</v>
      </c>
      <c r="S54" s="11">
        <f>S26+S53</f>
        <v>429000000</v>
      </c>
      <c r="T54" s="11">
        <f>T26+T53</f>
        <v>596</v>
      </c>
      <c r="U54" s="11">
        <f>U26+U53</f>
        <v>596000000</v>
      </c>
      <c r="V54" s="11">
        <f>V26+V53</f>
        <v>1240</v>
      </c>
      <c r="W54" s="11">
        <f>W26+W53</f>
        <v>372000000</v>
      </c>
      <c r="X54" s="11">
        <f>X26+X53</f>
        <v>280</v>
      </c>
      <c r="Y54" s="11">
        <f>Y26+Y53</f>
        <v>140000000</v>
      </c>
      <c r="Z54" s="11">
        <f>Z26+Z53</f>
        <v>110</v>
      </c>
      <c r="AA54" s="11">
        <f>AA26+AA53</f>
        <v>110000000</v>
      </c>
      <c r="AB54" s="11">
        <f>AB26+AB53</f>
        <v>19</v>
      </c>
      <c r="AC54" s="11">
        <f>AC26+AC53</f>
        <v>3800000</v>
      </c>
      <c r="AD54" s="11">
        <f>AD26+AD53</f>
        <v>9</v>
      </c>
      <c r="AE54" s="11">
        <f>AE26+AE53</f>
        <v>45000000</v>
      </c>
      <c r="AF54" s="11">
        <f>AF26+AF53</f>
        <v>1395</v>
      </c>
      <c r="AG54" s="11">
        <f>AG26+AG53</f>
        <v>139500000</v>
      </c>
      <c r="AH54" s="11">
        <f>AH26+AH53</f>
        <v>53</v>
      </c>
      <c r="AI54" s="11">
        <f>AI26+AI53</f>
        <v>2650000</v>
      </c>
      <c r="AJ54" s="11">
        <f>AJ26+AJ53</f>
        <v>189</v>
      </c>
      <c r="AK54" s="11">
        <f>AK26+AK53</f>
        <v>189000000</v>
      </c>
      <c r="AL54" s="11">
        <f>AL26+AL53</f>
        <v>66</v>
      </c>
      <c r="AM54" s="11">
        <f>AM26+AM53</f>
        <v>1320000000</v>
      </c>
      <c r="AN54" s="11">
        <f>AN26+AN53</f>
        <v>81</v>
      </c>
      <c r="AO54" s="11">
        <f>AO26+AO53</f>
        <v>81000000</v>
      </c>
      <c r="AP54" s="12"/>
      <c r="AQ54" s="25">
        <f>C54+E54+G54+I54+K54+M54+O54+Q54+S54+U54+W54+Y54+AA54+AC54+AE54+AG54+AI54+AK54+AM54+AO54</f>
        <v>4692450000</v>
      </c>
      <c r="AR54" s="4">
        <v>1</v>
      </c>
      <c r="AS54" s="26">
        <f>AS53+AS26</f>
        <v>162000000</v>
      </c>
      <c r="AT54" s="26">
        <v>3</v>
      </c>
      <c r="AU54" s="26">
        <f>AU53+AU26</f>
        <v>120000000</v>
      </c>
      <c r="AV54" s="26">
        <v>2</v>
      </c>
      <c r="AW54" s="26">
        <f>AW53+AW26</f>
        <v>38500000</v>
      </c>
      <c r="AX54" s="26">
        <v>0</v>
      </c>
      <c r="AY54" s="26">
        <f>AY53+AY26</f>
        <v>85500000</v>
      </c>
      <c r="AZ54" s="26">
        <v>0</v>
      </c>
      <c r="BA54" s="26">
        <f>BA53+BA26</f>
        <v>69000000</v>
      </c>
      <c r="BB54" s="26">
        <v>2</v>
      </c>
      <c r="BC54" s="26">
        <f>BC53+BC26</f>
        <v>72000000</v>
      </c>
      <c r="BD54" s="26">
        <v>0</v>
      </c>
      <c r="BE54" s="26">
        <f>BE53+BE26</f>
        <v>66000000</v>
      </c>
      <c r="BF54" s="26">
        <v>0</v>
      </c>
      <c r="BG54" s="26">
        <f>BG53+BG26</f>
        <v>18000000</v>
      </c>
      <c r="BH54" s="26">
        <v>0</v>
      </c>
      <c r="BI54" s="26">
        <f>BI53+BI26</f>
        <v>31500000</v>
      </c>
      <c r="BJ54" s="26">
        <v>3</v>
      </c>
      <c r="BK54" s="26">
        <f>BK53+BK26</f>
        <v>84000000</v>
      </c>
      <c r="BL54" s="26">
        <v>0</v>
      </c>
      <c r="BM54" s="26">
        <f>BM53+BM26</f>
        <v>84000000</v>
      </c>
      <c r="BN54" s="26">
        <v>2</v>
      </c>
      <c r="BO54" s="26">
        <f>BO53+BO26</f>
        <v>121500000</v>
      </c>
      <c r="BP54" s="26">
        <v>0</v>
      </c>
      <c r="BQ54" s="26">
        <f>BQ53+BQ26</f>
        <v>108000000</v>
      </c>
      <c r="BR54" s="26">
        <v>0</v>
      </c>
      <c r="BS54" s="26">
        <f>BS53+BS26</f>
        <v>92000000</v>
      </c>
      <c r="BT54" s="26">
        <v>0</v>
      </c>
      <c r="BU54" s="26">
        <f>BU53+BU26</f>
        <v>72000000</v>
      </c>
      <c r="BV54" s="26">
        <v>0</v>
      </c>
      <c r="BW54" s="26">
        <f>BW53+BW26</f>
        <v>57000000</v>
      </c>
      <c r="BX54" s="26">
        <v>0</v>
      </c>
      <c r="BY54" s="26">
        <f>BY53+BY26</f>
        <v>176000000</v>
      </c>
      <c r="BZ54" s="26">
        <v>1</v>
      </c>
      <c r="CA54" s="26">
        <f>CA53+CA26</f>
        <v>168000000</v>
      </c>
      <c r="CB54" s="26">
        <v>1</v>
      </c>
      <c r="CC54" s="26">
        <f>CC53+CC26</f>
        <v>360000000</v>
      </c>
      <c r="CD54" s="26">
        <v>1</v>
      </c>
      <c r="CE54" s="26">
        <f>CE53+CE26</f>
        <v>24000000</v>
      </c>
      <c r="CF54" s="26">
        <v>0</v>
      </c>
      <c r="CG54" s="26">
        <f>CG53+CG26</f>
        <v>100000000</v>
      </c>
      <c r="CH54" s="26">
        <v>0</v>
      </c>
      <c r="CI54" s="26">
        <f>CI53+CI26</f>
        <v>33600000</v>
      </c>
      <c r="CJ54" s="26">
        <v>0</v>
      </c>
      <c r="CK54" s="26">
        <f>CK53+CK26</f>
        <v>60000000</v>
      </c>
      <c r="CL54" s="26">
        <f>CL53+CL26</f>
        <v>429</v>
      </c>
      <c r="CM54" s="26">
        <f>CM53+CM26</f>
        <v>137280000</v>
      </c>
      <c r="CN54" s="26"/>
      <c r="CO54" s="26">
        <f>CO53+CO26</f>
        <v>2339880000</v>
      </c>
      <c r="CP54" s="27">
        <f>CP25+CP53</f>
        <v>1896930000</v>
      </c>
    </row>
    <row r="57" spans="1:94" x14ac:dyDescent="0.6">
      <c r="B57" s="1" t="s">
        <v>30</v>
      </c>
      <c r="C57" s="1" t="s">
        <v>48</v>
      </c>
      <c r="AP57" s="1"/>
      <c r="AQ57" s="1"/>
    </row>
    <row r="58" spans="1:94" x14ac:dyDescent="0.6">
      <c r="B58" s="1" t="s">
        <v>2</v>
      </c>
      <c r="C58" s="3">
        <v>10000000</v>
      </c>
      <c r="D58" s="1" t="s">
        <v>28</v>
      </c>
      <c r="E58" s="1">
        <v>5000000</v>
      </c>
      <c r="F58" s="1" t="s">
        <v>29</v>
      </c>
      <c r="G58" s="1">
        <v>1000000</v>
      </c>
      <c r="H58" s="1" t="s">
        <v>31</v>
      </c>
      <c r="I58" s="1">
        <v>1000000</v>
      </c>
      <c r="J58" s="1" t="s">
        <v>32</v>
      </c>
      <c r="K58" s="1">
        <v>500000</v>
      </c>
      <c r="L58" s="1" t="s">
        <v>33</v>
      </c>
      <c r="M58" s="1">
        <v>30000000</v>
      </c>
      <c r="N58" s="1" t="s">
        <v>34</v>
      </c>
      <c r="O58" s="1">
        <v>2000000</v>
      </c>
      <c r="P58" s="1" t="s">
        <v>35</v>
      </c>
      <c r="Q58" s="1">
        <v>5000000</v>
      </c>
      <c r="R58" s="1" t="s">
        <v>36</v>
      </c>
      <c r="S58" s="1">
        <v>1000000</v>
      </c>
      <c r="T58" s="1" t="s">
        <v>37</v>
      </c>
      <c r="U58" s="1">
        <v>1000000</v>
      </c>
      <c r="V58" s="1" t="s">
        <v>38</v>
      </c>
      <c r="W58" s="1">
        <v>300000</v>
      </c>
      <c r="X58" s="1" t="s">
        <v>39</v>
      </c>
      <c r="Y58" s="1">
        <v>500000</v>
      </c>
      <c r="Z58" s="1" t="s">
        <v>40</v>
      </c>
      <c r="AA58" s="1">
        <v>1000000</v>
      </c>
      <c r="AB58" s="1" t="s">
        <v>41</v>
      </c>
      <c r="AC58" s="1">
        <v>200000</v>
      </c>
      <c r="AD58" s="1" t="s">
        <v>42</v>
      </c>
      <c r="AE58" s="1">
        <v>5000000</v>
      </c>
      <c r="AF58" s="1" t="s">
        <v>43</v>
      </c>
      <c r="AG58" s="1">
        <v>100000</v>
      </c>
      <c r="AH58" s="1" t="s">
        <v>44</v>
      </c>
      <c r="AI58" s="1">
        <v>50000</v>
      </c>
      <c r="AJ58" s="1" t="s">
        <v>45</v>
      </c>
      <c r="AK58" s="1">
        <v>1000000</v>
      </c>
      <c r="AL58" s="1" t="s">
        <v>46</v>
      </c>
      <c r="AM58" s="1">
        <v>20000000</v>
      </c>
      <c r="AN58" s="1" t="s">
        <v>47</v>
      </c>
      <c r="AO58" s="1">
        <v>1000000</v>
      </c>
      <c r="AR58" s="2" t="s">
        <v>1</v>
      </c>
      <c r="AS58" s="2">
        <v>4500000</v>
      </c>
      <c r="AT58" s="2" t="s">
        <v>64</v>
      </c>
      <c r="AU58" s="2">
        <v>4000000</v>
      </c>
      <c r="AV58" s="2" t="s">
        <v>65</v>
      </c>
      <c r="AW58" s="2">
        <v>3500000</v>
      </c>
      <c r="AX58" s="2" t="s">
        <v>66</v>
      </c>
      <c r="AY58" s="2">
        <v>4500000</v>
      </c>
      <c r="AZ58" s="2" t="s">
        <v>67</v>
      </c>
      <c r="BA58" s="2">
        <v>3000000</v>
      </c>
      <c r="BB58" s="2" t="s">
        <v>68</v>
      </c>
      <c r="BC58" s="2">
        <v>3000000</v>
      </c>
      <c r="BD58" s="2" t="s">
        <v>69</v>
      </c>
      <c r="BE58" s="2">
        <v>3000000</v>
      </c>
      <c r="BF58" s="2" t="s">
        <v>70</v>
      </c>
      <c r="BG58" s="2">
        <v>2000000</v>
      </c>
      <c r="BH58" s="2" t="s">
        <v>71</v>
      </c>
      <c r="BI58" s="2">
        <v>1500000</v>
      </c>
      <c r="BJ58" s="2" t="s">
        <v>72</v>
      </c>
      <c r="BK58" s="2">
        <v>4000000</v>
      </c>
      <c r="BL58" s="2" t="s">
        <v>73</v>
      </c>
      <c r="BM58" s="2">
        <v>2000000</v>
      </c>
      <c r="BN58" s="2" t="s">
        <v>74</v>
      </c>
      <c r="BO58" s="2">
        <v>4500000</v>
      </c>
      <c r="BP58" s="2" t="s">
        <v>75</v>
      </c>
      <c r="BQ58" s="2">
        <v>3000000</v>
      </c>
      <c r="BR58" s="2" t="s">
        <v>76</v>
      </c>
      <c r="BS58" s="2">
        <v>2000000</v>
      </c>
      <c r="BT58" s="2" t="s">
        <v>77</v>
      </c>
      <c r="BU58" s="2">
        <v>1500000</v>
      </c>
      <c r="BV58" s="2" t="s">
        <v>78</v>
      </c>
      <c r="BW58" s="2">
        <v>1500000</v>
      </c>
      <c r="BX58" s="2" t="s">
        <v>79</v>
      </c>
      <c r="BY58" s="2">
        <v>220000</v>
      </c>
      <c r="BZ58" s="2" t="s">
        <v>80</v>
      </c>
      <c r="CA58" s="2">
        <v>7000000</v>
      </c>
      <c r="CB58" s="2" t="s">
        <v>81</v>
      </c>
      <c r="CC58" s="2">
        <v>15000000</v>
      </c>
      <c r="CD58" s="2" t="s">
        <v>82</v>
      </c>
      <c r="CE58" s="2">
        <v>1000000</v>
      </c>
      <c r="CF58" s="2" t="s">
        <v>83</v>
      </c>
      <c r="CG58" s="2">
        <v>100000000</v>
      </c>
      <c r="CH58" s="2" t="s">
        <v>84</v>
      </c>
      <c r="CI58" s="2">
        <v>1600000</v>
      </c>
      <c r="CJ58" s="2" t="s">
        <v>86</v>
      </c>
      <c r="CK58" s="2">
        <v>2500000</v>
      </c>
      <c r="CL58" s="2" t="s">
        <v>85</v>
      </c>
      <c r="CM58" s="2">
        <v>320000</v>
      </c>
    </row>
    <row r="60" spans="1:94" x14ac:dyDescent="0.6">
      <c r="B60" s="1" t="s">
        <v>30</v>
      </c>
      <c r="C60" s="1" t="s">
        <v>60</v>
      </c>
    </row>
  </sheetData>
  <mergeCells count="92">
    <mergeCell ref="CL29:CM29"/>
    <mergeCell ref="CN29:CO29"/>
    <mergeCell ref="BZ29:CA29"/>
    <mergeCell ref="CB29:CC29"/>
    <mergeCell ref="CD29:CE29"/>
    <mergeCell ref="CF29:CG29"/>
    <mergeCell ref="CH29:CI29"/>
    <mergeCell ref="CJ29:CK29"/>
    <mergeCell ref="BN29:BO29"/>
    <mergeCell ref="BP29:BQ29"/>
    <mergeCell ref="BR29:BS29"/>
    <mergeCell ref="BT29:BU29"/>
    <mergeCell ref="BV29:BW29"/>
    <mergeCell ref="BX29:BY29"/>
    <mergeCell ref="BB29:BC29"/>
    <mergeCell ref="BD29:BE29"/>
    <mergeCell ref="BF29:BG29"/>
    <mergeCell ref="BH29:BI29"/>
    <mergeCell ref="BJ29:BK29"/>
    <mergeCell ref="BL29:BM29"/>
    <mergeCell ref="CH1:CI1"/>
    <mergeCell ref="CJ1:CK1"/>
    <mergeCell ref="CN1:CO1"/>
    <mergeCell ref="CF1:CG1"/>
    <mergeCell ref="BV1:BW1"/>
    <mergeCell ref="BX1:BY1"/>
    <mergeCell ref="BZ1:CA1"/>
    <mergeCell ref="CB1:CC1"/>
    <mergeCell ref="CD1:CE1"/>
    <mergeCell ref="CL1:CM1"/>
    <mergeCell ref="AL29:AM29"/>
    <mergeCell ref="AN29:AO29"/>
    <mergeCell ref="AP29:AQ29"/>
    <mergeCell ref="AR29:AS29"/>
    <mergeCell ref="BR1:BS1"/>
    <mergeCell ref="BT1:BU1"/>
    <mergeCell ref="AT29:AU29"/>
    <mergeCell ref="AV29:AW29"/>
    <mergeCell ref="AX29:AY29"/>
    <mergeCell ref="AZ29:BA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J1:BK1"/>
    <mergeCell ref="BL1:BM1"/>
    <mergeCell ref="BN1:BO1"/>
    <mergeCell ref="BP1:BQ1"/>
    <mergeCell ref="B29:C29"/>
    <mergeCell ref="D29:E29"/>
    <mergeCell ref="F29:G29"/>
    <mergeCell ref="H29:I29"/>
    <mergeCell ref="J29:K29"/>
    <mergeCell ref="L29:M29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Maziar</dc:creator>
  <cp:lastModifiedBy>Maziar</cp:lastModifiedBy>
  <cp:lastPrinted>2020-08-05T14:30:24Z</cp:lastPrinted>
  <dcterms:created xsi:type="dcterms:W3CDTF">2020-03-27T10:24:44Z</dcterms:created>
  <dcterms:modified xsi:type="dcterms:W3CDTF">2020-08-05T14:36:07Z</dcterms:modified>
</cp:coreProperties>
</file>