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san\Desktop\"/>
    </mc:Choice>
  </mc:AlternateContent>
  <xr:revisionPtr revIDLastSave="0" documentId="8_{D21E76B8-E48B-4611-BD1D-9345CC819E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Worksheet!$A$1:$V$364</definedName>
  </definedNames>
  <calcPr calcId="181029"/>
</workbook>
</file>

<file path=xl/calcChain.xml><?xml version="1.0" encoding="utf-8"?>
<calcChain xmlns="http://schemas.openxmlformats.org/spreadsheetml/2006/main">
  <c r="AI218" i="1" l="1"/>
  <c r="AI216" i="1"/>
  <c r="AI116" i="1"/>
  <c r="AP74" i="1"/>
  <c r="AN17" i="1"/>
  <c r="AN18" i="1"/>
  <c r="AN19" i="1"/>
  <c r="AN20" i="1"/>
  <c r="AN21" i="1"/>
  <c r="AN23" i="1"/>
  <c r="AN25" i="1"/>
  <c r="AN26" i="1"/>
  <c r="AN27" i="1"/>
  <c r="AN28" i="1"/>
  <c r="AN29" i="1"/>
  <c r="AN31" i="1"/>
  <c r="AN32" i="1"/>
  <c r="AN33" i="1"/>
  <c r="AN34" i="1"/>
  <c r="AN36" i="1"/>
  <c r="AN37" i="1"/>
  <c r="AN38" i="1"/>
  <c r="AN40" i="1"/>
  <c r="AN41" i="1"/>
  <c r="AN42" i="1"/>
  <c r="AN43" i="1"/>
  <c r="AN44" i="1"/>
  <c r="AN45" i="1"/>
  <c r="AN46" i="1"/>
  <c r="AN47" i="1"/>
  <c r="AN48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3" i="1"/>
  <c r="AN84" i="1"/>
  <c r="AN85" i="1"/>
  <c r="AN86" i="1"/>
  <c r="AN87" i="1"/>
  <c r="AN88" i="1"/>
  <c r="AN89" i="1"/>
  <c r="AN90" i="1"/>
  <c r="AN91" i="1"/>
  <c r="AN93" i="1"/>
  <c r="AN94" i="1"/>
  <c r="AN95" i="1"/>
  <c r="AN96" i="1"/>
  <c r="AN98" i="1"/>
  <c r="AN99" i="1"/>
  <c r="AN100" i="1"/>
  <c r="AN102" i="1"/>
  <c r="AN103" i="1"/>
  <c r="AN104" i="1"/>
  <c r="AN105" i="1"/>
  <c r="AN106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9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6" i="1"/>
  <c r="AN167" i="1"/>
  <c r="AN168" i="1"/>
  <c r="AN169" i="1"/>
  <c r="AN170" i="1"/>
  <c r="AN171" i="1"/>
  <c r="AN172" i="1"/>
  <c r="AN173" i="1"/>
  <c r="AN175" i="1"/>
  <c r="AN176" i="1"/>
  <c r="AN177" i="1"/>
  <c r="AN179" i="1"/>
  <c r="AN180" i="1"/>
  <c r="AN181" i="1"/>
  <c r="AN182" i="1"/>
  <c r="AN184" i="1"/>
  <c r="AN185" i="1"/>
  <c r="AN186" i="1"/>
  <c r="AN187" i="1"/>
  <c r="AN188" i="1"/>
  <c r="AN189" i="1"/>
  <c r="AN190" i="1"/>
  <c r="AN192" i="1"/>
  <c r="AN194" i="1"/>
  <c r="AN195" i="1"/>
  <c r="AN196" i="1"/>
  <c r="AN197" i="1"/>
  <c r="AN198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6" i="1"/>
  <c r="AN217" i="1"/>
  <c r="AN218" i="1"/>
  <c r="AN219" i="1"/>
  <c r="AN220" i="1"/>
  <c r="AN221" i="1"/>
  <c r="AN222" i="1"/>
  <c r="AN223" i="1"/>
  <c r="AN224" i="1"/>
  <c r="AN225" i="1"/>
  <c r="AN227" i="1"/>
  <c r="AN228" i="1"/>
  <c r="AN229" i="1"/>
  <c r="AN231" i="1"/>
  <c r="AN233" i="1"/>
  <c r="AN234" i="1"/>
  <c r="AN235" i="1"/>
  <c r="AN236" i="1"/>
  <c r="AN237" i="1"/>
  <c r="AN238" i="1"/>
  <c r="AN240" i="1"/>
  <c r="AN241" i="1"/>
  <c r="AN242" i="1"/>
  <c r="AN243" i="1"/>
  <c r="AN244" i="1"/>
  <c r="AN245" i="1"/>
  <c r="AN246" i="1"/>
  <c r="AN247" i="1"/>
  <c r="AN248" i="1"/>
  <c r="AN249" i="1"/>
  <c r="AN251" i="1"/>
  <c r="AN252" i="1"/>
  <c r="AN253" i="1"/>
  <c r="AN254" i="1"/>
  <c r="AN255" i="1"/>
  <c r="AN256" i="1"/>
  <c r="AN257" i="1"/>
  <c r="AN259" i="1"/>
  <c r="AN260" i="1"/>
  <c r="AN261" i="1"/>
  <c r="AN263" i="1"/>
  <c r="AN264" i="1"/>
  <c r="AN265" i="1"/>
  <c r="AN266" i="1"/>
  <c r="AN267" i="1"/>
  <c r="AN268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2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6" i="1"/>
  <c r="AN357" i="1"/>
  <c r="AN358" i="1"/>
  <c r="AN360" i="1"/>
  <c r="AN361" i="1"/>
  <c r="AN363" i="1"/>
  <c r="AN364" i="1"/>
  <c r="AO3" i="1"/>
  <c r="AO4" i="1"/>
  <c r="AO5" i="1"/>
  <c r="AO6" i="1"/>
  <c r="AO11" i="1"/>
  <c r="AO13" i="1"/>
  <c r="AO14" i="1"/>
  <c r="AO18" i="1"/>
  <c r="AO19" i="1"/>
  <c r="AO20" i="1"/>
  <c r="AO21" i="1"/>
  <c r="AO24" i="1"/>
  <c r="AO26" i="1"/>
  <c r="AO27" i="1"/>
  <c r="AO28" i="1"/>
  <c r="AO31" i="1"/>
  <c r="AO32" i="1"/>
  <c r="AO33" i="1"/>
  <c r="AO34" i="1"/>
  <c r="AO37" i="1"/>
  <c r="AO38" i="1"/>
  <c r="AO40" i="1"/>
  <c r="AO43" i="1"/>
  <c r="AO45" i="1"/>
  <c r="AO47" i="1"/>
  <c r="AO48" i="1"/>
  <c r="AO50" i="1"/>
  <c r="AO52" i="1"/>
  <c r="AO54" i="1"/>
  <c r="AO55" i="1"/>
  <c r="AO56" i="1"/>
  <c r="AO58" i="1"/>
  <c r="AO60" i="1"/>
  <c r="AO63" i="1"/>
  <c r="AO64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3" i="1"/>
  <c r="AO85" i="1"/>
  <c r="AO86" i="1"/>
  <c r="AO87" i="1"/>
  <c r="AO90" i="1"/>
  <c r="AO92" i="1"/>
  <c r="AO93" i="1"/>
  <c r="AO94" i="1"/>
  <c r="AO97" i="1"/>
  <c r="AO102" i="1"/>
  <c r="AO104" i="1"/>
  <c r="AO107" i="1"/>
  <c r="AO108" i="1"/>
  <c r="AO113" i="1"/>
  <c r="AO114" i="1"/>
  <c r="AO115" i="1"/>
  <c r="AO117" i="1"/>
  <c r="AO120" i="1"/>
  <c r="AO125" i="1"/>
  <c r="AO126" i="1"/>
  <c r="AO127" i="1"/>
  <c r="AO128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AO145" i="1"/>
  <c r="AO148" i="1"/>
  <c r="AO149" i="1"/>
  <c r="AO151" i="1"/>
  <c r="AO152" i="1"/>
  <c r="AO153" i="1"/>
  <c r="AO154" i="1"/>
  <c r="AO156" i="1"/>
  <c r="AO157" i="1"/>
  <c r="AO158" i="1"/>
  <c r="AO159" i="1"/>
  <c r="AO161" i="1"/>
  <c r="AO162" i="1"/>
  <c r="AO163" i="1"/>
  <c r="AO166" i="1"/>
  <c r="AO167" i="1"/>
  <c r="AO169" i="1"/>
  <c r="AO172" i="1"/>
  <c r="AO173" i="1"/>
  <c r="AO174" i="1"/>
  <c r="AO175" i="1"/>
  <c r="AO176" i="1"/>
  <c r="AO177" i="1"/>
  <c r="AO179" i="1"/>
  <c r="AO180" i="1"/>
  <c r="AO181" i="1"/>
  <c r="AO182" i="1"/>
  <c r="AO183" i="1"/>
  <c r="AO186" i="1"/>
  <c r="AO188" i="1"/>
  <c r="AO189" i="1"/>
  <c r="AO190" i="1"/>
  <c r="AO192" i="1"/>
  <c r="AO194" i="1"/>
  <c r="AO196" i="1"/>
  <c r="AO197" i="1"/>
  <c r="AO199" i="1"/>
  <c r="AO200" i="1"/>
  <c r="AO204" i="1"/>
  <c r="AO205" i="1"/>
  <c r="AO206" i="1"/>
  <c r="AO209" i="1"/>
  <c r="AO210" i="1"/>
  <c r="AO211" i="1"/>
  <c r="AO214" i="1"/>
  <c r="AO215" i="1"/>
  <c r="AO217" i="1"/>
  <c r="AO219" i="1"/>
  <c r="AO221" i="1"/>
  <c r="AO222" i="1"/>
  <c r="AO226" i="1"/>
  <c r="AO228" i="1"/>
  <c r="AO231" i="1"/>
  <c r="AO235" i="1"/>
  <c r="AO238" i="1"/>
  <c r="AO241" i="1"/>
  <c r="AO243" i="1"/>
  <c r="AO248" i="1"/>
  <c r="AO251" i="1"/>
  <c r="AO253" i="1"/>
  <c r="AO256" i="1"/>
  <c r="AO258" i="1"/>
  <c r="AO259" i="1"/>
  <c r="AO260" i="1"/>
  <c r="AO265" i="1"/>
  <c r="AO266" i="1"/>
  <c r="AO269" i="1"/>
  <c r="AO272" i="1"/>
  <c r="AO274" i="1"/>
  <c r="AO275" i="1"/>
  <c r="AO276" i="1"/>
  <c r="AO277" i="1"/>
  <c r="AO280" i="1"/>
  <c r="AO281" i="1"/>
  <c r="AO283" i="1"/>
  <c r="AO284" i="1"/>
  <c r="AO285" i="1"/>
  <c r="AO286" i="1"/>
  <c r="AO288" i="1"/>
  <c r="AO290" i="1"/>
  <c r="AO291" i="1"/>
  <c r="AO292" i="1"/>
  <c r="AO294" i="1"/>
  <c r="AO296" i="1"/>
  <c r="AO299" i="1"/>
  <c r="AO302" i="1"/>
  <c r="AO306" i="1"/>
  <c r="AO307" i="1"/>
  <c r="AO309" i="1"/>
  <c r="AO311" i="1"/>
  <c r="AO312" i="1"/>
  <c r="AO313" i="1"/>
  <c r="AO317" i="1"/>
  <c r="AO318" i="1"/>
  <c r="AO320" i="1"/>
  <c r="AO321" i="1"/>
  <c r="AO322" i="1"/>
  <c r="AO324" i="1"/>
  <c r="AO325" i="1"/>
  <c r="AO326" i="1"/>
  <c r="AO329" i="1"/>
  <c r="AO330" i="1"/>
  <c r="AO331" i="1"/>
  <c r="AO333" i="1"/>
  <c r="AO334" i="1"/>
  <c r="AO335" i="1"/>
  <c r="AO336" i="1"/>
  <c r="AO337" i="1"/>
  <c r="AO338" i="1"/>
  <c r="AO341" i="1"/>
  <c r="AO343" i="1"/>
  <c r="AO344" i="1"/>
  <c r="AO345" i="1"/>
  <c r="AO346" i="1"/>
  <c r="AO348" i="1"/>
  <c r="AO349" i="1"/>
  <c r="AO350" i="1"/>
  <c r="AO352" i="1"/>
  <c r="AO353" i="1"/>
  <c r="AO354" i="1"/>
  <c r="AO356" i="1"/>
  <c r="AO357" i="1"/>
  <c r="AO359" i="1"/>
  <c r="AO360" i="1"/>
  <c r="AO361" i="1"/>
  <c r="AO363" i="1"/>
  <c r="AO364" i="1"/>
  <c r="AL233" i="1"/>
  <c r="AL158" i="1"/>
  <c r="AL130" i="1"/>
  <c r="AL38" i="1"/>
  <c r="AL37" i="1"/>
  <c r="AL31" i="1"/>
  <c r="AL28" i="1"/>
  <c r="AL27" i="1"/>
  <c r="AL25" i="1"/>
  <c r="AL20" i="1"/>
  <c r="AL19" i="1"/>
  <c r="AL14" i="1"/>
  <c r="AL13" i="1"/>
  <c r="AL11" i="1"/>
  <c r="AL5" i="1"/>
  <c r="AL3" i="1"/>
  <c r="AL2" i="1"/>
  <c r="AM5" i="1"/>
  <c r="AM3" i="1"/>
  <c r="AM2" i="1"/>
  <c r="AM11" i="1"/>
  <c r="AM13" i="1"/>
  <c r="AM14" i="1"/>
  <c r="AM19" i="1"/>
  <c r="AM20" i="1"/>
  <c r="AM25" i="1"/>
  <c r="AM27" i="1"/>
  <c r="AM28" i="1"/>
  <c r="AM31" i="1"/>
  <c r="AM37" i="1"/>
  <c r="AM38" i="1"/>
  <c r="AM40" i="1"/>
  <c r="AM43" i="1"/>
  <c r="AM53" i="1"/>
  <c r="AM54" i="1"/>
  <c r="AM56" i="1"/>
  <c r="AM58" i="1"/>
  <c r="AM60" i="1"/>
  <c r="AM69" i="1"/>
  <c r="AM74" i="1"/>
  <c r="AM77" i="1"/>
  <c r="AM83" i="1"/>
  <c r="AM87" i="1"/>
  <c r="AM90" i="1"/>
  <c r="AM93" i="1"/>
  <c r="AM108" i="1"/>
  <c r="AM114" i="1"/>
  <c r="AM116" i="1"/>
  <c r="AM120" i="1"/>
  <c r="AM128" i="1"/>
  <c r="AM130" i="1"/>
  <c r="AM132" i="1"/>
  <c r="AM133" i="1"/>
  <c r="AM134" i="1"/>
  <c r="AM135" i="1"/>
  <c r="AM137" i="1"/>
  <c r="AM138" i="1"/>
  <c r="AM139" i="1"/>
  <c r="AM140" i="1"/>
  <c r="AM142" i="1"/>
  <c r="AM143" i="1"/>
  <c r="AM144" i="1"/>
  <c r="AM145" i="1"/>
  <c r="AM149" i="1"/>
  <c r="AM151" i="1"/>
  <c r="AM154" i="1"/>
  <c r="AM158" i="1"/>
  <c r="AM162" i="1"/>
  <c r="AM163" i="1"/>
  <c r="AM166" i="1"/>
  <c r="AM169" i="1"/>
  <c r="AM172" i="1"/>
  <c r="AM173" i="1"/>
  <c r="AM177" i="1"/>
  <c r="AM179" i="1"/>
  <c r="AM180" i="1"/>
  <c r="AM181" i="1"/>
  <c r="AM182" i="1"/>
  <c r="AM186" i="1"/>
  <c r="AM189" i="1"/>
  <c r="AM192" i="1"/>
  <c r="AM194" i="1"/>
  <c r="AM196" i="1"/>
  <c r="AM197" i="1"/>
  <c r="AM205" i="1"/>
  <c r="AM206" i="1"/>
  <c r="AM210" i="1"/>
  <c r="AM211" i="1"/>
  <c r="AM214" i="1"/>
  <c r="AM216" i="1"/>
  <c r="AM217" i="1"/>
  <c r="AM218" i="1"/>
  <c r="AM219" i="1"/>
  <c r="AM221" i="1"/>
  <c r="AM222" i="1"/>
  <c r="AM225" i="1"/>
  <c r="AM228" i="1"/>
  <c r="AM233" i="1"/>
  <c r="AM235" i="1"/>
  <c r="AM238" i="1"/>
  <c r="AM241" i="1"/>
  <c r="AM243" i="1"/>
  <c r="AM248" i="1"/>
  <c r="AM253" i="1"/>
  <c r="AM256" i="1"/>
  <c r="AM259" i="1"/>
  <c r="AM260" i="1"/>
  <c r="AM265" i="1"/>
  <c r="AM266" i="1"/>
  <c r="AM272" i="1"/>
  <c r="AM275" i="1"/>
  <c r="AM276" i="1"/>
  <c r="AM277" i="1"/>
  <c r="AM280" i="1"/>
  <c r="AM281" i="1"/>
  <c r="AM283" i="1"/>
  <c r="AM285" i="1"/>
  <c r="AM286" i="1"/>
  <c r="AM288" i="1"/>
  <c r="AM291" i="1"/>
  <c r="AM292" i="1"/>
  <c r="AM294" i="1"/>
  <c r="AM296" i="1"/>
  <c r="AM302" i="1"/>
  <c r="AM309" i="1"/>
  <c r="AM311" i="1"/>
  <c r="AM317" i="1"/>
  <c r="AM320" i="1"/>
  <c r="AM321" i="1"/>
  <c r="AM322" i="1"/>
  <c r="AM324" i="1"/>
  <c r="AM325" i="1"/>
  <c r="AM329" i="1"/>
  <c r="AM330" i="1"/>
  <c r="AM334" i="1"/>
  <c r="AM335" i="1"/>
  <c r="AM336" i="1"/>
  <c r="AM337" i="1"/>
  <c r="AM338" i="1"/>
  <c r="AM341" i="1"/>
  <c r="AM343" i="1"/>
  <c r="AM350" i="1"/>
  <c r="AM352" i="1"/>
  <c r="AM353" i="1"/>
  <c r="AM360" i="1"/>
  <c r="AM361" i="1"/>
  <c r="AM363" i="1"/>
  <c r="AM364" i="1"/>
  <c r="AJ7" i="1"/>
  <c r="AJ8" i="1"/>
  <c r="AJ9" i="1"/>
  <c r="AJ10" i="1"/>
  <c r="AJ12" i="1"/>
  <c r="AJ15" i="1"/>
  <c r="AJ16" i="1"/>
  <c r="AJ17" i="1"/>
  <c r="AJ22" i="1"/>
  <c r="AJ23" i="1"/>
  <c r="AJ29" i="1"/>
  <c r="AJ30" i="1"/>
  <c r="AJ35" i="1"/>
  <c r="AJ36" i="1"/>
  <c r="AJ39" i="1"/>
  <c r="AJ41" i="1"/>
  <c r="AJ42" i="1"/>
  <c r="AJ44" i="1"/>
  <c r="AJ46" i="1"/>
  <c r="AJ49" i="1"/>
  <c r="AJ51" i="1"/>
  <c r="AJ57" i="1"/>
  <c r="AJ59" i="1"/>
  <c r="AJ61" i="1"/>
  <c r="AJ62" i="1"/>
  <c r="AJ65" i="1"/>
  <c r="AJ66" i="1"/>
  <c r="AJ80" i="1"/>
  <c r="AJ81" i="1"/>
  <c r="AJ82" i="1"/>
  <c r="AJ84" i="1"/>
  <c r="AJ88" i="1"/>
  <c r="AJ89" i="1"/>
  <c r="AJ91" i="1"/>
  <c r="AJ95" i="1"/>
  <c r="AJ96" i="1"/>
  <c r="AJ98" i="1"/>
  <c r="AJ99" i="1"/>
  <c r="AJ100" i="1"/>
  <c r="AJ101" i="1"/>
  <c r="AJ103" i="1"/>
  <c r="AJ105" i="1"/>
  <c r="AJ106" i="1"/>
  <c r="AJ109" i="1"/>
  <c r="AJ110" i="1"/>
  <c r="AJ111" i="1"/>
  <c r="AJ112" i="1"/>
  <c r="AJ118" i="1"/>
  <c r="AJ119" i="1"/>
  <c r="AJ121" i="1"/>
  <c r="AJ122" i="1"/>
  <c r="AJ123" i="1"/>
  <c r="AJ124" i="1"/>
  <c r="AJ129" i="1"/>
  <c r="AJ131" i="1"/>
  <c r="AJ136" i="1"/>
  <c r="AJ146" i="1"/>
  <c r="AJ150" i="1"/>
  <c r="AJ155" i="1"/>
  <c r="AJ160" i="1"/>
  <c r="AJ164" i="1"/>
  <c r="AJ165" i="1"/>
  <c r="AJ168" i="1"/>
  <c r="AJ170" i="1"/>
  <c r="AJ171" i="1"/>
  <c r="AJ178" i="1"/>
  <c r="AJ184" i="1"/>
  <c r="AJ185" i="1"/>
  <c r="AJ187" i="1"/>
  <c r="AJ191" i="1"/>
  <c r="AJ193" i="1"/>
  <c r="AJ195" i="1"/>
  <c r="AJ198" i="1"/>
  <c r="AJ202" i="1"/>
  <c r="AJ203" i="1"/>
  <c r="AJ207" i="1"/>
  <c r="AJ208" i="1"/>
  <c r="AJ212" i="1"/>
  <c r="AJ213" i="1"/>
  <c r="AJ220" i="1"/>
  <c r="AJ223" i="1"/>
  <c r="AJ224" i="1"/>
  <c r="AJ227" i="1"/>
  <c r="AJ229" i="1"/>
  <c r="AJ230" i="1"/>
  <c r="AJ232" i="1"/>
  <c r="AJ234" i="1"/>
  <c r="AJ236" i="1"/>
  <c r="AJ237" i="1"/>
  <c r="AJ239" i="1"/>
  <c r="AJ240" i="1"/>
  <c r="AJ242" i="1"/>
  <c r="AJ244" i="1"/>
  <c r="AJ245" i="1"/>
  <c r="AJ246" i="1"/>
  <c r="AJ249" i="1"/>
  <c r="AJ250" i="1"/>
  <c r="AJ252" i="1"/>
  <c r="AJ254" i="1"/>
  <c r="AJ255" i="1"/>
  <c r="AJ257" i="1"/>
  <c r="AJ261" i="1"/>
  <c r="AJ262" i="1"/>
  <c r="AJ263" i="1"/>
  <c r="AJ264" i="1"/>
  <c r="AJ267" i="1"/>
  <c r="AJ268" i="1"/>
  <c r="AJ270" i="1"/>
  <c r="AJ271" i="1"/>
  <c r="AJ273" i="1"/>
  <c r="AJ278" i="1"/>
  <c r="AJ279" i="1"/>
  <c r="AJ282" i="1"/>
  <c r="AJ287" i="1"/>
  <c r="AJ289" i="1"/>
  <c r="AJ293" i="1"/>
  <c r="AJ295" i="1"/>
  <c r="AJ297" i="1"/>
  <c r="AJ298" i="1"/>
  <c r="AJ300" i="1"/>
  <c r="AJ301" i="1"/>
  <c r="AJ303" i="1"/>
  <c r="AJ304" i="1"/>
  <c r="AJ305" i="1"/>
  <c r="AJ308" i="1"/>
  <c r="AJ310" i="1"/>
  <c r="AJ314" i="1"/>
  <c r="AJ315" i="1"/>
  <c r="AJ316" i="1"/>
  <c r="AJ319" i="1"/>
  <c r="AJ323" i="1"/>
  <c r="AJ327" i="1"/>
  <c r="AJ328" i="1"/>
  <c r="AJ332" i="1"/>
  <c r="AJ339" i="1"/>
  <c r="AJ340" i="1"/>
  <c r="AJ342" i="1"/>
  <c r="AJ347" i="1"/>
  <c r="AJ351" i="1"/>
  <c r="AJ355" i="1"/>
  <c r="AJ358" i="1"/>
  <c r="AJ362" i="1"/>
  <c r="AI364" i="1"/>
  <c r="AJ364" i="1" s="1"/>
  <c r="AI363" i="1"/>
  <c r="AJ363" i="1" s="1"/>
  <c r="AI361" i="1"/>
  <c r="AJ361" i="1" s="1"/>
  <c r="AI360" i="1"/>
  <c r="AJ360" i="1" s="1"/>
  <c r="AI359" i="1"/>
  <c r="AJ359" i="1" s="1"/>
  <c r="AI357" i="1"/>
  <c r="AJ357" i="1" s="1"/>
  <c r="AI356" i="1"/>
  <c r="AJ356" i="1" s="1"/>
  <c r="AI354" i="1"/>
  <c r="AJ354" i="1" s="1"/>
  <c r="AI353" i="1"/>
  <c r="AJ353" i="1" s="1"/>
  <c r="AI352" i="1"/>
  <c r="AJ352" i="1" s="1"/>
  <c r="AI350" i="1"/>
  <c r="AJ350" i="1" s="1"/>
  <c r="AI349" i="1"/>
  <c r="AJ349" i="1" s="1"/>
  <c r="AI348" i="1"/>
  <c r="AJ348" i="1" s="1"/>
  <c r="AI346" i="1"/>
  <c r="AJ346" i="1" s="1"/>
  <c r="AI345" i="1"/>
  <c r="AJ345" i="1" s="1"/>
  <c r="AI344" i="1"/>
  <c r="AJ344" i="1" s="1"/>
  <c r="AI343" i="1"/>
  <c r="AJ343" i="1" s="1"/>
  <c r="AI341" i="1"/>
  <c r="AJ341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1" i="1"/>
  <c r="AJ331" i="1" s="1"/>
  <c r="AI330" i="1"/>
  <c r="AJ330" i="1" s="1"/>
  <c r="AI329" i="1"/>
  <c r="AJ329" i="1" s="1"/>
  <c r="AI326" i="1"/>
  <c r="AJ326" i="1" s="1"/>
  <c r="AI325" i="1"/>
  <c r="AJ325" i="1" s="1"/>
  <c r="AI324" i="1"/>
  <c r="AJ324" i="1" s="1"/>
  <c r="AI322" i="1"/>
  <c r="AJ322" i="1" s="1"/>
  <c r="AI321" i="1"/>
  <c r="AJ321" i="1" s="1"/>
  <c r="AI320" i="1"/>
  <c r="AJ320" i="1" s="1"/>
  <c r="AI318" i="1"/>
  <c r="AJ318" i="1" s="1"/>
  <c r="AI317" i="1"/>
  <c r="AJ317" i="1" s="1"/>
  <c r="AI313" i="1"/>
  <c r="AJ313" i="1" s="1"/>
  <c r="AI312" i="1"/>
  <c r="AJ312" i="1" s="1"/>
  <c r="AI311" i="1"/>
  <c r="AJ311" i="1" s="1"/>
  <c r="AI309" i="1"/>
  <c r="AJ309" i="1" s="1"/>
  <c r="AI307" i="1"/>
  <c r="AJ307" i="1" s="1"/>
  <c r="AI306" i="1"/>
  <c r="AJ306" i="1" s="1"/>
  <c r="AI302" i="1"/>
  <c r="AJ302" i="1" s="1"/>
  <c r="AI299" i="1"/>
  <c r="AJ299" i="1" s="1"/>
  <c r="AI296" i="1"/>
  <c r="AJ296" i="1" s="1"/>
  <c r="AI294" i="1"/>
  <c r="AJ294" i="1" s="1"/>
  <c r="AI292" i="1"/>
  <c r="AJ292" i="1" s="1"/>
  <c r="AI291" i="1"/>
  <c r="AJ291" i="1" s="1"/>
  <c r="AI290" i="1"/>
  <c r="AJ290" i="1" s="1"/>
  <c r="AI288" i="1"/>
  <c r="AJ288" i="1" s="1"/>
  <c r="AI286" i="1"/>
  <c r="AJ286" i="1" s="1"/>
  <c r="AI285" i="1"/>
  <c r="AJ285" i="1" s="1"/>
  <c r="AI284" i="1"/>
  <c r="AJ284" i="1" s="1"/>
  <c r="AI283" i="1"/>
  <c r="AJ283" i="1" s="1"/>
  <c r="AI281" i="1"/>
  <c r="AJ281" i="1" s="1"/>
  <c r="AI280" i="1"/>
  <c r="AJ280" i="1" s="1"/>
  <c r="AI277" i="1"/>
  <c r="AJ277" i="1" s="1"/>
  <c r="AI276" i="1"/>
  <c r="AJ276" i="1" s="1"/>
  <c r="AI275" i="1"/>
  <c r="AJ275" i="1" s="1"/>
  <c r="AI274" i="1"/>
  <c r="AJ274" i="1" s="1"/>
  <c r="AI272" i="1"/>
  <c r="AJ272" i="1" s="1"/>
  <c r="AI269" i="1"/>
  <c r="AJ269" i="1" s="1"/>
  <c r="AI266" i="1"/>
  <c r="AJ266" i="1" s="1"/>
  <c r="AI265" i="1"/>
  <c r="AJ265" i="1" s="1"/>
  <c r="AI260" i="1"/>
  <c r="AJ260" i="1" s="1"/>
  <c r="AI259" i="1"/>
  <c r="AJ259" i="1" s="1"/>
  <c r="AI258" i="1"/>
  <c r="AJ258" i="1" s="1"/>
  <c r="AI256" i="1"/>
  <c r="AJ256" i="1" s="1"/>
  <c r="AI253" i="1"/>
  <c r="AJ253" i="1" s="1"/>
  <c r="AI251" i="1"/>
  <c r="AJ251" i="1" s="1"/>
  <c r="AI248" i="1"/>
  <c r="AJ248" i="1" s="1"/>
  <c r="AI243" i="1"/>
  <c r="AJ243" i="1" s="1"/>
  <c r="AI241" i="1"/>
  <c r="AJ241" i="1" s="1"/>
  <c r="AI238" i="1"/>
  <c r="AJ238" i="1" s="1"/>
  <c r="AI235" i="1"/>
  <c r="AJ235" i="1" s="1"/>
  <c r="AI231" i="1"/>
  <c r="AJ231" i="1" s="1"/>
  <c r="AI228" i="1"/>
  <c r="AJ228" i="1" s="1"/>
  <c r="AI226" i="1"/>
  <c r="AJ226" i="1" s="1"/>
  <c r="AI222" i="1"/>
  <c r="AJ222" i="1" s="1"/>
  <c r="AI221" i="1"/>
  <c r="AJ221" i="1" s="1"/>
  <c r="AI219" i="1"/>
  <c r="AJ219" i="1" s="1"/>
  <c r="AI217" i="1"/>
  <c r="AJ217" i="1" s="1"/>
  <c r="AI215" i="1"/>
  <c r="AJ215" i="1" s="1"/>
  <c r="AI214" i="1"/>
  <c r="AJ214" i="1" s="1"/>
  <c r="AI211" i="1"/>
  <c r="AJ211" i="1" s="1"/>
  <c r="AI210" i="1"/>
  <c r="AJ210" i="1" s="1"/>
  <c r="AI209" i="1"/>
  <c r="AJ209" i="1" s="1"/>
  <c r="AI206" i="1"/>
  <c r="AJ206" i="1" s="1"/>
  <c r="AI205" i="1"/>
  <c r="AJ205" i="1" s="1"/>
  <c r="AI204" i="1"/>
  <c r="AJ204" i="1" s="1"/>
  <c r="AI200" i="1"/>
  <c r="AJ200" i="1" s="1"/>
  <c r="AI199" i="1"/>
  <c r="AJ199" i="1" s="1"/>
  <c r="AI197" i="1"/>
  <c r="AJ197" i="1" s="1"/>
  <c r="AI196" i="1"/>
  <c r="AJ196" i="1" s="1"/>
  <c r="AI194" i="1"/>
  <c r="AJ194" i="1" s="1"/>
  <c r="AI192" i="1"/>
  <c r="AJ192" i="1" s="1"/>
  <c r="AI190" i="1"/>
  <c r="AJ190" i="1" s="1"/>
  <c r="AI189" i="1"/>
  <c r="AJ189" i="1" s="1"/>
  <c r="AI188" i="1"/>
  <c r="AJ188" i="1" s="1"/>
  <c r="AI186" i="1"/>
  <c r="AJ186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69" i="1"/>
  <c r="AJ169" i="1" s="1"/>
  <c r="AI167" i="1"/>
  <c r="AJ167" i="1" s="1"/>
  <c r="AI166" i="1"/>
  <c r="AJ166" i="1" s="1"/>
  <c r="AI163" i="1"/>
  <c r="AJ163" i="1" s="1"/>
  <c r="AI162" i="1"/>
  <c r="AJ162" i="1" s="1"/>
  <c r="AI161" i="1"/>
  <c r="AJ161" i="1" s="1"/>
  <c r="AI159" i="1"/>
  <c r="AJ159" i="1" s="1"/>
  <c r="AI158" i="1"/>
  <c r="AJ158" i="1" s="1"/>
  <c r="AI157" i="1"/>
  <c r="AJ157" i="1" s="1"/>
  <c r="AI156" i="1"/>
  <c r="AJ156" i="1" s="1"/>
  <c r="AI154" i="1"/>
  <c r="AJ154" i="1" s="1"/>
  <c r="AI153" i="1"/>
  <c r="AJ153" i="1" s="1"/>
  <c r="AI152" i="1"/>
  <c r="AJ152" i="1" s="1"/>
  <c r="AI151" i="1"/>
  <c r="AJ151" i="1" s="1"/>
  <c r="AI149" i="1"/>
  <c r="AJ149" i="1" s="1"/>
  <c r="AI148" i="1"/>
  <c r="AJ148" i="1" s="1"/>
  <c r="AI145" i="1"/>
  <c r="AJ145" i="1" s="1"/>
  <c r="AI144" i="1"/>
  <c r="AJ144" i="1" s="1"/>
  <c r="AI143" i="1"/>
  <c r="AJ143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5" i="1"/>
  <c r="AJ135" i="1" s="1"/>
  <c r="AI134" i="1"/>
  <c r="AJ134" i="1" s="1"/>
  <c r="AI133" i="1"/>
  <c r="AJ133" i="1" s="1"/>
  <c r="AI132" i="1"/>
  <c r="AJ132" i="1" s="1"/>
  <c r="AI128" i="1"/>
  <c r="AJ128" i="1" s="1"/>
  <c r="AI127" i="1"/>
  <c r="AJ127" i="1" s="1"/>
  <c r="AI126" i="1"/>
  <c r="AJ126" i="1" s="1"/>
  <c r="AI125" i="1"/>
  <c r="AJ125" i="1" s="1"/>
  <c r="AI120" i="1"/>
  <c r="AJ120" i="1" s="1"/>
  <c r="AI117" i="1"/>
  <c r="AJ117" i="1" s="1"/>
  <c r="AI115" i="1"/>
  <c r="AJ115" i="1" s="1"/>
  <c r="AI114" i="1"/>
  <c r="AJ114" i="1" s="1"/>
  <c r="AI113" i="1"/>
  <c r="AJ113" i="1" s="1"/>
  <c r="AI108" i="1"/>
  <c r="AJ108" i="1" s="1"/>
  <c r="AI107" i="1"/>
  <c r="AJ107" i="1" s="1"/>
  <c r="AI104" i="1"/>
  <c r="AJ104" i="1" s="1"/>
  <c r="AI102" i="1"/>
  <c r="AJ102" i="1" s="1"/>
  <c r="AI97" i="1"/>
  <c r="AJ97" i="1" s="1"/>
  <c r="AI94" i="1"/>
  <c r="AJ94" i="1" s="1"/>
  <c r="AI93" i="1"/>
  <c r="AJ93" i="1" s="1"/>
  <c r="AI92" i="1"/>
  <c r="AJ92" i="1" s="1"/>
  <c r="AI90" i="1"/>
  <c r="AJ90" i="1" s="1"/>
  <c r="AI87" i="1"/>
  <c r="AJ87" i="1" s="1"/>
  <c r="AI86" i="1"/>
  <c r="AJ86" i="1" s="1"/>
  <c r="AI85" i="1"/>
  <c r="AJ85" i="1" s="1"/>
  <c r="AI83" i="1"/>
  <c r="AJ83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4" i="1"/>
  <c r="AJ64" i="1" s="1"/>
  <c r="AI63" i="1"/>
  <c r="AJ63" i="1" s="1"/>
  <c r="AI60" i="1"/>
  <c r="AJ60" i="1" s="1"/>
  <c r="AI58" i="1"/>
  <c r="AJ58" i="1" s="1"/>
  <c r="AI56" i="1"/>
  <c r="AJ56" i="1" s="1"/>
  <c r="AI55" i="1"/>
  <c r="AJ55" i="1" s="1"/>
  <c r="AI54" i="1"/>
  <c r="AJ54" i="1" s="1"/>
  <c r="AI52" i="1"/>
  <c r="AJ52" i="1" s="1"/>
  <c r="AI50" i="1"/>
  <c r="AJ50" i="1" s="1"/>
  <c r="AI48" i="1"/>
  <c r="AJ48" i="1" s="1"/>
  <c r="AI47" i="1"/>
  <c r="AJ47" i="1" s="1"/>
  <c r="AI45" i="1"/>
  <c r="AJ45" i="1" s="1"/>
  <c r="AI43" i="1"/>
  <c r="AJ43" i="1" s="1"/>
  <c r="AI40" i="1"/>
  <c r="AJ40" i="1" s="1"/>
  <c r="AI38" i="1"/>
  <c r="AJ38" i="1" s="1"/>
  <c r="AI37" i="1"/>
  <c r="AJ37" i="1" s="1"/>
  <c r="AI34" i="1"/>
  <c r="AJ34" i="1" s="1"/>
  <c r="AI33" i="1"/>
  <c r="AJ33" i="1" s="1"/>
  <c r="AI32" i="1"/>
  <c r="AJ32" i="1" s="1"/>
  <c r="AI31" i="1"/>
  <c r="AJ31" i="1" s="1"/>
  <c r="AI28" i="1"/>
  <c r="AJ28" i="1" s="1"/>
  <c r="AI27" i="1"/>
  <c r="AJ27" i="1" s="1"/>
  <c r="AI26" i="1"/>
  <c r="AJ26" i="1" s="1"/>
  <c r="AI24" i="1"/>
  <c r="AJ24" i="1" s="1"/>
  <c r="AI21" i="1"/>
  <c r="AJ21" i="1" s="1"/>
  <c r="AI20" i="1"/>
  <c r="AJ20" i="1" s="1"/>
  <c r="AI19" i="1"/>
  <c r="AJ19" i="1" s="1"/>
  <c r="AI18" i="1"/>
  <c r="AJ18" i="1" s="1"/>
  <c r="AI14" i="1"/>
  <c r="AJ14" i="1" s="1"/>
  <c r="AI13" i="1"/>
  <c r="AJ13" i="1" s="1"/>
  <c r="AI11" i="1"/>
  <c r="AJ11" i="1" s="1"/>
  <c r="AI6" i="1"/>
  <c r="AJ6" i="1" s="1"/>
  <c r="AI5" i="1"/>
  <c r="AJ5" i="1" s="1"/>
  <c r="AI4" i="1"/>
  <c r="AJ4" i="1" s="1"/>
  <c r="AI3" i="1"/>
  <c r="AJ3" i="1" s="1"/>
  <c r="AF88" i="1"/>
  <c r="AL88" i="1" s="1"/>
  <c r="AF32" i="1"/>
  <c r="AM32" i="1" s="1"/>
  <c r="AH3" i="1"/>
  <c r="AK3" i="1" s="1"/>
  <c r="AH4" i="1"/>
  <c r="AK4" i="1" s="1"/>
  <c r="AH5" i="1"/>
  <c r="AK5" i="1" s="1"/>
  <c r="AH6" i="1"/>
  <c r="AK6" i="1" s="1"/>
  <c r="AH7" i="1"/>
  <c r="AK7" i="1" s="1"/>
  <c r="AH8" i="1"/>
  <c r="AK8" i="1" s="1"/>
  <c r="AH9" i="1"/>
  <c r="AK9" i="1" s="1"/>
  <c r="AH10" i="1"/>
  <c r="AK10" i="1" s="1"/>
  <c r="AH11" i="1"/>
  <c r="AK11" i="1" s="1"/>
  <c r="AH12" i="1"/>
  <c r="AK12" i="1" s="1"/>
  <c r="AH13" i="1"/>
  <c r="AK13" i="1" s="1"/>
  <c r="AH14" i="1"/>
  <c r="AK14" i="1" s="1"/>
  <c r="AH15" i="1"/>
  <c r="AK15" i="1" s="1"/>
  <c r="AH16" i="1"/>
  <c r="AK16" i="1" s="1"/>
  <c r="AH17" i="1"/>
  <c r="AK17" i="1" s="1"/>
  <c r="AH18" i="1"/>
  <c r="AK18" i="1" s="1"/>
  <c r="AH19" i="1"/>
  <c r="AK19" i="1" s="1"/>
  <c r="AH20" i="1"/>
  <c r="AK20" i="1" s="1"/>
  <c r="AH21" i="1"/>
  <c r="AK21" i="1" s="1"/>
  <c r="AH22" i="1"/>
  <c r="AK22" i="1" s="1"/>
  <c r="AH23" i="1"/>
  <c r="AK23" i="1" s="1"/>
  <c r="AH24" i="1"/>
  <c r="AK24" i="1" s="1"/>
  <c r="AH25" i="1"/>
  <c r="AK25" i="1" s="1"/>
  <c r="AH26" i="1"/>
  <c r="AK26" i="1" s="1"/>
  <c r="AH27" i="1"/>
  <c r="AK27" i="1" s="1"/>
  <c r="AH28" i="1"/>
  <c r="AK28" i="1" s="1"/>
  <c r="AH29" i="1"/>
  <c r="AK29" i="1" s="1"/>
  <c r="AH30" i="1"/>
  <c r="AK30" i="1" s="1"/>
  <c r="AH31" i="1"/>
  <c r="AK31" i="1" s="1"/>
  <c r="AH32" i="1"/>
  <c r="AK32" i="1" s="1"/>
  <c r="AH33" i="1"/>
  <c r="AK33" i="1" s="1"/>
  <c r="AH34" i="1"/>
  <c r="AK34" i="1" s="1"/>
  <c r="AH35" i="1"/>
  <c r="AK35" i="1" s="1"/>
  <c r="AH36" i="1"/>
  <c r="AK36" i="1" s="1"/>
  <c r="AH37" i="1"/>
  <c r="AK37" i="1" s="1"/>
  <c r="AH38" i="1"/>
  <c r="AK38" i="1" s="1"/>
  <c r="AH39" i="1"/>
  <c r="AK39" i="1" s="1"/>
  <c r="AH40" i="1"/>
  <c r="AK40" i="1" s="1"/>
  <c r="AH41" i="1"/>
  <c r="AK41" i="1" s="1"/>
  <c r="AH42" i="1"/>
  <c r="AK42" i="1" s="1"/>
  <c r="AH43" i="1"/>
  <c r="AK43" i="1" s="1"/>
  <c r="AH44" i="1"/>
  <c r="AK44" i="1" s="1"/>
  <c r="AH45" i="1"/>
  <c r="AK45" i="1" s="1"/>
  <c r="AH46" i="1"/>
  <c r="AK46" i="1" s="1"/>
  <c r="AH47" i="1"/>
  <c r="AK47" i="1" s="1"/>
  <c r="AH48" i="1"/>
  <c r="AK48" i="1" s="1"/>
  <c r="AH49" i="1"/>
  <c r="AK49" i="1" s="1"/>
  <c r="AH50" i="1"/>
  <c r="AK50" i="1" s="1"/>
  <c r="AH51" i="1"/>
  <c r="AK51" i="1" s="1"/>
  <c r="AH52" i="1"/>
  <c r="AK52" i="1" s="1"/>
  <c r="AH53" i="1"/>
  <c r="AK53" i="1" s="1"/>
  <c r="AH54" i="1"/>
  <c r="AK54" i="1" s="1"/>
  <c r="AH55" i="1"/>
  <c r="AK55" i="1" s="1"/>
  <c r="AH56" i="1"/>
  <c r="AK56" i="1" s="1"/>
  <c r="AH57" i="1"/>
  <c r="AK57" i="1" s="1"/>
  <c r="AH58" i="1"/>
  <c r="AK58" i="1" s="1"/>
  <c r="AH59" i="1"/>
  <c r="AK59" i="1" s="1"/>
  <c r="AH60" i="1"/>
  <c r="AK60" i="1" s="1"/>
  <c r="AH61" i="1"/>
  <c r="AK61" i="1" s="1"/>
  <c r="AH62" i="1"/>
  <c r="AK62" i="1" s="1"/>
  <c r="AH63" i="1"/>
  <c r="AK63" i="1" s="1"/>
  <c r="AH64" i="1"/>
  <c r="AK64" i="1" s="1"/>
  <c r="AH65" i="1"/>
  <c r="AK65" i="1" s="1"/>
  <c r="AH66" i="1"/>
  <c r="AK66" i="1" s="1"/>
  <c r="AH67" i="1"/>
  <c r="AK67" i="1" s="1"/>
  <c r="AH68" i="1"/>
  <c r="AK68" i="1" s="1"/>
  <c r="AH69" i="1"/>
  <c r="AK69" i="1" s="1"/>
  <c r="AH70" i="1"/>
  <c r="AK70" i="1" s="1"/>
  <c r="AH71" i="1"/>
  <c r="AK71" i="1" s="1"/>
  <c r="AH72" i="1"/>
  <c r="AK72" i="1" s="1"/>
  <c r="AH73" i="1"/>
  <c r="AK73" i="1" s="1"/>
  <c r="AH74" i="1"/>
  <c r="AK74" i="1" s="1"/>
  <c r="AH75" i="1"/>
  <c r="AK75" i="1" s="1"/>
  <c r="AH76" i="1"/>
  <c r="AK76" i="1" s="1"/>
  <c r="AH77" i="1"/>
  <c r="AK77" i="1" s="1"/>
  <c r="AH78" i="1"/>
  <c r="AK78" i="1" s="1"/>
  <c r="AH79" i="1"/>
  <c r="AK79" i="1" s="1"/>
  <c r="AH80" i="1"/>
  <c r="AK80" i="1" s="1"/>
  <c r="AH81" i="1"/>
  <c r="AK81" i="1" s="1"/>
  <c r="AH82" i="1"/>
  <c r="AK82" i="1" s="1"/>
  <c r="AH83" i="1"/>
  <c r="AK83" i="1" s="1"/>
  <c r="AH84" i="1"/>
  <c r="AK84" i="1" s="1"/>
  <c r="AH85" i="1"/>
  <c r="AK85" i="1" s="1"/>
  <c r="AH86" i="1"/>
  <c r="AK86" i="1" s="1"/>
  <c r="AH87" i="1"/>
  <c r="AK87" i="1" s="1"/>
  <c r="AH88" i="1"/>
  <c r="AK88" i="1" s="1"/>
  <c r="AH89" i="1"/>
  <c r="AK89" i="1" s="1"/>
  <c r="AH90" i="1"/>
  <c r="AK90" i="1" s="1"/>
  <c r="AH91" i="1"/>
  <c r="AK91" i="1" s="1"/>
  <c r="AH92" i="1"/>
  <c r="AK92" i="1" s="1"/>
  <c r="AH93" i="1"/>
  <c r="AK93" i="1" s="1"/>
  <c r="AH94" i="1"/>
  <c r="AK94" i="1" s="1"/>
  <c r="AH95" i="1"/>
  <c r="AK95" i="1" s="1"/>
  <c r="AH96" i="1"/>
  <c r="AK96" i="1" s="1"/>
  <c r="AH97" i="1"/>
  <c r="AK97" i="1" s="1"/>
  <c r="AH98" i="1"/>
  <c r="AK98" i="1" s="1"/>
  <c r="AH99" i="1"/>
  <c r="AK99" i="1" s="1"/>
  <c r="AH100" i="1"/>
  <c r="AK100" i="1" s="1"/>
  <c r="AH101" i="1"/>
  <c r="AK101" i="1" s="1"/>
  <c r="AH102" i="1"/>
  <c r="AK102" i="1" s="1"/>
  <c r="AH103" i="1"/>
  <c r="AK103" i="1" s="1"/>
  <c r="AH104" i="1"/>
  <c r="AK104" i="1" s="1"/>
  <c r="AH105" i="1"/>
  <c r="AK105" i="1" s="1"/>
  <c r="AH106" i="1"/>
  <c r="AK106" i="1" s="1"/>
  <c r="AH107" i="1"/>
  <c r="AK107" i="1" s="1"/>
  <c r="AH108" i="1"/>
  <c r="AK108" i="1" s="1"/>
  <c r="AH109" i="1"/>
  <c r="AK109" i="1" s="1"/>
  <c r="AH110" i="1"/>
  <c r="AK110" i="1" s="1"/>
  <c r="AH111" i="1"/>
  <c r="AK111" i="1" s="1"/>
  <c r="AH112" i="1"/>
  <c r="AK112" i="1" s="1"/>
  <c r="AH113" i="1"/>
  <c r="AK113" i="1" s="1"/>
  <c r="AH114" i="1"/>
  <c r="AK114" i="1" s="1"/>
  <c r="AH115" i="1"/>
  <c r="AK115" i="1" s="1"/>
  <c r="AH116" i="1"/>
  <c r="AK116" i="1" s="1"/>
  <c r="AH117" i="1"/>
  <c r="AK117" i="1" s="1"/>
  <c r="AH118" i="1"/>
  <c r="AK118" i="1" s="1"/>
  <c r="AH119" i="1"/>
  <c r="AK119" i="1" s="1"/>
  <c r="AH120" i="1"/>
  <c r="AK120" i="1" s="1"/>
  <c r="AH121" i="1"/>
  <c r="AK121" i="1" s="1"/>
  <c r="AH122" i="1"/>
  <c r="AK122" i="1" s="1"/>
  <c r="AH123" i="1"/>
  <c r="AK123" i="1" s="1"/>
  <c r="AH124" i="1"/>
  <c r="AK124" i="1" s="1"/>
  <c r="AH125" i="1"/>
  <c r="AK125" i="1" s="1"/>
  <c r="AH126" i="1"/>
  <c r="AK126" i="1" s="1"/>
  <c r="AH127" i="1"/>
  <c r="AK127" i="1" s="1"/>
  <c r="AH128" i="1"/>
  <c r="AK128" i="1" s="1"/>
  <c r="AH129" i="1"/>
  <c r="AK129" i="1" s="1"/>
  <c r="AH130" i="1"/>
  <c r="AK130" i="1" s="1"/>
  <c r="AH131" i="1"/>
  <c r="AK131" i="1" s="1"/>
  <c r="AH132" i="1"/>
  <c r="AK132" i="1" s="1"/>
  <c r="AH133" i="1"/>
  <c r="AK133" i="1" s="1"/>
  <c r="AH134" i="1"/>
  <c r="AK134" i="1" s="1"/>
  <c r="AH135" i="1"/>
  <c r="AK135" i="1" s="1"/>
  <c r="AH136" i="1"/>
  <c r="AK136" i="1" s="1"/>
  <c r="AH137" i="1"/>
  <c r="AK137" i="1" s="1"/>
  <c r="AH138" i="1"/>
  <c r="AK138" i="1" s="1"/>
  <c r="AH139" i="1"/>
  <c r="AK139" i="1" s="1"/>
  <c r="AH140" i="1"/>
  <c r="AK140" i="1" s="1"/>
  <c r="AH141" i="1"/>
  <c r="AK141" i="1" s="1"/>
  <c r="AH142" i="1"/>
  <c r="AK142" i="1" s="1"/>
  <c r="AH143" i="1"/>
  <c r="AK143" i="1" s="1"/>
  <c r="AH144" i="1"/>
  <c r="AK144" i="1" s="1"/>
  <c r="AH145" i="1"/>
  <c r="AK145" i="1" s="1"/>
  <c r="AH146" i="1"/>
  <c r="AK146" i="1" s="1"/>
  <c r="AH147" i="1"/>
  <c r="AK147" i="1" s="1"/>
  <c r="AH148" i="1"/>
  <c r="AK148" i="1" s="1"/>
  <c r="AH149" i="1"/>
  <c r="AK149" i="1" s="1"/>
  <c r="AH150" i="1"/>
  <c r="AK150" i="1" s="1"/>
  <c r="AH151" i="1"/>
  <c r="AK151" i="1" s="1"/>
  <c r="AH152" i="1"/>
  <c r="AK152" i="1" s="1"/>
  <c r="AH153" i="1"/>
  <c r="AK153" i="1" s="1"/>
  <c r="AH154" i="1"/>
  <c r="AK154" i="1" s="1"/>
  <c r="AH155" i="1"/>
  <c r="AK155" i="1" s="1"/>
  <c r="AH156" i="1"/>
  <c r="AK156" i="1" s="1"/>
  <c r="AH157" i="1"/>
  <c r="AK157" i="1" s="1"/>
  <c r="AH158" i="1"/>
  <c r="AK158" i="1" s="1"/>
  <c r="AH159" i="1"/>
  <c r="AK159" i="1" s="1"/>
  <c r="AH160" i="1"/>
  <c r="AK160" i="1" s="1"/>
  <c r="AH161" i="1"/>
  <c r="AK161" i="1" s="1"/>
  <c r="AH162" i="1"/>
  <c r="AK162" i="1" s="1"/>
  <c r="AH163" i="1"/>
  <c r="AK163" i="1" s="1"/>
  <c r="AH164" i="1"/>
  <c r="AK164" i="1" s="1"/>
  <c r="AH165" i="1"/>
  <c r="AK165" i="1" s="1"/>
  <c r="AH166" i="1"/>
  <c r="AK166" i="1" s="1"/>
  <c r="AH167" i="1"/>
  <c r="AK167" i="1" s="1"/>
  <c r="AH168" i="1"/>
  <c r="AK168" i="1" s="1"/>
  <c r="AH169" i="1"/>
  <c r="AK169" i="1" s="1"/>
  <c r="AH170" i="1"/>
  <c r="AK170" i="1" s="1"/>
  <c r="AH171" i="1"/>
  <c r="AK171" i="1" s="1"/>
  <c r="AH172" i="1"/>
  <c r="AK172" i="1" s="1"/>
  <c r="AH173" i="1"/>
  <c r="AK173" i="1" s="1"/>
  <c r="AH174" i="1"/>
  <c r="AK174" i="1" s="1"/>
  <c r="AH175" i="1"/>
  <c r="AK175" i="1" s="1"/>
  <c r="AH176" i="1"/>
  <c r="AK176" i="1" s="1"/>
  <c r="AH177" i="1"/>
  <c r="AK177" i="1" s="1"/>
  <c r="AH178" i="1"/>
  <c r="AK178" i="1" s="1"/>
  <c r="AH179" i="1"/>
  <c r="AK179" i="1" s="1"/>
  <c r="AH180" i="1"/>
  <c r="AK180" i="1" s="1"/>
  <c r="AH181" i="1"/>
  <c r="AK181" i="1" s="1"/>
  <c r="AH182" i="1"/>
  <c r="AK182" i="1" s="1"/>
  <c r="AH183" i="1"/>
  <c r="AK183" i="1" s="1"/>
  <c r="AH184" i="1"/>
  <c r="AK184" i="1" s="1"/>
  <c r="AH185" i="1"/>
  <c r="AK185" i="1" s="1"/>
  <c r="AH186" i="1"/>
  <c r="AK186" i="1" s="1"/>
  <c r="AH187" i="1"/>
  <c r="AK187" i="1" s="1"/>
  <c r="AH188" i="1"/>
  <c r="AK188" i="1" s="1"/>
  <c r="AH189" i="1"/>
  <c r="AK189" i="1" s="1"/>
  <c r="AH190" i="1"/>
  <c r="AK190" i="1" s="1"/>
  <c r="AH191" i="1"/>
  <c r="AK191" i="1" s="1"/>
  <c r="AH192" i="1"/>
  <c r="AK192" i="1" s="1"/>
  <c r="AH193" i="1"/>
  <c r="AK193" i="1" s="1"/>
  <c r="AH194" i="1"/>
  <c r="AK194" i="1" s="1"/>
  <c r="AH195" i="1"/>
  <c r="AK195" i="1" s="1"/>
  <c r="AH196" i="1"/>
  <c r="AK196" i="1" s="1"/>
  <c r="AH197" i="1"/>
  <c r="AK197" i="1" s="1"/>
  <c r="AH198" i="1"/>
  <c r="AK198" i="1" s="1"/>
  <c r="AH199" i="1"/>
  <c r="AK199" i="1" s="1"/>
  <c r="AH200" i="1"/>
  <c r="AK200" i="1" s="1"/>
  <c r="AH201" i="1"/>
  <c r="AK201" i="1" s="1"/>
  <c r="AH202" i="1"/>
  <c r="AK202" i="1" s="1"/>
  <c r="AH203" i="1"/>
  <c r="AK203" i="1" s="1"/>
  <c r="AH204" i="1"/>
  <c r="AK204" i="1" s="1"/>
  <c r="AH205" i="1"/>
  <c r="AK205" i="1" s="1"/>
  <c r="AH206" i="1"/>
  <c r="AK206" i="1" s="1"/>
  <c r="AH207" i="1"/>
  <c r="AK207" i="1" s="1"/>
  <c r="AH208" i="1"/>
  <c r="AK208" i="1" s="1"/>
  <c r="AH209" i="1"/>
  <c r="AK209" i="1" s="1"/>
  <c r="AH210" i="1"/>
  <c r="AK210" i="1" s="1"/>
  <c r="AH211" i="1"/>
  <c r="AK211" i="1" s="1"/>
  <c r="AH212" i="1"/>
  <c r="AK212" i="1" s="1"/>
  <c r="AH213" i="1"/>
  <c r="AK213" i="1" s="1"/>
  <c r="AH214" i="1"/>
  <c r="AK214" i="1" s="1"/>
  <c r="AH215" i="1"/>
  <c r="AK215" i="1" s="1"/>
  <c r="AH216" i="1"/>
  <c r="AK216" i="1" s="1"/>
  <c r="AH217" i="1"/>
  <c r="AK217" i="1" s="1"/>
  <c r="AH218" i="1"/>
  <c r="AK218" i="1" s="1"/>
  <c r="AH219" i="1"/>
  <c r="AK219" i="1" s="1"/>
  <c r="AH220" i="1"/>
  <c r="AK220" i="1" s="1"/>
  <c r="AH221" i="1"/>
  <c r="AK221" i="1" s="1"/>
  <c r="AH222" i="1"/>
  <c r="AK222" i="1" s="1"/>
  <c r="AH223" i="1"/>
  <c r="AK223" i="1" s="1"/>
  <c r="AH224" i="1"/>
  <c r="AK224" i="1" s="1"/>
  <c r="AH225" i="1"/>
  <c r="AK225" i="1" s="1"/>
  <c r="AH226" i="1"/>
  <c r="AK226" i="1" s="1"/>
  <c r="AH227" i="1"/>
  <c r="AK227" i="1" s="1"/>
  <c r="AH228" i="1"/>
  <c r="AK228" i="1" s="1"/>
  <c r="AH229" i="1"/>
  <c r="AK229" i="1" s="1"/>
  <c r="AH230" i="1"/>
  <c r="AK230" i="1" s="1"/>
  <c r="AH231" i="1"/>
  <c r="AK231" i="1" s="1"/>
  <c r="AH232" i="1"/>
  <c r="AK232" i="1" s="1"/>
  <c r="AH233" i="1"/>
  <c r="AK233" i="1" s="1"/>
  <c r="AH234" i="1"/>
  <c r="AK234" i="1" s="1"/>
  <c r="AH235" i="1"/>
  <c r="AK235" i="1" s="1"/>
  <c r="AH236" i="1"/>
  <c r="AK236" i="1" s="1"/>
  <c r="AH237" i="1"/>
  <c r="AK237" i="1" s="1"/>
  <c r="AH238" i="1"/>
  <c r="AK238" i="1" s="1"/>
  <c r="AH239" i="1"/>
  <c r="AK239" i="1" s="1"/>
  <c r="AH240" i="1"/>
  <c r="AK240" i="1" s="1"/>
  <c r="AH241" i="1"/>
  <c r="AK241" i="1" s="1"/>
  <c r="AH242" i="1"/>
  <c r="AK242" i="1" s="1"/>
  <c r="AH243" i="1"/>
  <c r="AK243" i="1" s="1"/>
  <c r="AH244" i="1"/>
  <c r="AK244" i="1" s="1"/>
  <c r="AH245" i="1"/>
  <c r="AK245" i="1" s="1"/>
  <c r="AH246" i="1"/>
  <c r="AK246" i="1" s="1"/>
  <c r="AH247" i="1"/>
  <c r="AK247" i="1" s="1"/>
  <c r="AH248" i="1"/>
  <c r="AK248" i="1" s="1"/>
  <c r="AH249" i="1"/>
  <c r="AK249" i="1" s="1"/>
  <c r="AH250" i="1"/>
  <c r="AK250" i="1" s="1"/>
  <c r="AH251" i="1"/>
  <c r="AK251" i="1" s="1"/>
  <c r="AH252" i="1"/>
  <c r="AK252" i="1" s="1"/>
  <c r="AH253" i="1"/>
  <c r="AK253" i="1" s="1"/>
  <c r="AH254" i="1"/>
  <c r="AK254" i="1" s="1"/>
  <c r="AH255" i="1"/>
  <c r="AK255" i="1" s="1"/>
  <c r="AH256" i="1"/>
  <c r="AK256" i="1" s="1"/>
  <c r="AH257" i="1"/>
  <c r="AK257" i="1" s="1"/>
  <c r="AH258" i="1"/>
  <c r="AK258" i="1" s="1"/>
  <c r="AH259" i="1"/>
  <c r="AK259" i="1" s="1"/>
  <c r="AH260" i="1"/>
  <c r="AK260" i="1" s="1"/>
  <c r="AH261" i="1"/>
  <c r="AK261" i="1" s="1"/>
  <c r="AH262" i="1"/>
  <c r="AK262" i="1" s="1"/>
  <c r="AH263" i="1"/>
  <c r="AK263" i="1" s="1"/>
  <c r="AH264" i="1"/>
  <c r="AK264" i="1" s="1"/>
  <c r="AH265" i="1"/>
  <c r="AK265" i="1" s="1"/>
  <c r="AH266" i="1"/>
  <c r="AK266" i="1" s="1"/>
  <c r="AH267" i="1"/>
  <c r="AK267" i="1" s="1"/>
  <c r="AH268" i="1"/>
  <c r="AK268" i="1" s="1"/>
  <c r="AH269" i="1"/>
  <c r="AK269" i="1" s="1"/>
  <c r="AH270" i="1"/>
  <c r="AK270" i="1" s="1"/>
  <c r="AH271" i="1"/>
  <c r="AK271" i="1" s="1"/>
  <c r="AH272" i="1"/>
  <c r="AK272" i="1" s="1"/>
  <c r="AH273" i="1"/>
  <c r="AK273" i="1" s="1"/>
  <c r="AH274" i="1"/>
  <c r="AK274" i="1" s="1"/>
  <c r="AH275" i="1"/>
  <c r="AK275" i="1" s="1"/>
  <c r="AH276" i="1"/>
  <c r="AK276" i="1" s="1"/>
  <c r="AH277" i="1"/>
  <c r="AK277" i="1" s="1"/>
  <c r="AH278" i="1"/>
  <c r="AK278" i="1" s="1"/>
  <c r="AH279" i="1"/>
  <c r="AK279" i="1" s="1"/>
  <c r="AH280" i="1"/>
  <c r="AK280" i="1" s="1"/>
  <c r="AH281" i="1"/>
  <c r="AK281" i="1" s="1"/>
  <c r="AH282" i="1"/>
  <c r="AK282" i="1" s="1"/>
  <c r="AH283" i="1"/>
  <c r="AK283" i="1" s="1"/>
  <c r="AH284" i="1"/>
  <c r="AK284" i="1" s="1"/>
  <c r="AH285" i="1"/>
  <c r="AK285" i="1" s="1"/>
  <c r="AH286" i="1"/>
  <c r="AK286" i="1" s="1"/>
  <c r="AH287" i="1"/>
  <c r="AK287" i="1" s="1"/>
  <c r="AH288" i="1"/>
  <c r="AK288" i="1" s="1"/>
  <c r="AH289" i="1"/>
  <c r="AK289" i="1" s="1"/>
  <c r="AH290" i="1"/>
  <c r="AK290" i="1" s="1"/>
  <c r="AH291" i="1"/>
  <c r="AK291" i="1" s="1"/>
  <c r="AH292" i="1"/>
  <c r="AK292" i="1" s="1"/>
  <c r="AH293" i="1"/>
  <c r="AK293" i="1" s="1"/>
  <c r="AH294" i="1"/>
  <c r="AK294" i="1" s="1"/>
  <c r="AH295" i="1"/>
  <c r="AK295" i="1" s="1"/>
  <c r="AH296" i="1"/>
  <c r="AK296" i="1" s="1"/>
  <c r="AH297" i="1"/>
  <c r="AK297" i="1" s="1"/>
  <c r="AH298" i="1"/>
  <c r="AK298" i="1" s="1"/>
  <c r="AH299" i="1"/>
  <c r="AK299" i="1" s="1"/>
  <c r="AH300" i="1"/>
  <c r="AK300" i="1" s="1"/>
  <c r="AH301" i="1"/>
  <c r="AK301" i="1" s="1"/>
  <c r="AH302" i="1"/>
  <c r="AK302" i="1" s="1"/>
  <c r="AH303" i="1"/>
  <c r="AK303" i="1" s="1"/>
  <c r="AH304" i="1"/>
  <c r="AK304" i="1" s="1"/>
  <c r="AH305" i="1"/>
  <c r="AK305" i="1" s="1"/>
  <c r="AH306" i="1"/>
  <c r="AK306" i="1" s="1"/>
  <c r="AH307" i="1"/>
  <c r="AK307" i="1" s="1"/>
  <c r="AH308" i="1"/>
  <c r="AK308" i="1" s="1"/>
  <c r="AH309" i="1"/>
  <c r="AK309" i="1" s="1"/>
  <c r="AH310" i="1"/>
  <c r="AK310" i="1" s="1"/>
  <c r="AH311" i="1"/>
  <c r="AK311" i="1" s="1"/>
  <c r="AH312" i="1"/>
  <c r="AK312" i="1" s="1"/>
  <c r="AH313" i="1"/>
  <c r="AK313" i="1" s="1"/>
  <c r="AH314" i="1"/>
  <c r="AK314" i="1" s="1"/>
  <c r="AH315" i="1"/>
  <c r="AK315" i="1" s="1"/>
  <c r="AH316" i="1"/>
  <c r="AK316" i="1" s="1"/>
  <c r="AH317" i="1"/>
  <c r="AK317" i="1" s="1"/>
  <c r="AH318" i="1"/>
  <c r="AK318" i="1" s="1"/>
  <c r="AH319" i="1"/>
  <c r="AK319" i="1" s="1"/>
  <c r="AH320" i="1"/>
  <c r="AK320" i="1" s="1"/>
  <c r="AH321" i="1"/>
  <c r="AK321" i="1" s="1"/>
  <c r="AH322" i="1"/>
  <c r="AK322" i="1" s="1"/>
  <c r="AH323" i="1"/>
  <c r="AK323" i="1" s="1"/>
  <c r="AH324" i="1"/>
  <c r="AK324" i="1" s="1"/>
  <c r="AH325" i="1"/>
  <c r="AK325" i="1" s="1"/>
  <c r="AH326" i="1"/>
  <c r="AK326" i="1" s="1"/>
  <c r="AH327" i="1"/>
  <c r="AK327" i="1" s="1"/>
  <c r="AH328" i="1"/>
  <c r="AK328" i="1" s="1"/>
  <c r="AH329" i="1"/>
  <c r="AK329" i="1" s="1"/>
  <c r="AH330" i="1"/>
  <c r="AK330" i="1" s="1"/>
  <c r="AH331" i="1"/>
  <c r="AK331" i="1" s="1"/>
  <c r="AH332" i="1"/>
  <c r="AK332" i="1" s="1"/>
  <c r="AH333" i="1"/>
  <c r="AK333" i="1" s="1"/>
  <c r="AH334" i="1"/>
  <c r="AK334" i="1" s="1"/>
  <c r="AH335" i="1"/>
  <c r="AK335" i="1" s="1"/>
  <c r="AH336" i="1"/>
  <c r="AK336" i="1" s="1"/>
  <c r="AH337" i="1"/>
  <c r="AK337" i="1" s="1"/>
  <c r="AH338" i="1"/>
  <c r="AK338" i="1" s="1"/>
  <c r="AH339" i="1"/>
  <c r="AK339" i="1" s="1"/>
  <c r="AH340" i="1"/>
  <c r="AK340" i="1" s="1"/>
  <c r="AH341" i="1"/>
  <c r="AK341" i="1" s="1"/>
  <c r="AH342" i="1"/>
  <c r="AK342" i="1" s="1"/>
  <c r="AH343" i="1"/>
  <c r="AK343" i="1" s="1"/>
  <c r="AH344" i="1"/>
  <c r="AK344" i="1" s="1"/>
  <c r="AH345" i="1"/>
  <c r="AK345" i="1" s="1"/>
  <c r="AH346" i="1"/>
  <c r="AK346" i="1" s="1"/>
  <c r="AH347" i="1"/>
  <c r="AK347" i="1" s="1"/>
  <c r="AH348" i="1"/>
  <c r="AK348" i="1" s="1"/>
  <c r="AH349" i="1"/>
  <c r="AK349" i="1" s="1"/>
  <c r="AH350" i="1"/>
  <c r="AK350" i="1" s="1"/>
  <c r="AH351" i="1"/>
  <c r="AK351" i="1" s="1"/>
  <c r="AH352" i="1"/>
  <c r="AK352" i="1" s="1"/>
  <c r="AH353" i="1"/>
  <c r="AK353" i="1" s="1"/>
  <c r="AH354" i="1"/>
  <c r="AK354" i="1" s="1"/>
  <c r="AH355" i="1"/>
  <c r="AK355" i="1" s="1"/>
  <c r="AH356" i="1"/>
  <c r="AK356" i="1" s="1"/>
  <c r="AH357" i="1"/>
  <c r="AK357" i="1" s="1"/>
  <c r="AH358" i="1"/>
  <c r="AK358" i="1" s="1"/>
  <c r="AH359" i="1"/>
  <c r="AK359" i="1" s="1"/>
  <c r="AH360" i="1"/>
  <c r="AK360" i="1" s="1"/>
  <c r="AH361" i="1"/>
  <c r="AK361" i="1" s="1"/>
  <c r="AH362" i="1"/>
  <c r="AK362" i="1" s="1"/>
  <c r="AH363" i="1"/>
  <c r="AK363" i="1" s="1"/>
  <c r="AH364" i="1"/>
  <c r="AK364" i="1" s="1"/>
  <c r="AH2" i="1"/>
  <c r="AK2" i="1" s="1"/>
  <c r="AI247" i="1"/>
  <c r="AJ247" i="1" s="1"/>
  <c r="AI201" i="1"/>
  <c r="AJ201" i="1" s="1"/>
  <c r="AI147" i="1"/>
  <c r="AJ147" i="1" s="1"/>
  <c r="AF348" i="1"/>
  <c r="AM348" i="1" s="1"/>
  <c r="AF247" i="1"/>
  <c r="AM247" i="1" s="1"/>
  <c r="AF201" i="1"/>
  <c r="AM201" i="1" s="1"/>
  <c r="AF147" i="1"/>
  <c r="AM147" i="1" s="1"/>
  <c r="AF72" i="1"/>
  <c r="AM72" i="1" s="1"/>
  <c r="AF68" i="1"/>
  <c r="AM68" i="1" s="1"/>
  <c r="AF48" i="1"/>
  <c r="AM48" i="1" s="1"/>
  <c r="AI233" i="1"/>
  <c r="AJ233" i="1" s="1"/>
  <c r="AI130" i="1"/>
  <c r="AJ130" i="1" s="1"/>
  <c r="AI25" i="1"/>
  <c r="AJ25" i="1" s="1"/>
  <c r="AI2" i="1"/>
  <c r="AJ2" i="1" s="1"/>
  <c r="AF358" i="1"/>
  <c r="AM358" i="1" s="1"/>
  <c r="AF349" i="1"/>
  <c r="AM349" i="1" s="1"/>
  <c r="AF344" i="1"/>
  <c r="AM344" i="1" s="1"/>
  <c r="AF332" i="1"/>
  <c r="AM332" i="1" s="1"/>
  <c r="AF319" i="1"/>
  <c r="AM319" i="1" s="1"/>
  <c r="AF316" i="1"/>
  <c r="AM316" i="1" s="1"/>
  <c r="AF315" i="1"/>
  <c r="AM315" i="1" s="1"/>
  <c r="AF314" i="1"/>
  <c r="AM314" i="1" s="1"/>
  <c r="AF312" i="1"/>
  <c r="AM312" i="1" s="1"/>
  <c r="AF310" i="1"/>
  <c r="AM310" i="1" s="1"/>
  <c r="AF303" i="1"/>
  <c r="AM303" i="1" s="1"/>
  <c r="AF301" i="1"/>
  <c r="AM301" i="1" s="1"/>
  <c r="AF290" i="1"/>
  <c r="AM290" i="1" s="1"/>
  <c r="AF289" i="1"/>
  <c r="AM289" i="1" s="1"/>
  <c r="AF287" i="1"/>
  <c r="AM287" i="1" s="1"/>
  <c r="AF284" i="1"/>
  <c r="AM284" i="1" s="1"/>
  <c r="AF278" i="1"/>
  <c r="AM278" i="1" s="1"/>
  <c r="AF273" i="1"/>
  <c r="AM273" i="1" s="1"/>
  <c r="AF270" i="1"/>
  <c r="AM270" i="1" s="1"/>
  <c r="AF267" i="1"/>
  <c r="AM267" i="1" s="1"/>
  <c r="AF264" i="1"/>
  <c r="AM264" i="1" s="1"/>
  <c r="AF263" i="1"/>
  <c r="AM263" i="1" s="1"/>
  <c r="AF261" i="1"/>
  <c r="AM261" i="1" s="1"/>
  <c r="AF254" i="1"/>
  <c r="AM254" i="1" s="1"/>
  <c r="AF246" i="1"/>
  <c r="AM246" i="1" s="1"/>
  <c r="AF242" i="1"/>
  <c r="AM242" i="1" s="1"/>
  <c r="AF231" i="1"/>
  <c r="AM231" i="1" s="1"/>
  <c r="AF229" i="1"/>
  <c r="AM229" i="1" s="1"/>
  <c r="AF227" i="1"/>
  <c r="AM227" i="1" s="1"/>
  <c r="AF224" i="1"/>
  <c r="AM224" i="1" s="1"/>
  <c r="AF220" i="1"/>
  <c r="AM220" i="1" s="1"/>
  <c r="AF213" i="1"/>
  <c r="AM213" i="1" s="1"/>
  <c r="AF208" i="1"/>
  <c r="AM208" i="1" s="1"/>
  <c r="AF207" i="1"/>
  <c r="AM207" i="1" s="1"/>
  <c r="AF204" i="1"/>
  <c r="AM204" i="1" s="1"/>
  <c r="AF198" i="1"/>
  <c r="AM198" i="1" s="1"/>
  <c r="AF187" i="1"/>
  <c r="AM187" i="1" s="1"/>
  <c r="AF170" i="1"/>
  <c r="AM170" i="1" s="1"/>
  <c r="AF164" i="1"/>
  <c r="AM164" i="1" s="1"/>
  <c r="AF161" i="1"/>
  <c r="AM161" i="1" s="1"/>
  <c r="AF152" i="1"/>
  <c r="AM152" i="1" s="1"/>
  <c r="AF129" i="1"/>
  <c r="AM129" i="1" s="1"/>
  <c r="AF125" i="1"/>
  <c r="AM125" i="1" s="1"/>
  <c r="AF121" i="1"/>
  <c r="AM121" i="1" s="1"/>
  <c r="AF119" i="1"/>
  <c r="AM119" i="1" s="1"/>
  <c r="AF115" i="1"/>
  <c r="AM115" i="1" s="1"/>
  <c r="AF113" i="1"/>
  <c r="AM113" i="1" s="1"/>
  <c r="AF112" i="1"/>
  <c r="AM112" i="1" s="1"/>
  <c r="AF111" i="1"/>
  <c r="AM111" i="1" s="1"/>
  <c r="AF106" i="1"/>
  <c r="AM106" i="1" s="1"/>
  <c r="AF104" i="1"/>
  <c r="AM104" i="1" s="1"/>
  <c r="AF103" i="1"/>
  <c r="AM103" i="1" s="1"/>
  <c r="AF102" i="1"/>
  <c r="AM102" i="1" s="1"/>
  <c r="AF99" i="1"/>
  <c r="AM99" i="1" s="1"/>
  <c r="AF98" i="1"/>
  <c r="AM98" i="1" s="1"/>
  <c r="AF96" i="1"/>
  <c r="AM96" i="1" s="1"/>
  <c r="AF95" i="1"/>
  <c r="AM95" i="1" s="1"/>
  <c r="AF84" i="1"/>
  <c r="AM84" i="1" s="1"/>
  <c r="AF81" i="1"/>
  <c r="AM81" i="1" s="1"/>
  <c r="AF75" i="1"/>
  <c r="AM75" i="1" s="1"/>
  <c r="AF67" i="1"/>
  <c r="AM67" i="1" s="1"/>
  <c r="AF63" i="1"/>
  <c r="AM63" i="1" s="1"/>
  <c r="AF51" i="1"/>
  <c r="AM51" i="1" s="1"/>
  <c r="AF50" i="1"/>
  <c r="AM50" i="1" s="1"/>
  <c r="AF47" i="1"/>
  <c r="AM47" i="1" s="1"/>
  <c r="AF45" i="1"/>
  <c r="AM45" i="1" s="1"/>
  <c r="AF36" i="1"/>
  <c r="AM36" i="1" s="1"/>
  <c r="AF29" i="1"/>
  <c r="AM29" i="1" s="1"/>
  <c r="AF23" i="1"/>
  <c r="AM23" i="1" s="1"/>
  <c r="AF21" i="1"/>
  <c r="AM21" i="1" s="1"/>
  <c r="AF15" i="1"/>
  <c r="AM15" i="1" s="1"/>
  <c r="AF7" i="1"/>
  <c r="AG362" i="1"/>
  <c r="AN362" i="1" s="1"/>
  <c r="AG359" i="1"/>
  <c r="AN359" i="1" s="1"/>
  <c r="AG355" i="1"/>
  <c r="AN355" i="1" s="1"/>
  <c r="AG333" i="1"/>
  <c r="AN333" i="1" s="1"/>
  <c r="AG331" i="1"/>
  <c r="AN331" i="1" s="1"/>
  <c r="AG269" i="1"/>
  <c r="AN269" i="1" s="1"/>
  <c r="AG262" i="1"/>
  <c r="AN262" i="1" s="1"/>
  <c r="AG258" i="1"/>
  <c r="AN258" i="1" s="1"/>
  <c r="AG250" i="1"/>
  <c r="AN250" i="1" s="1"/>
  <c r="AG239" i="1"/>
  <c r="AN239" i="1" s="1"/>
  <c r="AG232" i="1"/>
  <c r="AN232" i="1" s="1"/>
  <c r="AG230" i="1"/>
  <c r="AN230" i="1" s="1"/>
  <c r="AG226" i="1"/>
  <c r="AN226" i="1" s="1"/>
  <c r="AG215" i="1"/>
  <c r="AN215" i="1" s="1"/>
  <c r="AG200" i="1"/>
  <c r="AN200" i="1" s="1"/>
  <c r="AG199" i="1"/>
  <c r="AN199" i="1" s="1"/>
  <c r="AG193" i="1"/>
  <c r="AN193" i="1" s="1"/>
  <c r="AG191" i="1"/>
  <c r="AN191" i="1" s="1"/>
  <c r="AG183" i="1"/>
  <c r="AN183" i="1" s="1"/>
  <c r="AG178" i="1"/>
  <c r="AN178" i="1" s="1"/>
  <c r="AG174" i="1"/>
  <c r="AN174" i="1" s="1"/>
  <c r="AG165" i="1"/>
  <c r="AN165" i="1" s="1"/>
  <c r="AG153" i="1"/>
  <c r="AN153" i="1" s="1"/>
  <c r="AG150" i="1"/>
  <c r="AN150" i="1" s="1"/>
  <c r="AG148" i="1"/>
  <c r="AN148" i="1" s="1"/>
  <c r="AG131" i="1"/>
  <c r="AN131" i="1" s="1"/>
  <c r="AG107" i="1"/>
  <c r="AN107" i="1" s="1"/>
  <c r="AG101" i="1"/>
  <c r="AN101" i="1" s="1"/>
  <c r="AG97" i="1"/>
  <c r="AN97" i="1" s="1"/>
  <c r="AG92" i="1"/>
  <c r="AN92" i="1" s="1"/>
  <c r="AG82" i="1"/>
  <c r="AN82" i="1" s="1"/>
  <c r="AG79" i="1"/>
  <c r="AN79" i="1" s="1"/>
  <c r="AG66" i="1"/>
  <c r="AN66" i="1" s="1"/>
  <c r="AG65" i="1"/>
  <c r="AN65" i="1" s="1"/>
  <c r="AG49" i="1"/>
  <c r="AN49" i="1" s="1"/>
  <c r="AG39" i="1"/>
  <c r="AN39" i="1" s="1"/>
  <c r="AG35" i="1"/>
  <c r="AN35" i="1" s="1"/>
  <c r="AG30" i="1"/>
  <c r="AN30" i="1" s="1"/>
  <c r="AG24" i="1"/>
  <c r="AN24" i="1" s="1"/>
  <c r="AG22" i="1"/>
  <c r="AN22" i="1" s="1"/>
  <c r="AG16" i="1"/>
  <c r="AN16" i="1" s="1"/>
  <c r="AF362" i="1"/>
  <c r="AL362" i="1" s="1"/>
  <c r="AF359" i="1"/>
  <c r="AL359" i="1" s="1"/>
  <c r="AF355" i="1"/>
  <c r="AL355" i="1" s="1"/>
  <c r="AF333" i="1"/>
  <c r="AL333" i="1" s="1"/>
  <c r="AF331" i="1"/>
  <c r="AL331" i="1" s="1"/>
  <c r="AF293" i="1"/>
  <c r="AL293" i="1" s="1"/>
  <c r="AF269" i="1"/>
  <c r="AL269" i="1" s="1"/>
  <c r="AF262" i="1"/>
  <c r="AL262" i="1" s="1"/>
  <c r="AF258" i="1"/>
  <c r="AL258" i="1" s="1"/>
  <c r="AF250" i="1"/>
  <c r="AL250" i="1" s="1"/>
  <c r="AF239" i="1"/>
  <c r="AL239" i="1" s="1"/>
  <c r="AF232" i="1"/>
  <c r="AL232" i="1" s="1"/>
  <c r="AF230" i="1"/>
  <c r="AL230" i="1" s="1"/>
  <c r="AF226" i="1"/>
  <c r="AL226" i="1" s="1"/>
  <c r="AF215" i="1"/>
  <c r="AL215" i="1" s="1"/>
  <c r="AF200" i="1"/>
  <c r="AL200" i="1" s="1"/>
  <c r="AF199" i="1"/>
  <c r="AL199" i="1" s="1"/>
  <c r="AF193" i="1"/>
  <c r="AL193" i="1" s="1"/>
  <c r="AF191" i="1"/>
  <c r="AL191" i="1" s="1"/>
  <c r="AF183" i="1"/>
  <c r="AL183" i="1" s="1"/>
  <c r="AF178" i="1"/>
  <c r="AL178" i="1" s="1"/>
  <c r="AF174" i="1"/>
  <c r="AL174" i="1" s="1"/>
  <c r="AF165" i="1"/>
  <c r="AL165" i="1" s="1"/>
  <c r="AF153" i="1"/>
  <c r="AL153" i="1" s="1"/>
  <c r="AF150" i="1"/>
  <c r="AL150" i="1" s="1"/>
  <c r="AF148" i="1"/>
  <c r="AL148" i="1" s="1"/>
  <c r="AF131" i="1"/>
  <c r="AL131" i="1" s="1"/>
  <c r="AF107" i="1"/>
  <c r="AL107" i="1" s="1"/>
  <c r="AF101" i="1"/>
  <c r="AL101" i="1" s="1"/>
  <c r="AF97" i="1"/>
  <c r="AF92" i="1"/>
  <c r="AL92" i="1" s="1"/>
  <c r="AF82" i="1"/>
  <c r="AL82" i="1" s="1"/>
  <c r="AF79" i="1"/>
  <c r="AL79" i="1" s="1"/>
  <c r="AF66" i="1"/>
  <c r="AL66" i="1" s="1"/>
  <c r="AF65" i="1"/>
  <c r="AL65" i="1" s="1"/>
  <c r="AF49" i="1"/>
  <c r="AL49" i="1" s="1"/>
  <c r="AF39" i="1"/>
  <c r="AL39" i="1" s="1"/>
  <c r="AF35" i="1"/>
  <c r="AL35" i="1" s="1"/>
  <c r="AF30" i="1"/>
  <c r="AL30" i="1" s="1"/>
  <c r="AF24" i="1"/>
  <c r="AF22" i="1"/>
  <c r="AL22" i="1" s="1"/>
  <c r="AF16" i="1"/>
  <c r="AL16" i="1" s="1"/>
  <c r="AF357" i="1"/>
  <c r="AL357" i="1" s="1"/>
  <c r="AF356" i="1"/>
  <c r="AL356" i="1" s="1"/>
  <c r="AF354" i="1"/>
  <c r="AL354" i="1" s="1"/>
  <c r="AF351" i="1"/>
  <c r="AL351" i="1" s="1"/>
  <c r="AF347" i="1"/>
  <c r="AL347" i="1" s="1"/>
  <c r="AF346" i="1"/>
  <c r="AL346" i="1" s="1"/>
  <c r="AF345" i="1"/>
  <c r="AF342" i="1"/>
  <c r="AL342" i="1" s="1"/>
  <c r="AF340" i="1"/>
  <c r="AL340" i="1" s="1"/>
  <c r="AF339" i="1"/>
  <c r="AL339" i="1" s="1"/>
  <c r="AF328" i="1"/>
  <c r="AL328" i="1" s="1"/>
  <c r="AF327" i="1"/>
  <c r="AL327" i="1" s="1"/>
  <c r="AF326" i="1"/>
  <c r="AL326" i="1" s="1"/>
  <c r="AF323" i="1"/>
  <c r="AL323" i="1" s="1"/>
  <c r="AF318" i="1"/>
  <c r="AL318" i="1" s="1"/>
  <c r="AF313" i="1"/>
  <c r="AL313" i="1" s="1"/>
  <c r="AF308" i="1"/>
  <c r="AL308" i="1" s="1"/>
  <c r="AF307" i="1"/>
  <c r="AL307" i="1" s="1"/>
  <c r="AF306" i="1"/>
  <c r="AL306" i="1" s="1"/>
  <c r="AF305" i="1"/>
  <c r="AL305" i="1" s="1"/>
  <c r="AF304" i="1"/>
  <c r="AL304" i="1" s="1"/>
  <c r="AF300" i="1"/>
  <c r="AL300" i="1" s="1"/>
  <c r="AF299" i="1"/>
  <c r="AL299" i="1" s="1"/>
  <c r="AF298" i="1"/>
  <c r="AL298" i="1" s="1"/>
  <c r="AF297" i="1"/>
  <c r="AL297" i="1" s="1"/>
  <c r="AF295" i="1"/>
  <c r="AL295" i="1" s="1"/>
  <c r="AF282" i="1"/>
  <c r="AL282" i="1" s="1"/>
  <c r="AF279" i="1"/>
  <c r="AF274" i="1"/>
  <c r="AL274" i="1" s="1"/>
  <c r="AF271" i="1"/>
  <c r="AL271" i="1" s="1"/>
  <c r="AF268" i="1"/>
  <c r="AL268" i="1" s="1"/>
  <c r="AF257" i="1"/>
  <c r="AL257" i="1" s="1"/>
  <c r="AF255" i="1"/>
  <c r="AL255" i="1" s="1"/>
  <c r="AF252" i="1"/>
  <c r="AL252" i="1" s="1"/>
  <c r="AF251" i="1"/>
  <c r="AL251" i="1" s="1"/>
  <c r="AF249" i="1"/>
  <c r="AL249" i="1" s="1"/>
  <c r="AF245" i="1"/>
  <c r="AL245" i="1" s="1"/>
  <c r="AF244" i="1"/>
  <c r="AL244" i="1" s="1"/>
  <c r="AF240" i="1"/>
  <c r="AL240" i="1" s="1"/>
  <c r="AF237" i="1"/>
  <c r="AL237" i="1" s="1"/>
  <c r="AF236" i="1"/>
  <c r="AL236" i="1" s="1"/>
  <c r="AF234" i="1"/>
  <c r="AL234" i="1" s="1"/>
  <c r="AF223" i="1"/>
  <c r="AL223" i="1" s="1"/>
  <c r="AF212" i="1"/>
  <c r="AL212" i="1" s="1"/>
  <c r="AF209" i="1"/>
  <c r="AL209" i="1" s="1"/>
  <c r="AF203" i="1"/>
  <c r="AL203" i="1" s="1"/>
  <c r="AF202" i="1"/>
  <c r="AL202" i="1" s="1"/>
  <c r="AF195" i="1"/>
  <c r="AL195" i="1" s="1"/>
  <c r="AF190" i="1"/>
  <c r="AL190" i="1" s="1"/>
  <c r="AF188" i="1"/>
  <c r="AL188" i="1" s="1"/>
  <c r="AF185" i="1"/>
  <c r="AL185" i="1" s="1"/>
  <c r="AF184" i="1"/>
  <c r="AL184" i="1" s="1"/>
  <c r="AF176" i="1"/>
  <c r="AL176" i="1" s="1"/>
  <c r="AF175" i="1"/>
  <c r="AL175" i="1" s="1"/>
  <c r="AF171" i="1"/>
  <c r="AL171" i="1" s="1"/>
  <c r="AF168" i="1"/>
  <c r="AL168" i="1" s="1"/>
  <c r="AF167" i="1"/>
  <c r="AL167" i="1" s="1"/>
  <c r="AF160" i="1"/>
  <c r="AL160" i="1" s="1"/>
  <c r="AF159" i="1"/>
  <c r="AL159" i="1" s="1"/>
  <c r="AF157" i="1"/>
  <c r="AL157" i="1" s="1"/>
  <c r="AF156" i="1"/>
  <c r="AL156" i="1" s="1"/>
  <c r="AF155" i="1"/>
  <c r="AL155" i="1" s="1"/>
  <c r="AF146" i="1"/>
  <c r="AL146" i="1" s="1"/>
  <c r="AF141" i="1"/>
  <c r="AL141" i="1" s="1"/>
  <c r="AF136" i="1"/>
  <c r="AL136" i="1" s="1"/>
  <c r="AF127" i="1"/>
  <c r="AL127" i="1" s="1"/>
  <c r="AF126" i="1"/>
  <c r="AL126" i="1" s="1"/>
  <c r="AF124" i="1"/>
  <c r="AL124" i="1" s="1"/>
  <c r="AF123" i="1"/>
  <c r="AL123" i="1" s="1"/>
  <c r="AF122" i="1"/>
  <c r="AL122" i="1" s="1"/>
  <c r="AF118" i="1"/>
  <c r="AL118" i="1" s="1"/>
  <c r="AF117" i="1"/>
  <c r="AL117" i="1" s="1"/>
  <c r="AF110" i="1"/>
  <c r="AL110" i="1" s="1"/>
  <c r="AF109" i="1"/>
  <c r="AL109" i="1" s="1"/>
  <c r="AF105" i="1"/>
  <c r="AL105" i="1" s="1"/>
  <c r="AF100" i="1"/>
  <c r="AL100" i="1" s="1"/>
  <c r="AF94" i="1"/>
  <c r="AL94" i="1" s="1"/>
  <c r="AF91" i="1"/>
  <c r="AL91" i="1" s="1"/>
  <c r="AF89" i="1"/>
  <c r="AL89" i="1" s="1"/>
  <c r="AF86" i="1"/>
  <c r="AL86" i="1" s="1"/>
  <c r="AF85" i="1"/>
  <c r="AL85" i="1" s="1"/>
  <c r="AF80" i="1"/>
  <c r="AL80" i="1" s="1"/>
  <c r="AF78" i="1"/>
  <c r="AL78" i="1" s="1"/>
  <c r="AF76" i="1"/>
  <c r="AL76" i="1" s="1"/>
  <c r="AF73" i="1"/>
  <c r="AL73" i="1" s="1"/>
  <c r="AF71" i="1"/>
  <c r="AL71" i="1" s="1"/>
  <c r="AF70" i="1"/>
  <c r="AL70" i="1" s="1"/>
  <c r="AF64" i="1"/>
  <c r="AL64" i="1" s="1"/>
  <c r="AF62" i="1"/>
  <c r="AL62" i="1" s="1"/>
  <c r="AF61" i="1"/>
  <c r="AL61" i="1" s="1"/>
  <c r="AF59" i="1"/>
  <c r="AL59" i="1" s="1"/>
  <c r="AF57" i="1"/>
  <c r="AL57" i="1" s="1"/>
  <c r="AF55" i="1"/>
  <c r="AL55" i="1" s="1"/>
  <c r="AF52" i="1"/>
  <c r="AF46" i="1"/>
  <c r="AL46" i="1" s="1"/>
  <c r="AF44" i="1"/>
  <c r="AL44" i="1" s="1"/>
  <c r="AF42" i="1"/>
  <c r="AL42" i="1" s="1"/>
  <c r="AF41" i="1"/>
  <c r="AL41" i="1" s="1"/>
  <c r="AF34" i="1"/>
  <c r="AL34" i="1" s="1"/>
  <c r="AF33" i="1"/>
  <c r="AL33" i="1" s="1"/>
  <c r="AF26" i="1"/>
  <c r="AL26" i="1" s="1"/>
  <c r="AF18" i="1"/>
  <c r="AL18" i="1" s="1"/>
  <c r="AF17" i="1"/>
  <c r="AL17" i="1" s="1"/>
  <c r="AF12" i="1"/>
  <c r="AL12" i="1" s="1"/>
  <c r="AF10" i="1"/>
  <c r="AL10" i="1" s="1"/>
  <c r="AF9" i="1"/>
  <c r="AL9" i="1" s="1"/>
  <c r="AF8" i="1"/>
  <c r="AL8" i="1" s="1"/>
  <c r="AF6" i="1"/>
  <c r="AL6" i="1" s="1"/>
  <c r="AF4" i="1"/>
  <c r="AL4" i="1" s="1"/>
  <c r="AJ225" i="1"/>
  <c r="AJ218" i="1"/>
  <c r="AJ216" i="1"/>
  <c r="AJ116" i="1"/>
  <c r="AI53" i="1"/>
  <c r="AJ53" i="1" s="1"/>
  <c r="AQ53" i="1" s="1"/>
  <c r="AQ216" i="1" l="1"/>
  <c r="AQ225" i="1"/>
  <c r="AQ25" i="1"/>
  <c r="AQ233" i="1"/>
  <c r="AQ364" i="1"/>
  <c r="AQ360" i="1"/>
  <c r="AQ352" i="1"/>
  <c r="AQ350" i="1"/>
  <c r="AQ340" i="1"/>
  <c r="AQ338" i="1"/>
  <c r="AQ336" i="1"/>
  <c r="AQ334" i="1"/>
  <c r="AQ332" i="1"/>
  <c r="AQ328" i="1"/>
  <c r="AQ324" i="1"/>
  <c r="AQ322" i="1"/>
  <c r="AQ320" i="1"/>
  <c r="AQ316" i="1"/>
  <c r="AQ314" i="1"/>
  <c r="AQ308" i="1"/>
  <c r="AQ306" i="1"/>
  <c r="AQ304" i="1"/>
  <c r="AQ296" i="1"/>
  <c r="AQ294" i="1"/>
  <c r="AQ292" i="1"/>
  <c r="AQ288" i="1"/>
  <c r="AQ284" i="1"/>
  <c r="AQ282" i="1"/>
  <c r="AQ280" i="1"/>
  <c r="AQ276" i="1"/>
  <c r="AQ274" i="1"/>
  <c r="AQ272" i="1"/>
  <c r="AQ268" i="1"/>
  <c r="AQ260" i="1"/>
  <c r="AQ256" i="1"/>
  <c r="AQ254" i="1"/>
  <c r="AQ248" i="1"/>
  <c r="AQ240" i="1"/>
  <c r="AQ238" i="1"/>
  <c r="AQ236" i="1"/>
  <c r="AQ230" i="1"/>
  <c r="AQ228" i="1"/>
  <c r="AQ224" i="1"/>
  <c r="AQ214" i="1"/>
  <c r="AQ210" i="1"/>
  <c r="AQ206" i="1"/>
  <c r="AQ198" i="1"/>
  <c r="AQ196" i="1"/>
  <c r="AQ192" i="1"/>
  <c r="AQ186" i="1"/>
  <c r="AQ182" i="1"/>
  <c r="AQ180" i="1"/>
  <c r="AQ176" i="1"/>
  <c r="AQ3" i="1"/>
  <c r="AQ5" i="1"/>
  <c r="AQ11" i="1"/>
  <c r="AQ19" i="1"/>
  <c r="AQ21" i="1"/>
  <c r="AQ173" i="1"/>
  <c r="AQ177" i="1"/>
  <c r="AQ189" i="1"/>
  <c r="AQ199" i="1"/>
  <c r="AQ217" i="1"/>
  <c r="AQ221" i="1"/>
  <c r="AQ243" i="1"/>
  <c r="AQ251" i="1"/>
  <c r="AQ259" i="1"/>
  <c r="AQ265" i="1"/>
  <c r="AQ269" i="1"/>
  <c r="AQ283" i="1"/>
  <c r="AQ285" i="1"/>
  <c r="AQ291" i="1"/>
  <c r="AQ299" i="1"/>
  <c r="AQ309" i="1"/>
  <c r="AQ317" i="1"/>
  <c r="AQ325" i="1"/>
  <c r="AQ329" i="1"/>
  <c r="AQ343" i="1"/>
  <c r="AQ353" i="1"/>
  <c r="AQ361" i="1"/>
  <c r="AQ301" i="1"/>
  <c r="AQ289" i="1"/>
  <c r="AQ223" i="1"/>
  <c r="AQ213" i="1"/>
  <c r="AQ358" i="1"/>
  <c r="AQ356" i="1"/>
  <c r="AQ344" i="1"/>
  <c r="AQ342" i="1"/>
  <c r="AQ312" i="1"/>
  <c r="AQ300" i="1"/>
  <c r="AQ298" i="1"/>
  <c r="AQ278" i="1"/>
  <c r="AQ264" i="1"/>
  <c r="AQ262" i="1"/>
  <c r="AQ252" i="1"/>
  <c r="AQ250" i="1"/>
  <c r="AQ246" i="1"/>
  <c r="AQ244" i="1"/>
  <c r="AQ234" i="1"/>
  <c r="AQ232" i="1"/>
  <c r="AQ220" i="1"/>
  <c r="AQ212" i="1"/>
  <c r="AQ208" i="1"/>
  <c r="AQ204" i="1"/>
  <c r="AQ200" i="1"/>
  <c r="AQ188" i="1"/>
  <c r="AQ184" i="1"/>
  <c r="AQ218" i="1"/>
  <c r="AQ2" i="1"/>
  <c r="AQ174" i="1"/>
  <c r="AQ190" i="1"/>
  <c r="AQ194" i="1"/>
  <c r="AQ222" i="1"/>
  <c r="AQ258" i="1"/>
  <c r="AQ266" i="1"/>
  <c r="AQ286" i="1"/>
  <c r="AQ290" i="1"/>
  <c r="AQ302" i="1"/>
  <c r="AQ318" i="1"/>
  <c r="AQ326" i="1"/>
  <c r="AQ330" i="1"/>
  <c r="AQ346" i="1"/>
  <c r="AQ362" i="1"/>
  <c r="AQ310" i="1"/>
  <c r="AQ270" i="1"/>
  <c r="AQ202" i="1"/>
  <c r="AQ178" i="1"/>
  <c r="AQ14" i="1"/>
  <c r="AQ26" i="1"/>
  <c r="AQ28" i="1"/>
  <c r="AQ32" i="1"/>
  <c r="AQ34" i="1"/>
  <c r="AQ175" i="1"/>
  <c r="AQ231" i="1"/>
  <c r="AQ331" i="1"/>
  <c r="AQ359" i="1"/>
  <c r="AQ351" i="1"/>
  <c r="AQ339" i="1"/>
  <c r="AQ323" i="1"/>
  <c r="AQ295" i="1"/>
  <c r="AQ257" i="1"/>
  <c r="AQ237" i="1"/>
  <c r="AQ227" i="1"/>
  <c r="AQ203" i="1"/>
  <c r="AQ193" i="1"/>
  <c r="AQ187" i="1"/>
  <c r="AQ116" i="1"/>
  <c r="AQ130" i="1"/>
  <c r="AQ4" i="1"/>
  <c r="AQ6" i="1"/>
  <c r="AQ13" i="1"/>
  <c r="AQ18" i="1"/>
  <c r="AQ20" i="1"/>
  <c r="AQ27" i="1"/>
  <c r="AQ31" i="1"/>
  <c r="AQ33" i="1"/>
  <c r="AQ37" i="1"/>
  <c r="AQ40" i="1"/>
  <c r="AQ45" i="1"/>
  <c r="AQ55" i="1"/>
  <c r="AQ58" i="1"/>
  <c r="AQ63" i="1"/>
  <c r="AQ67" i="1"/>
  <c r="AQ69" i="1"/>
  <c r="AQ71" i="1"/>
  <c r="AQ73" i="1"/>
  <c r="AQ75" i="1"/>
  <c r="AQ77" i="1"/>
  <c r="AQ79" i="1"/>
  <c r="AQ85" i="1"/>
  <c r="AQ87" i="1"/>
  <c r="AQ92" i="1"/>
  <c r="AQ94" i="1"/>
  <c r="AQ102" i="1"/>
  <c r="AQ107" i="1"/>
  <c r="AQ113" i="1"/>
  <c r="AQ120" i="1"/>
  <c r="AQ126" i="1"/>
  <c r="AQ128" i="1"/>
  <c r="AQ133" i="1"/>
  <c r="AQ135" i="1"/>
  <c r="AQ138" i="1"/>
  <c r="AQ140" i="1"/>
  <c r="AQ142" i="1"/>
  <c r="AQ144" i="1"/>
  <c r="AQ148" i="1"/>
  <c r="AQ151" i="1"/>
  <c r="AQ153" i="1"/>
  <c r="AQ156" i="1"/>
  <c r="AQ158" i="1"/>
  <c r="AQ161" i="1"/>
  <c r="AQ163" i="1"/>
  <c r="AQ167" i="1"/>
  <c r="AQ172" i="1"/>
  <c r="AQ179" i="1"/>
  <c r="AQ181" i="1"/>
  <c r="AQ183" i="1"/>
  <c r="AQ197" i="1"/>
  <c r="AQ205" i="1"/>
  <c r="AQ209" i="1"/>
  <c r="AQ211" i="1"/>
  <c r="AQ215" i="1"/>
  <c r="AQ219" i="1"/>
  <c r="AQ235" i="1"/>
  <c r="AQ241" i="1"/>
  <c r="AQ253" i="1"/>
  <c r="AQ275" i="1"/>
  <c r="AQ277" i="1"/>
  <c r="AQ281" i="1"/>
  <c r="AQ307" i="1"/>
  <c r="AQ311" i="1"/>
  <c r="AQ313" i="1"/>
  <c r="AQ321" i="1"/>
  <c r="AQ333" i="1"/>
  <c r="AQ335" i="1"/>
  <c r="AQ337" i="1"/>
  <c r="AQ341" i="1"/>
  <c r="AQ349" i="1"/>
  <c r="AQ357" i="1"/>
  <c r="AQ363" i="1"/>
  <c r="AQ355" i="1"/>
  <c r="AQ347" i="1"/>
  <c r="AQ327" i="1"/>
  <c r="AQ319" i="1"/>
  <c r="AQ315" i="1"/>
  <c r="AQ305" i="1"/>
  <c r="AQ303" i="1"/>
  <c r="AQ293" i="1"/>
  <c r="AQ287" i="1"/>
  <c r="AQ273" i="1"/>
  <c r="AQ267" i="1"/>
  <c r="AQ263" i="1"/>
  <c r="AQ261" i="1"/>
  <c r="AQ255" i="1"/>
  <c r="AQ249" i="1"/>
  <c r="AQ245" i="1"/>
  <c r="AQ239" i="1"/>
  <c r="AQ229" i="1"/>
  <c r="AQ207" i="1"/>
  <c r="AQ191" i="1"/>
  <c r="AQ185" i="1"/>
  <c r="AQ170" i="1"/>
  <c r="AQ165" i="1"/>
  <c r="AQ160" i="1"/>
  <c r="AQ150" i="1"/>
  <c r="AQ136" i="1"/>
  <c r="AQ129" i="1"/>
  <c r="AQ123" i="1"/>
  <c r="AQ121" i="1"/>
  <c r="AQ118" i="1"/>
  <c r="AQ111" i="1"/>
  <c r="AQ109" i="1"/>
  <c r="AQ105" i="1"/>
  <c r="AQ101" i="1"/>
  <c r="AQ99" i="1"/>
  <c r="AQ96" i="1"/>
  <c r="AQ91" i="1"/>
  <c r="AQ88" i="1"/>
  <c r="AQ82" i="1"/>
  <c r="AQ80" i="1"/>
  <c r="AQ65" i="1"/>
  <c r="AQ61" i="1"/>
  <c r="AQ57" i="1"/>
  <c r="AQ49" i="1"/>
  <c r="AQ44" i="1"/>
  <c r="AQ41" i="1"/>
  <c r="AQ36" i="1"/>
  <c r="AQ30" i="1"/>
  <c r="AQ23" i="1"/>
  <c r="AQ17" i="1"/>
  <c r="AQ15" i="1"/>
  <c r="AQ10" i="1"/>
  <c r="AQ8" i="1"/>
  <c r="AQ38" i="1"/>
  <c r="AQ43" i="1"/>
  <c r="AQ47" i="1"/>
  <c r="AQ50" i="1"/>
  <c r="AQ54" i="1"/>
  <c r="AQ56" i="1"/>
  <c r="AQ60" i="1"/>
  <c r="AQ64" i="1"/>
  <c r="AQ70" i="1"/>
  <c r="AQ74" i="1"/>
  <c r="AQ76" i="1"/>
  <c r="AQ78" i="1"/>
  <c r="AQ83" i="1"/>
  <c r="AQ86" i="1"/>
  <c r="AQ90" i="1"/>
  <c r="AQ93" i="1"/>
  <c r="AQ104" i="1"/>
  <c r="AQ108" i="1"/>
  <c r="AQ114" i="1"/>
  <c r="AQ117" i="1"/>
  <c r="AQ125" i="1"/>
  <c r="AQ127" i="1"/>
  <c r="AQ132" i="1"/>
  <c r="AQ134" i="1"/>
  <c r="AQ137" i="1"/>
  <c r="AQ139" i="1"/>
  <c r="AQ141" i="1"/>
  <c r="AQ143" i="1"/>
  <c r="AQ145" i="1"/>
  <c r="AQ149" i="1"/>
  <c r="AQ152" i="1"/>
  <c r="AQ154" i="1"/>
  <c r="AQ157" i="1"/>
  <c r="AQ159" i="1"/>
  <c r="AQ162" i="1"/>
  <c r="AQ166" i="1"/>
  <c r="AQ169" i="1"/>
  <c r="AQ171" i="1"/>
  <c r="AQ168" i="1"/>
  <c r="AQ164" i="1"/>
  <c r="AQ155" i="1"/>
  <c r="AQ146" i="1"/>
  <c r="AQ131" i="1"/>
  <c r="AQ124" i="1"/>
  <c r="AQ122" i="1"/>
  <c r="AQ119" i="1"/>
  <c r="AQ112" i="1"/>
  <c r="AQ110" i="1"/>
  <c r="AQ106" i="1"/>
  <c r="AQ103" i="1"/>
  <c r="AQ100" i="1"/>
  <c r="AQ98" i="1"/>
  <c r="AQ95" i="1"/>
  <c r="AQ89" i="1"/>
  <c r="AQ84" i="1"/>
  <c r="AQ81" i="1"/>
  <c r="AQ66" i="1"/>
  <c r="AQ62" i="1"/>
  <c r="AQ59" i="1"/>
  <c r="AQ51" i="1"/>
  <c r="AQ42" i="1"/>
  <c r="AQ39" i="1"/>
  <c r="AQ35" i="1"/>
  <c r="AQ29" i="1"/>
  <c r="AQ22" i="1"/>
  <c r="AQ16" i="1"/>
  <c r="AQ12" i="1"/>
  <c r="AQ9" i="1"/>
  <c r="AP46" i="1"/>
  <c r="AQ46" i="1" s="1"/>
  <c r="AP226" i="1"/>
  <c r="AQ226" i="1" s="1"/>
  <c r="AP115" i="1"/>
  <c r="AQ115" i="1" s="1"/>
  <c r="AP242" i="1"/>
  <c r="AQ242" i="1" s="1"/>
  <c r="AP271" i="1"/>
  <c r="AQ271" i="1" s="1"/>
  <c r="AP195" i="1"/>
  <c r="AQ195" i="1" s="1"/>
  <c r="AP297" i="1"/>
  <c r="AQ297" i="1" s="1"/>
  <c r="AP354" i="1"/>
  <c r="AQ354" i="1" s="1"/>
  <c r="AL48" i="1"/>
  <c r="AQ48" i="1" s="1"/>
  <c r="AL68" i="1"/>
  <c r="AQ68" i="1" s="1"/>
  <c r="AL72" i="1"/>
  <c r="AQ72" i="1" s="1"/>
  <c r="AL147" i="1"/>
  <c r="AQ147" i="1" s="1"/>
  <c r="AL201" i="1"/>
  <c r="AQ201" i="1" s="1"/>
  <c r="AL247" i="1"/>
  <c r="AQ247" i="1" s="1"/>
  <c r="AL348" i="1"/>
  <c r="AQ348" i="1" s="1"/>
  <c r="AL279" i="1"/>
  <c r="AQ279" i="1" s="1"/>
  <c r="AL345" i="1"/>
  <c r="AQ345" i="1" s="1"/>
  <c r="AL24" i="1"/>
  <c r="AQ24" i="1" s="1"/>
  <c r="AM7" i="1"/>
  <c r="AQ7" i="1" s="1"/>
  <c r="AL52" i="1"/>
  <c r="AQ52" i="1" s="1"/>
  <c r="AL97" i="1"/>
  <c r="AQ97" i="1" s="1"/>
</calcChain>
</file>

<file path=xl/sharedStrings.xml><?xml version="1.0" encoding="utf-8"?>
<sst xmlns="http://schemas.openxmlformats.org/spreadsheetml/2006/main" count="5124" uniqueCount="120">
  <si>
    <t>Kadın</t>
  </si>
  <si>
    <t>25-34</t>
  </si>
  <si>
    <t>10+ kez</t>
  </si>
  <si>
    <t>Hayır</t>
  </si>
  <si>
    <t>Doğalgaz</t>
  </si>
  <si>
    <t>Benzin</t>
  </si>
  <si>
    <t>Marmara</t>
  </si>
  <si>
    <t>İstanbul</t>
  </si>
  <si>
    <t>Evet</t>
  </si>
  <si>
    <t>Erkek</t>
  </si>
  <si>
    <t>1-2 kez</t>
  </si>
  <si>
    <t>İç Anadolu</t>
  </si>
  <si>
    <t>3-4 kez</t>
  </si>
  <si>
    <t>18-24</t>
  </si>
  <si>
    <t>5-6 kez</t>
  </si>
  <si>
    <t>Şahsi aracım yok</t>
  </si>
  <si>
    <t>30.000 TL-50.000 TL</t>
  </si>
  <si>
    <t>Yalnız yaşıyorum.</t>
  </si>
  <si>
    <t>7-10 kez</t>
  </si>
  <si>
    <t>2 yılda bir</t>
  </si>
  <si>
    <t>Ege</t>
  </si>
  <si>
    <t>50.000 TL-80.000 TL</t>
  </si>
  <si>
    <t>4-6 kişi</t>
  </si>
  <si>
    <t>4 yılda bir</t>
  </si>
  <si>
    <t>80.000 TL+</t>
  </si>
  <si>
    <t>5 yıl ve üstü</t>
  </si>
  <si>
    <t>İzmir</t>
  </si>
  <si>
    <t>35-44</t>
  </si>
  <si>
    <t>Hiç</t>
  </si>
  <si>
    <t>Elektrik</t>
  </si>
  <si>
    <t>Ankara</t>
  </si>
  <si>
    <t>2-3 kişi</t>
  </si>
  <si>
    <t>45-54</t>
  </si>
  <si>
    <t>Dizel</t>
  </si>
  <si>
    <t xml:space="preserve">Kocaeli </t>
  </si>
  <si>
    <t>17.000 TL-30.000 TL</t>
  </si>
  <si>
    <t>Benzin+LPG</t>
  </si>
  <si>
    <t xml:space="preserve">Ankara </t>
  </si>
  <si>
    <t>Akdeniz</t>
  </si>
  <si>
    <t>Mersin</t>
  </si>
  <si>
    <t>Bursa</t>
  </si>
  <si>
    <t>55-64</t>
  </si>
  <si>
    <t>Karadeniz</t>
  </si>
  <si>
    <t xml:space="preserve">Bayburt </t>
  </si>
  <si>
    <t>Diğer (LPG, Odun, Kömür vb.)</t>
  </si>
  <si>
    <t>Çanakkale</t>
  </si>
  <si>
    <t>Hibrit</t>
  </si>
  <si>
    <t>Samsun</t>
  </si>
  <si>
    <t xml:space="preserve">Samsun </t>
  </si>
  <si>
    <t>7-10 kişi</t>
  </si>
  <si>
    <t>Burdur</t>
  </si>
  <si>
    <t>Güney Doğu Anadolu</t>
  </si>
  <si>
    <t xml:space="preserve">Diyarbakır </t>
  </si>
  <si>
    <t>Isparta</t>
  </si>
  <si>
    <t>Mardin</t>
  </si>
  <si>
    <t xml:space="preserve">Trabzon </t>
  </si>
  <si>
    <t>Doğu Anadolu</t>
  </si>
  <si>
    <t>Erzurum</t>
  </si>
  <si>
    <t xml:space="preserve">İzmir </t>
  </si>
  <si>
    <t>10.000 TL-17.000 TL</t>
  </si>
  <si>
    <t>Manisa</t>
  </si>
  <si>
    <t>Tokat</t>
  </si>
  <si>
    <t>Adana</t>
  </si>
  <si>
    <t>Yalova</t>
  </si>
  <si>
    <t>Trabzon</t>
  </si>
  <si>
    <t>Sivas</t>
  </si>
  <si>
    <t>Eskişehir</t>
  </si>
  <si>
    <t xml:space="preserve">Eskişehir </t>
  </si>
  <si>
    <t>&lt;10.000 TL</t>
  </si>
  <si>
    <t xml:space="preserve">Osmaniye </t>
  </si>
  <si>
    <t>10+</t>
  </si>
  <si>
    <t>Balıkesir</t>
  </si>
  <si>
    <t>Konya</t>
  </si>
  <si>
    <t>Rize</t>
  </si>
  <si>
    <t>65+</t>
  </si>
  <si>
    <t>Tekirdağ</t>
  </si>
  <si>
    <t>Denizli</t>
  </si>
  <si>
    <t>Şanlıurfa</t>
  </si>
  <si>
    <t>Cinsiyet</t>
  </si>
  <si>
    <t>Yaş</t>
  </si>
  <si>
    <t>Toplu_tasima_araci</t>
  </si>
  <si>
    <t>Egitim_durumu</t>
  </si>
  <si>
    <t>Arac_durum</t>
  </si>
  <si>
    <t>Aylik_gelir</t>
  </si>
  <si>
    <t>Isınma_turu</t>
  </si>
  <si>
    <t>Arac_km_yillik</t>
  </si>
  <si>
    <t>Arac_yakit_tipi</t>
  </si>
  <si>
    <t>Yillik_ortalama_yakıt_TL</t>
  </si>
  <si>
    <t>Toplu_tasima_haftalik</t>
  </si>
  <si>
    <t>Bolge</t>
  </si>
  <si>
    <t>Sehir</t>
  </si>
  <si>
    <t>Hane_kisi</t>
  </si>
  <si>
    <t xml:space="preserve">PV_sistem
</t>
  </si>
  <si>
    <t>Yillik_ortalama_dogalgaz</t>
  </si>
  <si>
    <t xml:space="preserve">
Enerji_sinifi_kontorl</t>
  </si>
  <si>
    <t>Tekstil_alisveris</t>
  </si>
  <si>
    <t>Zararlı_ürün</t>
  </si>
  <si>
    <t>Atik_donusum</t>
  </si>
  <si>
    <t>PC_yenileme</t>
  </si>
  <si>
    <t>Yillik_yakit_miktar</t>
  </si>
  <si>
    <t>Yillik_ortalama_elk</t>
  </si>
  <si>
    <t>Yillik_elk_miktar</t>
  </si>
  <si>
    <t>Yillik_dogalgaz_miktar</t>
  </si>
  <si>
    <t>Yillik_lpg_miktar</t>
  </si>
  <si>
    <t>Birim_Dogalgaz</t>
  </si>
  <si>
    <t>Birim_Elk_Ev</t>
  </si>
  <si>
    <t>Birim_Benzin</t>
  </si>
  <si>
    <t>Birim_Mazot</t>
  </si>
  <si>
    <t>Birim_LPG</t>
  </si>
  <si>
    <t>Birim_Arac_Sarj</t>
  </si>
  <si>
    <t>Toplu_tasima_kisi</t>
  </si>
  <si>
    <t>Toplu_tasima_km</t>
  </si>
  <si>
    <t>Emisyon_elektrik</t>
  </si>
  <si>
    <t>Emisyon_dogalgaz</t>
  </si>
  <si>
    <t>Emisyon_benzin</t>
  </si>
  <si>
    <t>Emisyon_mazot</t>
  </si>
  <si>
    <t>Emisyon_lpg</t>
  </si>
  <si>
    <t>Emisyon_toplutasima</t>
  </si>
  <si>
    <t>Emisyon_Toplam</t>
  </si>
  <si>
    <t>Emisyon_kömür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</si>
</sst>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375"/>
  <sheetViews>
    <sheetView tabSelected="1" topLeftCell="Z1" zoomScaleNormal="100" workbookViewId="0">
      <selection activeCell="AO1" sqref="AO1"/>
    </sheetView>
  </sheetViews>
  <sheetFormatPr defaultRowHeight="15" x14ac:dyDescent="0.25"/>
  <cols>
    <col min="1" max="1" width="13.28515625" customWidth="1"/>
    <col min="2" max="2" width="8.85546875" customWidth="1"/>
    <col min="3" max="3" width="42" customWidth="1"/>
    <col min="4" max="4" width="20.5703125" customWidth="1"/>
    <col min="5" max="5" width="16.28515625" customWidth="1"/>
    <col min="6" max="6" width="11.7109375" customWidth="1"/>
    <col min="7" max="7" width="16.7109375" customWidth="1"/>
    <col min="8" max="8" width="22.85546875" customWidth="1"/>
    <col min="9" max="9" width="37.85546875" customWidth="1"/>
    <col min="10" max="10" width="20" customWidth="1"/>
    <col min="11" max="11" width="21.85546875" customWidth="1"/>
    <col min="12" max="12" width="10" customWidth="1"/>
    <col min="13" max="13" width="13.85546875" customWidth="1"/>
    <col min="14" max="14" width="30.7109375" bestFit="1" customWidth="1"/>
    <col min="15" max="15" width="16.5703125" customWidth="1"/>
    <col min="16" max="16" width="8.85546875" customWidth="1"/>
    <col min="17" max="17" width="18.140625" customWidth="1"/>
    <col min="18" max="18" width="21.28515625" customWidth="1"/>
    <col min="19" max="19" width="19.5703125" customWidth="1"/>
    <col min="20" max="20" width="16.85546875" customWidth="1"/>
    <col min="21" max="21" width="24.140625" customWidth="1"/>
    <col min="22" max="28" width="9.140625" customWidth="1"/>
    <col min="29" max="31" width="13.28515625" customWidth="1"/>
    <col min="32" max="33" width="11.85546875" style="6" customWidth="1"/>
    <col min="34" max="34" width="13.140625" style="6" customWidth="1"/>
    <col min="35" max="35" width="9.140625" style="6"/>
  </cols>
  <sheetData>
    <row r="1" spans="1:43" ht="45" x14ac:dyDescent="0.25">
      <c r="A1" t="s">
        <v>78</v>
      </c>
      <c r="B1" t="s">
        <v>79</v>
      </c>
      <c r="C1" t="s">
        <v>80</v>
      </c>
      <c r="D1" t="s">
        <v>88</v>
      </c>
      <c r="E1" t="s">
        <v>81</v>
      </c>
      <c r="F1" t="s">
        <v>82</v>
      </c>
      <c r="G1" t="s">
        <v>83</v>
      </c>
      <c r="H1" t="s">
        <v>84</v>
      </c>
      <c r="I1" s="2" t="s">
        <v>85</v>
      </c>
      <c r="J1" t="s">
        <v>86</v>
      </c>
      <c r="K1" t="s">
        <v>87</v>
      </c>
      <c r="L1" t="s">
        <v>89</v>
      </c>
      <c r="M1" t="s">
        <v>90</v>
      </c>
      <c r="N1" t="s">
        <v>91</v>
      </c>
      <c r="O1" s="2" t="s">
        <v>100</v>
      </c>
      <c r="P1" s="2" t="s">
        <v>92</v>
      </c>
      <c r="Q1" t="s">
        <v>93</v>
      </c>
      <c r="R1" s="2" t="s">
        <v>94</v>
      </c>
      <c r="S1" t="s">
        <v>95</v>
      </c>
      <c r="T1" t="s">
        <v>96</v>
      </c>
      <c r="U1" t="s">
        <v>97</v>
      </c>
      <c r="V1" t="s">
        <v>98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s="7" t="s">
        <v>99</v>
      </c>
      <c r="AG1" s="7" t="s">
        <v>103</v>
      </c>
      <c r="AH1" s="7" t="s">
        <v>102</v>
      </c>
      <c r="AI1" s="7" t="s">
        <v>101</v>
      </c>
      <c r="AJ1" s="3" t="s">
        <v>112</v>
      </c>
      <c r="AK1" s="7" t="s">
        <v>113</v>
      </c>
      <c r="AL1" s="7" t="s">
        <v>114</v>
      </c>
      <c r="AM1" s="7" t="s">
        <v>115</v>
      </c>
      <c r="AN1" s="7" t="s">
        <v>116</v>
      </c>
      <c r="AO1" s="7" t="s">
        <v>117</v>
      </c>
      <c r="AP1" s="7" t="s">
        <v>119</v>
      </c>
      <c r="AQ1" s="7" t="s">
        <v>118</v>
      </c>
    </row>
    <row r="2" spans="1:43" hidden="1" x14ac:dyDescent="0.25">
      <c r="A2" t="s">
        <v>9</v>
      </c>
      <c r="B2" t="s">
        <v>27</v>
      </c>
      <c r="C2">
        <v>5</v>
      </c>
      <c r="D2">
        <v>0</v>
      </c>
      <c r="E2">
        <v>4</v>
      </c>
      <c r="F2">
        <v>1</v>
      </c>
      <c r="G2" t="s">
        <v>24</v>
      </c>
      <c r="H2" t="s">
        <v>4</v>
      </c>
      <c r="I2">
        <v>3600</v>
      </c>
      <c r="J2" t="s">
        <v>29</v>
      </c>
      <c r="K2">
        <v>18000</v>
      </c>
      <c r="L2" t="s">
        <v>11</v>
      </c>
      <c r="M2" t="s">
        <v>30</v>
      </c>
      <c r="N2" t="s">
        <v>22</v>
      </c>
      <c r="O2">
        <v>3600</v>
      </c>
      <c r="P2" t="s">
        <v>3</v>
      </c>
      <c r="Q2">
        <v>13200</v>
      </c>
      <c r="R2" t="s">
        <v>8</v>
      </c>
      <c r="S2" t="s">
        <v>10</v>
      </c>
      <c r="T2" t="s">
        <v>8</v>
      </c>
      <c r="U2" t="s">
        <v>8</v>
      </c>
      <c r="V2" s="3" t="s">
        <v>25</v>
      </c>
      <c r="W2" s="3"/>
      <c r="X2" s="3">
        <v>8.17</v>
      </c>
      <c r="Y2" s="3">
        <v>1.5</v>
      </c>
      <c r="Z2" s="3">
        <v>45.75</v>
      </c>
      <c r="AA2" s="3">
        <v>44.24</v>
      </c>
      <c r="AB2" s="3">
        <v>21</v>
      </c>
      <c r="AC2" s="3">
        <v>9</v>
      </c>
      <c r="AD2" s="3">
        <v>50</v>
      </c>
      <c r="AE2" s="3">
        <v>10000</v>
      </c>
      <c r="AF2" s="4">
        <v>0</v>
      </c>
      <c r="AG2" s="7">
        <v>0</v>
      </c>
      <c r="AH2" s="4">
        <f>Q2/X2</f>
        <v>1615.6670746634027</v>
      </c>
      <c r="AI2" s="7">
        <f>(K2/AC2) + (O2/Y2)</f>
        <v>4400</v>
      </c>
      <c r="AJ2" s="4">
        <f>(AI2*0.4603)*(1+(0.133)/100)/1000</f>
        <v>2.0280136756</v>
      </c>
      <c r="AK2" s="4">
        <f>(AH2 * 35.17) / 1000 * 56.1 * 1 * 0.995 / 1000</f>
        <v>3.1718320634026931</v>
      </c>
      <c r="AL2" s="3">
        <f t="shared" ref="AL2:AL3" si="0">(740 * AF2 / 1000) * (73.4 / 1000) * 44.8 * 1 / 1000</f>
        <v>0</v>
      </c>
      <c r="AM2" s="3">
        <f t="shared" ref="AM2:AM5" si="1">(850 * AF2 / 1000) * (74.1 / 1000) * (1 * 1 / 1000)</f>
        <v>0</v>
      </c>
      <c r="AN2" s="3">
        <v>0</v>
      </c>
      <c r="AO2" s="3">
        <v>0</v>
      </c>
      <c r="AP2" s="3">
        <v>0</v>
      </c>
      <c r="AQ2" s="8">
        <f>SUM(AJ2:AP2)</f>
        <v>5.1998457390026935</v>
      </c>
    </row>
    <row r="3" spans="1:43" x14ac:dyDescent="0.25">
      <c r="A3" t="s">
        <v>0</v>
      </c>
      <c r="B3" t="s">
        <v>13</v>
      </c>
      <c r="C3">
        <v>3</v>
      </c>
      <c r="D3">
        <v>3</v>
      </c>
      <c r="E3">
        <v>4</v>
      </c>
      <c r="F3">
        <v>0</v>
      </c>
      <c r="G3" t="s">
        <v>16</v>
      </c>
      <c r="H3" t="s">
        <v>4</v>
      </c>
      <c r="I3">
        <v>0</v>
      </c>
      <c r="J3" t="s">
        <v>15</v>
      </c>
      <c r="K3">
        <v>0</v>
      </c>
      <c r="L3" t="s">
        <v>6</v>
      </c>
      <c r="M3" t="s">
        <v>7</v>
      </c>
      <c r="N3" t="s">
        <v>17</v>
      </c>
      <c r="O3">
        <v>3600</v>
      </c>
      <c r="P3" t="s">
        <v>3</v>
      </c>
      <c r="Q3">
        <v>6000</v>
      </c>
      <c r="R3" t="s">
        <v>8</v>
      </c>
      <c r="S3" t="s">
        <v>18</v>
      </c>
      <c r="T3" t="s">
        <v>8</v>
      </c>
      <c r="U3" t="s">
        <v>3</v>
      </c>
      <c r="V3" s="3" t="s">
        <v>19</v>
      </c>
      <c r="W3" s="3"/>
      <c r="X3" s="3">
        <v>8.17</v>
      </c>
      <c r="Y3" s="3">
        <v>1.5</v>
      </c>
      <c r="Z3" s="3">
        <v>45.75</v>
      </c>
      <c r="AA3" s="3">
        <v>44.24</v>
      </c>
      <c r="AB3" s="3">
        <v>21</v>
      </c>
      <c r="AC3" s="3">
        <v>9</v>
      </c>
      <c r="AD3" s="3">
        <v>50</v>
      </c>
      <c r="AE3" s="3">
        <v>10000</v>
      </c>
      <c r="AF3" s="7">
        <v>0</v>
      </c>
      <c r="AG3" s="7">
        <v>0</v>
      </c>
      <c r="AH3" s="4">
        <f t="shared" ref="AH3:AH66" si="2">Q3/X3</f>
        <v>734.39412484700119</v>
      </c>
      <c r="AI3" s="7">
        <f>O3/Y3</f>
        <v>2400</v>
      </c>
      <c r="AJ3" s="4">
        <f t="shared" ref="AJ3:AJ66" si="3">(AI3*0.4603)*(1+(0.133)/100)/1000</f>
        <v>1.1061892776000002</v>
      </c>
      <c r="AK3" s="4">
        <f t="shared" ref="AK3:AK66" si="4">(AH3 * 35.17) / 1000 * 56.1 * 1 * 0.995 / 1000</f>
        <v>1.441741847001224</v>
      </c>
      <c r="AL3" s="3">
        <f t="shared" si="0"/>
        <v>0</v>
      </c>
      <c r="AM3" s="3">
        <f t="shared" si="1"/>
        <v>0</v>
      </c>
      <c r="AN3" s="3">
        <v>0</v>
      </c>
      <c r="AO3" s="3">
        <f t="shared" ref="AO3:AO64" si="5">(850 * (AE3 * 0.25) / AD3 / 1000) * (74.1 / 1000) * (1 * 1 / 1000)</f>
        <v>3.1492500000000001E-3</v>
      </c>
      <c r="AP3" s="3">
        <v>0</v>
      </c>
      <c r="AQ3" s="8">
        <f t="shared" ref="AQ3:AQ66" si="6">SUM(AJ3:AP3)</f>
        <v>2.5510803746012241</v>
      </c>
    </row>
    <row r="4" spans="1:43" hidden="1" x14ac:dyDescent="0.25">
      <c r="A4" t="s">
        <v>0</v>
      </c>
      <c r="B4" t="s">
        <v>1</v>
      </c>
      <c r="C4">
        <v>1</v>
      </c>
      <c r="D4">
        <v>3</v>
      </c>
      <c r="E4">
        <v>4</v>
      </c>
      <c r="F4">
        <v>1</v>
      </c>
      <c r="G4" t="s">
        <v>21</v>
      </c>
      <c r="H4" t="s">
        <v>4</v>
      </c>
      <c r="I4">
        <v>1200</v>
      </c>
      <c r="J4" t="s">
        <v>5</v>
      </c>
      <c r="K4">
        <v>9000</v>
      </c>
      <c r="L4" t="s">
        <v>6</v>
      </c>
      <c r="M4" t="s">
        <v>7</v>
      </c>
      <c r="N4" t="s">
        <v>31</v>
      </c>
      <c r="O4">
        <v>3600</v>
      </c>
      <c r="P4" t="s">
        <v>3</v>
      </c>
      <c r="Q4">
        <v>2400</v>
      </c>
      <c r="R4" t="s">
        <v>8</v>
      </c>
      <c r="S4" t="s">
        <v>10</v>
      </c>
      <c r="T4" t="s">
        <v>8</v>
      </c>
      <c r="U4" t="s">
        <v>3</v>
      </c>
      <c r="V4" s="3" t="s">
        <v>23</v>
      </c>
      <c r="W4" s="3"/>
      <c r="X4" s="3">
        <v>8.17</v>
      </c>
      <c r="Y4" s="3">
        <v>1.5</v>
      </c>
      <c r="Z4" s="3">
        <v>45.75</v>
      </c>
      <c r="AA4" s="3">
        <v>44.24</v>
      </c>
      <c r="AB4" s="3">
        <v>21</v>
      </c>
      <c r="AC4" s="3">
        <v>9</v>
      </c>
      <c r="AD4" s="3">
        <v>50</v>
      </c>
      <c r="AE4" s="3">
        <v>10000</v>
      </c>
      <c r="AF4" s="7">
        <f>K4/Z4</f>
        <v>196.72131147540983</v>
      </c>
      <c r="AG4" s="7">
        <v>0</v>
      </c>
      <c r="AH4" s="4">
        <f t="shared" si="2"/>
        <v>293.75764993880051</v>
      </c>
      <c r="AI4" s="7">
        <f t="shared" ref="AI4:AI6" si="7">O4/Y4</f>
        <v>2400</v>
      </c>
      <c r="AJ4" s="4">
        <f t="shared" si="3"/>
        <v>1.1061892776000002</v>
      </c>
      <c r="AK4" s="4">
        <f t="shared" si="4"/>
        <v>0.57669673880048966</v>
      </c>
      <c r="AL4" s="3">
        <f>(740 * AF4 / 1000) * (73.4 / 1000) * 44.8 * 1 / 1000</f>
        <v>0.47869314098360655</v>
      </c>
      <c r="AM4" s="3">
        <v>0</v>
      </c>
      <c r="AN4" s="3">
        <v>0</v>
      </c>
      <c r="AO4" s="3">
        <f t="shared" si="5"/>
        <v>3.1492500000000001E-3</v>
      </c>
      <c r="AP4" s="3">
        <v>0</v>
      </c>
      <c r="AQ4" s="8">
        <f t="shared" si="6"/>
        <v>2.164728407384096</v>
      </c>
    </row>
    <row r="5" spans="1:43" x14ac:dyDescent="0.25">
      <c r="A5" t="s">
        <v>0</v>
      </c>
      <c r="B5" t="s">
        <v>32</v>
      </c>
      <c r="C5">
        <v>2</v>
      </c>
      <c r="D5">
        <v>1</v>
      </c>
      <c r="E5">
        <v>5</v>
      </c>
      <c r="F5">
        <v>0</v>
      </c>
      <c r="G5" t="s">
        <v>16</v>
      </c>
      <c r="H5" t="s">
        <v>4</v>
      </c>
      <c r="I5">
        <v>0</v>
      </c>
      <c r="J5" t="s">
        <v>15</v>
      </c>
      <c r="K5">
        <v>0</v>
      </c>
      <c r="L5" t="s">
        <v>11</v>
      </c>
      <c r="M5" t="s">
        <v>30</v>
      </c>
      <c r="N5" t="s">
        <v>31</v>
      </c>
      <c r="O5">
        <v>1200</v>
      </c>
      <c r="P5" t="s">
        <v>3</v>
      </c>
      <c r="Q5">
        <v>2400</v>
      </c>
      <c r="R5" t="s">
        <v>3</v>
      </c>
      <c r="S5" t="s">
        <v>10</v>
      </c>
      <c r="T5" t="s">
        <v>3</v>
      </c>
      <c r="U5" t="s">
        <v>3</v>
      </c>
      <c r="V5" s="3" t="s">
        <v>19</v>
      </c>
      <c r="W5" s="3"/>
      <c r="X5" s="3">
        <v>8.17</v>
      </c>
      <c r="Y5" s="3">
        <v>1.5</v>
      </c>
      <c r="Z5" s="3">
        <v>45.75</v>
      </c>
      <c r="AA5" s="3">
        <v>44.24</v>
      </c>
      <c r="AB5" s="3">
        <v>21</v>
      </c>
      <c r="AC5" s="3">
        <v>9</v>
      </c>
      <c r="AD5" s="3">
        <v>50</v>
      </c>
      <c r="AE5" s="3">
        <v>10000</v>
      </c>
      <c r="AF5" s="7">
        <v>0</v>
      </c>
      <c r="AG5" s="7">
        <v>0</v>
      </c>
      <c r="AH5" s="4">
        <f t="shared" si="2"/>
        <v>293.75764993880051</v>
      </c>
      <c r="AI5" s="7">
        <f t="shared" si="7"/>
        <v>800</v>
      </c>
      <c r="AJ5" s="4">
        <f t="shared" si="3"/>
        <v>0.36872975920000006</v>
      </c>
      <c r="AK5" s="4">
        <f t="shared" si="4"/>
        <v>0.57669673880048966</v>
      </c>
      <c r="AL5" s="3">
        <f>(740 * AF5 / 1000) * (73.4 / 1000) * 44.8 * 1 / 1000</f>
        <v>0</v>
      </c>
      <c r="AM5" s="3">
        <f t="shared" si="1"/>
        <v>0</v>
      </c>
      <c r="AN5" s="3">
        <v>0</v>
      </c>
      <c r="AO5" s="3">
        <f t="shared" si="5"/>
        <v>3.1492500000000001E-3</v>
      </c>
      <c r="AP5" s="3">
        <v>0</v>
      </c>
      <c r="AQ5" s="8">
        <f t="shared" si="6"/>
        <v>0.94857574800048972</v>
      </c>
    </row>
    <row r="6" spans="1:43" hidden="1" x14ac:dyDescent="0.25">
      <c r="A6" t="s">
        <v>9</v>
      </c>
      <c r="B6" t="s">
        <v>27</v>
      </c>
      <c r="C6">
        <v>1</v>
      </c>
      <c r="D6">
        <v>3</v>
      </c>
      <c r="E6">
        <v>5</v>
      </c>
      <c r="F6">
        <v>1</v>
      </c>
      <c r="G6" t="s">
        <v>21</v>
      </c>
      <c r="H6" t="s">
        <v>4</v>
      </c>
      <c r="I6">
        <v>7200</v>
      </c>
      <c r="J6" t="s">
        <v>5</v>
      </c>
      <c r="K6">
        <v>30000</v>
      </c>
      <c r="L6" t="s">
        <v>6</v>
      </c>
      <c r="M6" t="s">
        <v>7</v>
      </c>
      <c r="N6" t="s">
        <v>17</v>
      </c>
      <c r="O6">
        <v>1200</v>
      </c>
      <c r="P6" t="s">
        <v>3</v>
      </c>
      <c r="Q6">
        <v>6000</v>
      </c>
      <c r="R6" t="s">
        <v>8</v>
      </c>
      <c r="S6" t="s">
        <v>10</v>
      </c>
      <c r="T6" t="s">
        <v>8</v>
      </c>
      <c r="U6" t="s">
        <v>3</v>
      </c>
      <c r="V6" s="3" t="s">
        <v>23</v>
      </c>
      <c r="W6" s="3"/>
      <c r="X6" s="3">
        <v>8.17</v>
      </c>
      <c r="Y6" s="3">
        <v>1.5</v>
      </c>
      <c r="Z6" s="3">
        <v>45.75</v>
      </c>
      <c r="AA6" s="3">
        <v>44.24</v>
      </c>
      <c r="AB6" s="3">
        <v>21</v>
      </c>
      <c r="AC6" s="3">
        <v>9</v>
      </c>
      <c r="AD6" s="3">
        <v>50</v>
      </c>
      <c r="AE6" s="3">
        <v>10000</v>
      </c>
      <c r="AF6" s="7">
        <f>K6/Z6</f>
        <v>655.73770491803282</v>
      </c>
      <c r="AG6" s="7">
        <v>0</v>
      </c>
      <c r="AH6" s="4">
        <f t="shared" si="2"/>
        <v>734.39412484700119</v>
      </c>
      <c r="AI6" s="7">
        <f t="shared" si="7"/>
        <v>800</v>
      </c>
      <c r="AJ6" s="4">
        <f t="shared" si="3"/>
        <v>0.36872975920000006</v>
      </c>
      <c r="AK6" s="4">
        <f t="shared" si="4"/>
        <v>1.441741847001224</v>
      </c>
      <c r="AL6" s="3">
        <f>(740 * AF6 / 1000) * (73.4 / 1000) * 44.8 * 1 / 1000</f>
        <v>1.5956438032786886</v>
      </c>
      <c r="AM6" s="3">
        <v>0</v>
      </c>
      <c r="AN6" s="3">
        <v>0</v>
      </c>
      <c r="AO6" s="3">
        <f t="shared" si="5"/>
        <v>3.1492500000000001E-3</v>
      </c>
      <c r="AP6" s="3">
        <v>0</v>
      </c>
      <c r="AQ6" s="8">
        <f t="shared" si="6"/>
        <v>3.4092646594799128</v>
      </c>
    </row>
    <row r="7" spans="1:43" hidden="1" x14ac:dyDescent="0.25">
      <c r="A7" t="s">
        <v>9</v>
      </c>
      <c r="B7" t="s">
        <v>32</v>
      </c>
      <c r="C7">
        <v>5</v>
      </c>
      <c r="D7">
        <v>0</v>
      </c>
      <c r="E7">
        <v>4</v>
      </c>
      <c r="F7">
        <v>1</v>
      </c>
      <c r="G7" t="s">
        <v>16</v>
      </c>
      <c r="H7" t="s">
        <v>4</v>
      </c>
      <c r="I7">
        <v>7200</v>
      </c>
      <c r="J7" t="s">
        <v>33</v>
      </c>
      <c r="K7">
        <v>18000</v>
      </c>
      <c r="L7" t="s">
        <v>6</v>
      </c>
      <c r="M7" t="s">
        <v>34</v>
      </c>
      <c r="N7" t="s">
        <v>17</v>
      </c>
      <c r="O7">
        <v>1200</v>
      </c>
      <c r="P7" t="s">
        <v>3</v>
      </c>
      <c r="Q7">
        <v>2400</v>
      </c>
      <c r="R7" t="s">
        <v>8</v>
      </c>
      <c r="S7" t="s">
        <v>10</v>
      </c>
      <c r="T7" t="s">
        <v>3</v>
      </c>
      <c r="U7" t="s">
        <v>3</v>
      </c>
      <c r="V7" s="3" t="s">
        <v>25</v>
      </c>
      <c r="W7" s="3"/>
      <c r="X7" s="3">
        <v>8.17</v>
      </c>
      <c r="Y7" s="3">
        <v>1.5</v>
      </c>
      <c r="Z7" s="3">
        <v>45.75</v>
      </c>
      <c r="AA7" s="3">
        <v>44.24</v>
      </c>
      <c r="AB7" s="3">
        <v>21</v>
      </c>
      <c r="AC7" s="3">
        <v>9</v>
      </c>
      <c r="AD7" s="3">
        <v>50</v>
      </c>
      <c r="AE7" s="3">
        <v>10000</v>
      </c>
      <c r="AF7" s="4">
        <f>K7/AA7</f>
        <v>406.87160940325498</v>
      </c>
      <c r="AG7" s="7">
        <v>0</v>
      </c>
      <c r="AH7" s="4">
        <f t="shared" si="2"/>
        <v>293.75764993880051</v>
      </c>
      <c r="AI7" s="7">
        <v>0</v>
      </c>
      <c r="AJ7" s="4">
        <f t="shared" si="3"/>
        <v>0</v>
      </c>
      <c r="AK7" s="4">
        <f t="shared" si="4"/>
        <v>0.57669673880048966</v>
      </c>
      <c r="AL7" s="3">
        <v>0</v>
      </c>
      <c r="AM7" s="3">
        <f>(850 * AF7 / 1000) * (74.1 / 1000) * (1 * 1 / 1000)</f>
        <v>2.5626808318264017E-2</v>
      </c>
      <c r="AN7" s="3">
        <v>0</v>
      </c>
      <c r="AO7" s="3">
        <v>0</v>
      </c>
      <c r="AP7" s="3">
        <v>0</v>
      </c>
      <c r="AQ7" s="8">
        <f t="shared" si="6"/>
        <v>0.60232354711875369</v>
      </c>
    </row>
    <row r="8" spans="1:43" hidden="1" x14ac:dyDescent="0.25">
      <c r="A8" t="s">
        <v>9</v>
      </c>
      <c r="B8" t="s">
        <v>1</v>
      </c>
      <c r="C8">
        <v>5</v>
      </c>
      <c r="D8">
        <v>0</v>
      </c>
      <c r="E8">
        <v>4</v>
      </c>
      <c r="F8">
        <v>1</v>
      </c>
      <c r="G8" t="s">
        <v>21</v>
      </c>
      <c r="H8" t="s">
        <v>4</v>
      </c>
      <c r="I8">
        <v>1200</v>
      </c>
      <c r="J8" t="s">
        <v>5</v>
      </c>
      <c r="K8">
        <v>18000</v>
      </c>
      <c r="L8" t="s">
        <v>11</v>
      </c>
      <c r="M8" t="s">
        <v>30</v>
      </c>
      <c r="N8" t="s">
        <v>22</v>
      </c>
      <c r="O8">
        <v>3600</v>
      </c>
      <c r="P8" t="s">
        <v>3</v>
      </c>
      <c r="Q8">
        <v>19200</v>
      </c>
      <c r="R8" t="s">
        <v>8</v>
      </c>
      <c r="S8" t="s">
        <v>10</v>
      </c>
      <c r="T8" t="s">
        <v>8</v>
      </c>
      <c r="U8" t="s">
        <v>3</v>
      </c>
      <c r="V8" s="3" t="s">
        <v>25</v>
      </c>
      <c r="W8" s="3"/>
      <c r="X8" s="3">
        <v>8.17</v>
      </c>
      <c r="Y8" s="3">
        <v>1.5</v>
      </c>
      <c r="Z8" s="3">
        <v>45.75</v>
      </c>
      <c r="AA8" s="3">
        <v>44.24</v>
      </c>
      <c r="AB8" s="3">
        <v>21</v>
      </c>
      <c r="AC8" s="3">
        <v>9</v>
      </c>
      <c r="AD8" s="3">
        <v>50</v>
      </c>
      <c r="AE8" s="3">
        <v>10000</v>
      </c>
      <c r="AF8" s="7">
        <f t="shared" ref="AF8:AF10" si="8">K8/Z8</f>
        <v>393.44262295081967</v>
      </c>
      <c r="AG8" s="7">
        <v>0</v>
      </c>
      <c r="AH8" s="4">
        <f t="shared" si="2"/>
        <v>2350.0611995104041</v>
      </c>
      <c r="AI8" s="7">
        <v>0</v>
      </c>
      <c r="AJ8" s="4">
        <f t="shared" si="3"/>
        <v>0</v>
      </c>
      <c r="AK8" s="4">
        <f t="shared" si="4"/>
        <v>4.6135739104039173</v>
      </c>
      <c r="AL8" s="3">
        <f t="shared" ref="AL8:AL10" si="9">(740 * AF8 / 1000) * (73.4 / 1000) * 44.8 * 1 / 1000</f>
        <v>0.95738628196721309</v>
      </c>
      <c r="AM8" s="3">
        <v>0</v>
      </c>
      <c r="AN8" s="3">
        <v>0</v>
      </c>
      <c r="AO8" s="3">
        <v>0</v>
      </c>
      <c r="AP8" s="3">
        <v>0</v>
      </c>
      <c r="AQ8" s="8">
        <f t="shared" si="6"/>
        <v>5.57096019237113</v>
      </c>
    </row>
    <row r="9" spans="1:43" hidden="1" x14ac:dyDescent="0.25">
      <c r="A9" t="s">
        <v>0</v>
      </c>
      <c r="B9" t="s">
        <v>27</v>
      </c>
      <c r="C9">
        <v>5</v>
      </c>
      <c r="D9">
        <v>1</v>
      </c>
      <c r="E9">
        <v>4</v>
      </c>
      <c r="F9">
        <v>1</v>
      </c>
      <c r="G9" t="s">
        <v>24</v>
      </c>
      <c r="H9" t="s">
        <v>4</v>
      </c>
      <c r="I9">
        <v>3600</v>
      </c>
      <c r="J9" t="s">
        <v>5</v>
      </c>
      <c r="K9">
        <v>42000</v>
      </c>
      <c r="L9" t="s">
        <v>6</v>
      </c>
      <c r="M9" t="s">
        <v>7</v>
      </c>
      <c r="N9" t="s">
        <v>31</v>
      </c>
      <c r="O9">
        <v>3600</v>
      </c>
      <c r="P9" t="s">
        <v>3</v>
      </c>
      <c r="Q9">
        <v>8400</v>
      </c>
      <c r="R9" t="s">
        <v>3</v>
      </c>
      <c r="S9" t="s">
        <v>10</v>
      </c>
      <c r="T9" t="s">
        <v>8</v>
      </c>
      <c r="U9" t="s">
        <v>3</v>
      </c>
      <c r="V9" s="3" t="s">
        <v>25</v>
      </c>
      <c r="W9" s="3"/>
      <c r="X9" s="3">
        <v>8.17</v>
      </c>
      <c r="Y9" s="3">
        <v>1.5</v>
      </c>
      <c r="Z9" s="3">
        <v>45.75</v>
      </c>
      <c r="AA9" s="3">
        <v>44.24</v>
      </c>
      <c r="AB9" s="3">
        <v>21</v>
      </c>
      <c r="AC9" s="3">
        <v>9</v>
      </c>
      <c r="AD9" s="3">
        <v>50</v>
      </c>
      <c r="AE9" s="3">
        <v>10000</v>
      </c>
      <c r="AF9" s="7">
        <f t="shared" si="8"/>
        <v>918.03278688524586</v>
      </c>
      <c r="AG9" s="7">
        <v>0</v>
      </c>
      <c r="AH9" s="4">
        <f t="shared" si="2"/>
        <v>1028.1517747858018</v>
      </c>
      <c r="AI9" s="7">
        <v>0</v>
      </c>
      <c r="AJ9" s="4">
        <f t="shared" si="3"/>
        <v>0</v>
      </c>
      <c r="AK9" s="4">
        <f t="shared" si="4"/>
        <v>2.0184385858017135</v>
      </c>
      <c r="AL9" s="3">
        <f t="shared" si="9"/>
        <v>2.2339013245901636</v>
      </c>
      <c r="AM9" s="3">
        <v>0</v>
      </c>
      <c r="AN9" s="3">
        <v>0</v>
      </c>
      <c r="AO9" s="3">
        <v>0</v>
      </c>
      <c r="AP9" s="3">
        <v>0</v>
      </c>
      <c r="AQ9" s="8">
        <f t="shared" si="6"/>
        <v>4.2523399103918766</v>
      </c>
    </row>
    <row r="10" spans="1:43" hidden="1" x14ac:dyDescent="0.25">
      <c r="A10" t="s">
        <v>0</v>
      </c>
      <c r="B10" t="s">
        <v>27</v>
      </c>
      <c r="C10">
        <v>5</v>
      </c>
      <c r="D10">
        <v>0</v>
      </c>
      <c r="E10">
        <v>5</v>
      </c>
      <c r="F10">
        <v>1</v>
      </c>
      <c r="G10" t="s">
        <v>24</v>
      </c>
      <c r="H10" t="s">
        <v>4</v>
      </c>
      <c r="I10">
        <v>3600</v>
      </c>
      <c r="J10" t="s">
        <v>5</v>
      </c>
      <c r="K10">
        <v>18000</v>
      </c>
      <c r="L10" t="s">
        <v>11</v>
      </c>
      <c r="M10" t="s">
        <v>30</v>
      </c>
      <c r="N10" t="s">
        <v>31</v>
      </c>
      <c r="O10">
        <v>3600</v>
      </c>
      <c r="P10" t="s">
        <v>3</v>
      </c>
      <c r="Q10">
        <v>6000</v>
      </c>
      <c r="R10" t="s">
        <v>8</v>
      </c>
      <c r="S10" t="s">
        <v>12</v>
      </c>
      <c r="T10" t="s">
        <v>3</v>
      </c>
      <c r="U10" t="s">
        <v>3</v>
      </c>
      <c r="V10" s="3" t="s">
        <v>23</v>
      </c>
      <c r="W10" s="3"/>
      <c r="X10" s="3">
        <v>8.17</v>
      </c>
      <c r="Y10" s="3">
        <v>1.5</v>
      </c>
      <c r="Z10" s="3">
        <v>45.75</v>
      </c>
      <c r="AA10" s="3">
        <v>44.24</v>
      </c>
      <c r="AB10" s="3">
        <v>21</v>
      </c>
      <c r="AC10" s="3">
        <v>9</v>
      </c>
      <c r="AD10" s="3">
        <v>50</v>
      </c>
      <c r="AE10" s="3">
        <v>10000</v>
      </c>
      <c r="AF10" s="7">
        <f t="shared" si="8"/>
        <v>393.44262295081967</v>
      </c>
      <c r="AG10" s="7">
        <v>0</v>
      </c>
      <c r="AH10" s="4">
        <f t="shared" si="2"/>
        <v>734.39412484700119</v>
      </c>
      <c r="AI10" s="7">
        <v>0</v>
      </c>
      <c r="AJ10" s="4">
        <f t="shared" si="3"/>
        <v>0</v>
      </c>
      <c r="AK10" s="4">
        <f t="shared" si="4"/>
        <v>1.441741847001224</v>
      </c>
      <c r="AL10" s="3">
        <f t="shared" si="9"/>
        <v>0.95738628196721309</v>
      </c>
      <c r="AM10" s="3">
        <v>0</v>
      </c>
      <c r="AN10" s="3">
        <v>0</v>
      </c>
      <c r="AO10" s="3">
        <v>0</v>
      </c>
      <c r="AP10" s="3">
        <v>0</v>
      </c>
      <c r="AQ10" s="8">
        <f t="shared" si="6"/>
        <v>2.399128128968437</v>
      </c>
    </row>
    <row r="11" spans="1:43" x14ac:dyDescent="0.25">
      <c r="A11" t="s">
        <v>9</v>
      </c>
      <c r="B11" t="s">
        <v>1</v>
      </c>
      <c r="C11">
        <v>1</v>
      </c>
      <c r="D11">
        <v>3</v>
      </c>
      <c r="E11">
        <v>4</v>
      </c>
      <c r="F11">
        <v>0</v>
      </c>
      <c r="G11" t="s">
        <v>21</v>
      </c>
      <c r="H11" t="s">
        <v>4</v>
      </c>
      <c r="I11">
        <v>0</v>
      </c>
      <c r="J11" t="s">
        <v>15</v>
      </c>
      <c r="K11">
        <v>0</v>
      </c>
      <c r="L11" t="s">
        <v>6</v>
      </c>
      <c r="M11" t="s">
        <v>7</v>
      </c>
      <c r="N11" t="s">
        <v>31</v>
      </c>
      <c r="O11">
        <v>3600</v>
      </c>
      <c r="P11" t="s">
        <v>3</v>
      </c>
      <c r="Q11">
        <v>6000</v>
      </c>
      <c r="R11" t="s">
        <v>8</v>
      </c>
      <c r="S11" t="s">
        <v>10</v>
      </c>
      <c r="T11" t="s">
        <v>8</v>
      </c>
      <c r="U11" t="s">
        <v>8</v>
      </c>
      <c r="V11" s="3" t="s">
        <v>25</v>
      </c>
      <c r="W11" s="3"/>
      <c r="X11" s="3">
        <v>8.17</v>
      </c>
      <c r="Y11" s="3">
        <v>1.5</v>
      </c>
      <c r="Z11" s="3">
        <v>45.75</v>
      </c>
      <c r="AA11" s="3">
        <v>44.24</v>
      </c>
      <c r="AB11" s="3">
        <v>21</v>
      </c>
      <c r="AC11" s="3">
        <v>9</v>
      </c>
      <c r="AD11" s="3">
        <v>50</v>
      </c>
      <c r="AE11" s="3">
        <v>10000</v>
      </c>
      <c r="AF11" s="7">
        <v>0</v>
      </c>
      <c r="AG11" s="7">
        <v>0</v>
      </c>
      <c r="AH11" s="4">
        <f t="shared" si="2"/>
        <v>734.39412484700119</v>
      </c>
      <c r="AI11" s="7">
        <f>O11/Y11</f>
        <v>2400</v>
      </c>
      <c r="AJ11" s="4">
        <f t="shared" si="3"/>
        <v>1.1061892776000002</v>
      </c>
      <c r="AK11" s="4">
        <f t="shared" si="4"/>
        <v>1.441741847001224</v>
      </c>
      <c r="AL11" s="3">
        <f>(740 * AF11 / 1000) * (73.4 / 1000) * 44.8 * 1 / 1000</f>
        <v>0</v>
      </c>
      <c r="AM11" s="3">
        <f t="shared" ref="AM11:AM69" si="10">(850 * AF11 / 1000) * (74.1 / 1000) * (1 * 1 / 1000)</f>
        <v>0</v>
      </c>
      <c r="AN11" s="3">
        <v>0</v>
      </c>
      <c r="AO11" s="3">
        <f t="shared" si="5"/>
        <v>3.1492500000000001E-3</v>
      </c>
      <c r="AP11" s="3">
        <v>0</v>
      </c>
      <c r="AQ11" s="8">
        <f t="shared" si="6"/>
        <v>2.5510803746012241</v>
      </c>
    </row>
    <row r="12" spans="1:43" hidden="1" x14ac:dyDescent="0.25">
      <c r="A12" t="s">
        <v>0</v>
      </c>
      <c r="B12" t="s">
        <v>32</v>
      </c>
      <c r="C12">
        <v>5</v>
      </c>
      <c r="D12">
        <v>5</v>
      </c>
      <c r="E12">
        <v>5</v>
      </c>
      <c r="F12">
        <v>1</v>
      </c>
      <c r="G12" t="s">
        <v>16</v>
      </c>
      <c r="H12" t="s">
        <v>4</v>
      </c>
      <c r="I12">
        <v>7200</v>
      </c>
      <c r="J12" t="s">
        <v>5</v>
      </c>
      <c r="K12">
        <v>18000</v>
      </c>
      <c r="L12" t="s">
        <v>6</v>
      </c>
      <c r="M12" t="s">
        <v>7</v>
      </c>
      <c r="N12" t="s">
        <v>31</v>
      </c>
      <c r="O12">
        <v>3600</v>
      </c>
      <c r="P12" t="s">
        <v>3</v>
      </c>
      <c r="Q12">
        <v>6000</v>
      </c>
      <c r="R12" t="s">
        <v>8</v>
      </c>
      <c r="S12" t="s">
        <v>10</v>
      </c>
      <c r="T12" t="s">
        <v>8</v>
      </c>
      <c r="U12" t="s">
        <v>8</v>
      </c>
      <c r="V12" s="3" t="s">
        <v>23</v>
      </c>
      <c r="W12" s="3"/>
      <c r="X12" s="3">
        <v>8.17</v>
      </c>
      <c r="Y12" s="3">
        <v>1.5</v>
      </c>
      <c r="Z12" s="3">
        <v>45.75</v>
      </c>
      <c r="AA12" s="3">
        <v>44.24</v>
      </c>
      <c r="AB12" s="3">
        <v>21</v>
      </c>
      <c r="AC12" s="3">
        <v>9</v>
      </c>
      <c r="AD12" s="3">
        <v>50</v>
      </c>
      <c r="AE12" s="3">
        <v>10000</v>
      </c>
      <c r="AF12" s="7">
        <f>K12/Z12</f>
        <v>393.44262295081967</v>
      </c>
      <c r="AG12" s="7">
        <v>0</v>
      </c>
      <c r="AH12" s="4">
        <f t="shared" si="2"/>
        <v>734.39412484700119</v>
      </c>
      <c r="AI12" s="7">
        <v>0</v>
      </c>
      <c r="AJ12" s="4">
        <f t="shared" si="3"/>
        <v>0</v>
      </c>
      <c r="AK12" s="4">
        <f t="shared" si="4"/>
        <v>1.441741847001224</v>
      </c>
      <c r="AL12" s="3">
        <f>(740 * AF12 / 1000) * (73.4 / 1000) * 44.8 * 1 / 1000</f>
        <v>0.95738628196721309</v>
      </c>
      <c r="AM12" s="3">
        <v>0</v>
      </c>
      <c r="AN12" s="3">
        <v>0</v>
      </c>
      <c r="AO12" s="3">
        <v>0</v>
      </c>
      <c r="AP12" s="3">
        <v>0</v>
      </c>
      <c r="AQ12" s="8">
        <f t="shared" si="6"/>
        <v>2.399128128968437</v>
      </c>
    </row>
    <row r="13" spans="1:43" x14ac:dyDescent="0.25">
      <c r="A13" t="s">
        <v>9</v>
      </c>
      <c r="B13" t="s">
        <v>1</v>
      </c>
      <c r="C13">
        <v>1</v>
      </c>
      <c r="D13">
        <v>2</v>
      </c>
      <c r="E13">
        <v>3</v>
      </c>
      <c r="F13">
        <v>0</v>
      </c>
      <c r="G13" t="s">
        <v>35</v>
      </c>
      <c r="H13" t="s">
        <v>4</v>
      </c>
      <c r="I13">
        <v>0</v>
      </c>
      <c r="J13" t="s">
        <v>15</v>
      </c>
      <c r="K13">
        <v>0</v>
      </c>
      <c r="L13" t="s">
        <v>11</v>
      </c>
      <c r="M13" t="s">
        <v>30</v>
      </c>
      <c r="N13" t="s">
        <v>31</v>
      </c>
      <c r="O13">
        <v>3600</v>
      </c>
      <c r="P13" t="s">
        <v>3</v>
      </c>
      <c r="Q13">
        <v>10800</v>
      </c>
      <c r="R13" t="s">
        <v>8</v>
      </c>
      <c r="S13" t="s">
        <v>10</v>
      </c>
      <c r="T13" t="s">
        <v>8</v>
      </c>
      <c r="U13" t="s">
        <v>3</v>
      </c>
      <c r="V13" s="3" t="s">
        <v>25</v>
      </c>
      <c r="W13" s="3"/>
      <c r="X13" s="3">
        <v>8.17</v>
      </c>
      <c r="Y13" s="3">
        <v>1.5</v>
      </c>
      <c r="Z13" s="3">
        <v>45.75</v>
      </c>
      <c r="AA13" s="3">
        <v>44.24</v>
      </c>
      <c r="AB13" s="3">
        <v>21</v>
      </c>
      <c r="AC13" s="3">
        <v>9</v>
      </c>
      <c r="AD13" s="3">
        <v>50</v>
      </c>
      <c r="AE13" s="3">
        <v>10000</v>
      </c>
      <c r="AF13" s="7">
        <v>0</v>
      </c>
      <c r="AG13" s="7">
        <v>0</v>
      </c>
      <c r="AH13" s="4">
        <f t="shared" si="2"/>
        <v>1321.9094247246021</v>
      </c>
      <c r="AI13" s="7">
        <f t="shared" ref="AI13:AI14" si="11">O13/Y13</f>
        <v>2400</v>
      </c>
      <c r="AJ13" s="4">
        <f t="shared" si="3"/>
        <v>1.1061892776000002</v>
      </c>
      <c r="AK13" s="4">
        <f t="shared" si="4"/>
        <v>2.5951353246022033</v>
      </c>
      <c r="AL13" s="3">
        <f t="shared" ref="AL13:AL14" si="12">(740 * AF13 / 1000) * (73.4 / 1000) * 44.8 * 1 / 1000</f>
        <v>0</v>
      </c>
      <c r="AM13" s="3">
        <f t="shared" si="10"/>
        <v>0</v>
      </c>
      <c r="AN13" s="3">
        <v>0</v>
      </c>
      <c r="AO13" s="3">
        <f t="shared" si="5"/>
        <v>3.1492500000000001E-3</v>
      </c>
      <c r="AP13" s="3">
        <v>0</v>
      </c>
      <c r="AQ13" s="8">
        <f t="shared" si="6"/>
        <v>3.7044738522022032</v>
      </c>
    </row>
    <row r="14" spans="1:43" x14ac:dyDescent="0.25">
      <c r="A14" t="s">
        <v>0</v>
      </c>
      <c r="B14" t="s">
        <v>1</v>
      </c>
      <c r="C14">
        <v>3</v>
      </c>
      <c r="D14">
        <v>5</v>
      </c>
      <c r="E14">
        <v>4</v>
      </c>
      <c r="F14">
        <v>0</v>
      </c>
      <c r="G14" t="s">
        <v>16</v>
      </c>
      <c r="H14" t="s">
        <v>4</v>
      </c>
      <c r="I14">
        <v>0</v>
      </c>
      <c r="J14" t="s">
        <v>15</v>
      </c>
      <c r="K14">
        <v>0</v>
      </c>
      <c r="L14" t="s">
        <v>6</v>
      </c>
      <c r="M14" t="s">
        <v>7</v>
      </c>
      <c r="N14" t="s">
        <v>17</v>
      </c>
      <c r="O14">
        <v>1200</v>
      </c>
      <c r="P14" t="s">
        <v>3</v>
      </c>
      <c r="Q14">
        <v>6000</v>
      </c>
      <c r="R14" t="s">
        <v>8</v>
      </c>
      <c r="S14" t="s">
        <v>10</v>
      </c>
      <c r="T14" t="s">
        <v>8</v>
      </c>
      <c r="U14" t="s">
        <v>3</v>
      </c>
      <c r="V14" s="3" t="s">
        <v>25</v>
      </c>
      <c r="W14" s="3"/>
      <c r="X14" s="3">
        <v>8.17</v>
      </c>
      <c r="Y14" s="3">
        <v>1.5</v>
      </c>
      <c r="Z14" s="3">
        <v>45.75</v>
      </c>
      <c r="AA14" s="3">
        <v>44.24</v>
      </c>
      <c r="AB14" s="3">
        <v>21</v>
      </c>
      <c r="AC14" s="3">
        <v>9</v>
      </c>
      <c r="AD14" s="3">
        <v>50</v>
      </c>
      <c r="AE14" s="3">
        <v>10000</v>
      </c>
      <c r="AF14" s="7">
        <v>0</v>
      </c>
      <c r="AG14" s="7">
        <v>0</v>
      </c>
      <c r="AH14" s="4">
        <f t="shared" si="2"/>
        <v>734.39412484700119</v>
      </c>
      <c r="AI14" s="7">
        <f t="shared" si="11"/>
        <v>800</v>
      </c>
      <c r="AJ14" s="4">
        <f t="shared" si="3"/>
        <v>0.36872975920000006</v>
      </c>
      <c r="AK14" s="4">
        <f t="shared" si="4"/>
        <v>1.441741847001224</v>
      </c>
      <c r="AL14" s="3">
        <f t="shared" si="12"/>
        <v>0</v>
      </c>
      <c r="AM14" s="3">
        <f t="shared" si="10"/>
        <v>0</v>
      </c>
      <c r="AN14" s="3">
        <v>0</v>
      </c>
      <c r="AO14" s="3">
        <f t="shared" si="5"/>
        <v>3.1492500000000001E-3</v>
      </c>
      <c r="AP14" s="3">
        <v>0</v>
      </c>
      <c r="AQ14" s="8">
        <f t="shared" si="6"/>
        <v>1.8136208562012242</v>
      </c>
    </row>
    <row r="15" spans="1:43" hidden="1" x14ac:dyDescent="0.25">
      <c r="A15" t="s">
        <v>0</v>
      </c>
      <c r="B15" t="s">
        <v>32</v>
      </c>
      <c r="C15">
        <v>5</v>
      </c>
      <c r="D15">
        <v>1</v>
      </c>
      <c r="E15">
        <v>4</v>
      </c>
      <c r="F15">
        <v>1</v>
      </c>
      <c r="G15" t="s">
        <v>16</v>
      </c>
      <c r="H15" t="s">
        <v>4</v>
      </c>
      <c r="I15">
        <v>1200</v>
      </c>
      <c r="J15" t="s">
        <v>33</v>
      </c>
      <c r="K15">
        <v>18000</v>
      </c>
      <c r="L15" t="s">
        <v>11</v>
      </c>
      <c r="M15" t="s">
        <v>30</v>
      </c>
      <c r="N15" t="s">
        <v>22</v>
      </c>
      <c r="O15">
        <v>3600</v>
      </c>
      <c r="P15" t="s">
        <v>3</v>
      </c>
      <c r="Q15">
        <v>16200</v>
      </c>
      <c r="R15" t="s">
        <v>8</v>
      </c>
      <c r="S15" t="s">
        <v>28</v>
      </c>
      <c r="T15" t="s">
        <v>8</v>
      </c>
      <c r="U15" t="s">
        <v>8</v>
      </c>
      <c r="V15" s="3" t="s">
        <v>25</v>
      </c>
      <c r="W15" s="3"/>
      <c r="X15" s="3">
        <v>8.17</v>
      </c>
      <c r="Y15" s="3">
        <v>1.5</v>
      </c>
      <c r="Z15" s="3">
        <v>45.75</v>
      </c>
      <c r="AA15" s="3">
        <v>44.24</v>
      </c>
      <c r="AB15" s="3">
        <v>21</v>
      </c>
      <c r="AC15" s="3">
        <v>9</v>
      </c>
      <c r="AD15" s="3">
        <v>50</v>
      </c>
      <c r="AE15" s="3">
        <v>10000</v>
      </c>
      <c r="AF15" s="4">
        <f>K15/AA15</f>
        <v>406.87160940325498</v>
      </c>
      <c r="AG15" s="7">
        <v>0</v>
      </c>
      <c r="AH15" s="4">
        <f t="shared" si="2"/>
        <v>1982.8641370869034</v>
      </c>
      <c r="AI15" s="7">
        <v>0</v>
      </c>
      <c r="AJ15" s="4">
        <f t="shared" si="3"/>
        <v>0</v>
      </c>
      <c r="AK15" s="4">
        <f t="shared" si="4"/>
        <v>3.8927029869033047</v>
      </c>
      <c r="AL15" s="3">
        <v>0</v>
      </c>
      <c r="AM15" s="3">
        <f t="shared" si="10"/>
        <v>2.5626808318264017E-2</v>
      </c>
      <c r="AN15" s="3">
        <v>0</v>
      </c>
      <c r="AO15" s="3">
        <v>0</v>
      </c>
      <c r="AP15" s="3">
        <v>0</v>
      </c>
      <c r="AQ15" s="8">
        <f t="shared" si="6"/>
        <v>3.9183297952215685</v>
      </c>
    </row>
    <row r="16" spans="1:43" hidden="1" x14ac:dyDescent="0.25">
      <c r="A16" t="s">
        <v>9</v>
      </c>
      <c r="B16" t="s">
        <v>1</v>
      </c>
      <c r="C16">
        <v>5</v>
      </c>
      <c r="D16">
        <v>0</v>
      </c>
      <c r="E16">
        <v>5</v>
      </c>
      <c r="F16">
        <v>1</v>
      </c>
      <c r="G16" t="s">
        <v>21</v>
      </c>
      <c r="H16" t="s">
        <v>4</v>
      </c>
      <c r="I16">
        <v>7200</v>
      </c>
      <c r="J16" t="s">
        <v>36</v>
      </c>
      <c r="K16">
        <v>42000</v>
      </c>
      <c r="L16" t="s">
        <v>11</v>
      </c>
      <c r="M16" t="s">
        <v>30</v>
      </c>
      <c r="N16" t="s">
        <v>22</v>
      </c>
      <c r="O16">
        <v>1200</v>
      </c>
      <c r="P16" t="s">
        <v>3</v>
      </c>
      <c r="Q16">
        <v>16200</v>
      </c>
      <c r="R16" t="s">
        <v>8</v>
      </c>
      <c r="S16" t="s">
        <v>28</v>
      </c>
      <c r="T16" t="s">
        <v>8</v>
      </c>
      <c r="U16" t="s">
        <v>3</v>
      </c>
      <c r="V16" s="3" t="s">
        <v>25</v>
      </c>
      <c r="W16" s="3"/>
      <c r="X16" s="3">
        <v>8.17</v>
      </c>
      <c r="Y16" s="3">
        <v>1.5</v>
      </c>
      <c r="Z16" s="3">
        <v>45.75</v>
      </c>
      <c r="AA16" s="3">
        <v>44.24</v>
      </c>
      <c r="AB16" s="3">
        <v>21</v>
      </c>
      <c r="AC16" s="3">
        <v>9</v>
      </c>
      <c r="AD16" s="3">
        <v>50</v>
      </c>
      <c r="AE16" s="3">
        <v>10000</v>
      </c>
      <c r="AF16" s="4">
        <f>((K16/2)/Z16)</f>
        <v>459.01639344262293</v>
      </c>
      <c r="AG16" s="4">
        <f>((K16/2)/AB16)</f>
        <v>1000</v>
      </c>
      <c r="AH16" s="4">
        <f t="shared" si="2"/>
        <v>1982.8641370869034</v>
      </c>
      <c r="AI16" s="7">
        <v>0</v>
      </c>
      <c r="AJ16" s="4">
        <f t="shared" si="3"/>
        <v>0</v>
      </c>
      <c r="AK16" s="4">
        <f t="shared" si="4"/>
        <v>3.8927029869033047</v>
      </c>
      <c r="AL16" s="3">
        <f t="shared" ref="AL16:AL20" si="13">(740 * AF16 / 1000) * (73.4 / 1000) * 44.8 * 1 / 1000</f>
        <v>1.1169506622950818</v>
      </c>
      <c r="AM16" s="3">
        <v>0</v>
      </c>
      <c r="AN16" s="3">
        <f>AG16*0.54*1.5</f>
        <v>810</v>
      </c>
      <c r="AO16" s="3">
        <v>0</v>
      </c>
      <c r="AP16" s="3">
        <v>0</v>
      </c>
      <c r="AQ16" s="8">
        <f t="shared" si="6"/>
        <v>815.00965364919841</v>
      </c>
    </row>
    <row r="17" spans="1:43" hidden="1" x14ac:dyDescent="0.25">
      <c r="A17" t="s">
        <v>0</v>
      </c>
      <c r="B17" t="s">
        <v>32</v>
      </c>
      <c r="C17">
        <v>5</v>
      </c>
      <c r="D17">
        <v>0</v>
      </c>
      <c r="E17">
        <v>5</v>
      </c>
      <c r="F17">
        <v>1</v>
      </c>
      <c r="G17" t="s">
        <v>24</v>
      </c>
      <c r="H17" t="s">
        <v>4</v>
      </c>
      <c r="I17">
        <v>7200</v>
      </c>
      <c r="J17" t="s">
        <v>5</v>
      </c>
      <c r="K17">
        <v>30000</v>
      </c>
      <c r="L17" t="s">
        <v>11</v>
      </c>
      <c r="M17" t="s">
        <v>37</v>
      </c>
      <c r="N17" t="s">
        <v>31</v>
      </c>
      <c r="O17">
        <v>6000</v>
      </c>
      <c r="P17" t="s">
        <v>3</v>
      </c>
      <c r="Q17">
        <v>19200</v>
      </c>
      <c r="R17" t="s">
        <v>8</v>
      </c>
      <c r="S17" t="s">
        <v>28</v>
      </c>
      <c r="T17" t="s">
        <v>3</v>
      </c>
      <c r="U17" t="s">
        <v>3</v>
      </c>
      <c r="V17" s="3" t="s">
        <v>25</v>
      </c>
      <c r="W17" s="3"/>
      <c r="X17" s="3">
        <v>8.17</v>
      </c>
      <c r="Y17" s="3">
        <v>1.5</v>
      </c>
      <c r="Z17" s="3">
        <v>45.75</v>
      </c>
      <c r="AA17" s="3">
        <v>44.24</v>
      </c>
      <c r="AB17" s="3">
        <v>21</v>
      </c>
      <c r="AC17" s="3">
        <v>9</v>
      </c>
      <c r="AD17" s="3">
        <v>50</v>
      </c>
      <c r="AE17" s="3">
        <v>10000</v>
      </c>
      <c r="AF17" s="7">
        <f t="shared" ref="AF17:AF18" si="14">K17/Z17</f>
        <v>655.73770491803282</v>
      </c>
      <c r="AG17" s="7">
        <v>0</v>
      </c>
      <c r="AH17" s="4">
        <f t="shared" si="2"/>
        <v>2350.0611995104041</v>
      </c>
      <c r="AI17" s="7">
        <v>0</v>
      </c>
      <c r="AJ17" s="4">
        <f t="shared" si="3"/>
        <v>0</v>
      </c>
      <c r="AK17" s="4">
        <f t="shared" si="4"/>
        <v>4.6135739104039173</v>
      </c>
      <c r="AL17" s="3">
        <f t="shared" si="13"/>
        <v>1.5956438032786886</v>
      </c>
      <c r="AM17" s="3">
        <v>0</v>
      </c>
      <c r="AN17" s="3">
        <f t="shared" ref="AN17:AN80" si="15">AG17*0.54*1.5</f>
        <v>0</v>
      </c>
      <c r="AO17" s="3">
        <v>0</v>
      </c>
      <c r="AP17" s="3">
        <v>0</v>
      </c>
      <c r="AQ17" s="8">
        <f t="shared" si="6"/>
        <v>6.2092177136826061</v>
      </c>
    </row>
    <row r="18" spans="1:43" hidden="1" x14ac:dyDescent="0.25">
      <c r="A18" t="s">
        <v>0</v>
      </c>
      <c r="B18" t="s">
        <v>32</v>
      </c>
      <c r="C18">
        <v>1</v>
      </c>
      <c r="D18">
        <v>3</v>
      </c>
      <c r="E18">
        <v>3</v>
      </c>
      <c r="F18">
        <v>1</v>
      </c>
      <c r="G18" t="s">
        <v>35</v>
      </c>
      <c r="H18" t="s">
        <v>4</v>
      </c>
      <c r="I18">
        <v>1200</v>
      </c>
      <c r="J18" t="s">
        <v>5</v>
      </c>
      <c r="K18">
        <v>9000</v>
      </c>
      <c r="L18" t="s">
        <v>11</v>
      </c>
      <c r="M18" t="s">
        <v>30</v>
      </c>
      <c r="N18" t="s">
        <v>17</v>
      </c>
      <c r="O18">
        <v>1200</v>
      </c>
      <c r="P18" t="s">
        <v>3</v>
      </c>
      <c r="Q18">
        <v>2400</v>
      </c>
      <c r="R18" t="s">
        <v>8</v>
      </c>
      <c r="S18" t="s">
        <v>10</v>
      </c>
      <c r="T18" t="s">
        <v>3</v>
      </c>
      <c r="U18" t="s">
        <v>8</v>
      </c>
      <c r="V18" s="3" t="s">
        <v>25</v>
      </c>
      <c r="W18" s="3"/>
      <c r="X18" s="3">
        <v>8.17</v>
      </c>
      <c r="Y18" s="3">
        <v>1.5</v>
      </c>
      <c r="Z18" s="3">
        <v>45.75</v>
      </c>
      <c r="AA18" s="3">
        <v>44.24</v>
      </c>
      <c r="AB18" s="3">
        <v>21</v>
      </c>
      <c r="AC18" s="3">
        <v>9</v>
      </c>
      <c r="AD18" s="3">
        <v>50</v>
      </c>
      <c r="AE18" s="3">
        <v>10000</v>
      </c>
      <c r="AF18" s="7">
        <f t="shared" si="14"/>
        <v>196.72131147540983</v>
      </c>
      <c r="AG18" s="7">
        <v>0</v>
      </c>
      <c r="AH18" s="4">
        <f t="shared" si="2"/>
        <v>293.75764993880051</v>
      </c>
      <c r="AI18" s="7">
        <f t="shared" ref="AI18:AI21" si="16">O18/Y18</f>
        <v>800</v>
      </c>
      <c r="AJ18" s="4">
        <f t="shared" si="3"/>
        <v>0.36872975920000006</v>
      </c>
      <c r="AK18" s="4">
        <f t="shared" si="4"/>
        <v>0.57669673880048966</v>
      </c>
      <c r="AL18" s="3">
        <f t="shared" si="13"/>
        <v>0.47869314098360655</v>
      </c>
      <c r="AM18" s="3">
        <v>0</v>
      </c>
      <c r="AN18" s="3">
        <f t="shared" si="15"/>
        <v>0</v>
      </c>
      <c r="AO18" s="3">
        <f t="shared" si="5"/>
        <v>3.1492500000000001E-3</v>
      </c>
      <c r="AP18" s="3">
        <v>0</v>
      </c>
      <c r="AQ18" s="8">
        <f t="shared" si="6"/>
        <v>1.4272688889840963</v>
      </c>
    </row>
    <row r="19" spans="1:43" x14ac:dyDescent="0.25">
      <c r="A19" t="s">
        <v>9</v>
      </c>
      <c r="B19" t="s">
        <v>27</v>
      </c>
      <c r="C19">
        <v>2</v>
      </c>
      <c r="D19">
        <v>2</v>
      </c>
      <c r="E19">
        <v>4</v>
      </c>
      <c r="F19">
        <v>0</v>
      </c>
      <c r="G19" t="s">
        <v>21</v>
      </c>
      <c r="H19" t="s">
        <v>4</v>
      </c>
      <c r="I19">
        <v>0</v>
      </c>
      <c r="J19" t="s">
        <v>15</v>
      </c>
      <c r="K19">
        <v>0</v>
      </c>
      <c r="L19" t="s">
        <v>6</v>
      </c>
      <c r="M19" t="s">
        <v>7</v>
      </c>
      <c r="N19" t="s">
        <v>17</v>
      </c>
      <c r="O19">
        <v>3600</v>
      </c>
      <c r="P19" t="s">
        <v>3</v>
      </c>
      <c r="Q19">
        <v>8400</v>
      </c>
      <c r="R19" t="s">
        <v>8</v>
      </c>
      <c r="S19" t="s">
        <v>10</v>
      </c>
      <c r="T19" t="s">
        <v>8</v>
      </c>
      <c r="U19" t="s">
        <v>3</v>
      </c>
      <c r="V19" s="3" t="s">
        <v>23</v>
      </c>
      <c r="W19" s="3"/>
      <c r="X19" s="3">
        <v>8.17</v>
      </c>
      <c r="Y19" s="3">
        <v>1.5</v>
      </c>
      <c r="Z19" s="3">
        <v>45.75</v>
      </c>
      <c r="AA19" s="3">
        <v>44.24</v>
      </c>
      <c r="AB19" s="3">
        <v>21</v>
      </c>
      <c r="AC19" s="3">
        <v>9</v>
      </c>
      <c r="AD19" s="3">
        <v>50</v>
      </c>
      <c r="AE19" s="3">
        <v>10000</v>
      </c>
      <c r="AF19" s="7">
        <v>0</v>
      </c>
      <c r="AG19" s="7">
        <v>0</v>
      </c>
      <c r="AH19" s="4">
        <f t="shared" si="2"/>
        <v>1028.1517747858018</v>
      </c>
      <c r="AI19" s="7">
        <f t="shared" si="16"/>
        <v>2400</v>
      </c>
      <c r="AJ19" s="4">
        <f t="shared" si="3"/>
        <v>1.1061892776000002</v>
      </c>
      <c r="AK19" s="4">
        <f t="shared" si="4"/>
        <v>2.0184385858017135</v>
      </c>
      <c r="AL19" s="3">
        <f t="shared" si="13"/>
        <v>0</v>
      </c>
      <c r="AM19" s="3">
        <f t="shared" si="10"/>
        <v>0</v>
      </c>
      <c r="AN19" s="3">
        <f t="shared" si="15"/>
        <v>0</v>
      </c>
      <c r="AO19" s="3">
        <f t="shared" si="5"/>
        <v>3.1492500000000001E-3</v>
      </c>
      <c r="AP19" s="3">
        <v>0</v>
      </c>
      <c r="AQ19" s="8">
        <f t="shared" si="6"/>
        <v>3.1277771134017138</v>
      </c>
    </row>
    <row r="20" spans="1:43" x14ac:dyDescent="0.25">
      <c r="A20" t="s">
        <v>9</v>
      </c>
      <c r="B20" t="s">
        <v>1</v>
      </c>
      <c r="C20">
        <v>1</v>
      </c>
      <c r="D20">
        <v>3</v>
      </c>
      <c r="E20">
        <v>4</v>
      </c>
      <c r="F20">
        <v>0</v>
      </c>
      <c r="G20" t="s">
        <v>21</v>
      </c>
      <c r="H20" t="s">
        <v>4</v>
      </c>
      <c r="I20">
        <v>0</v>
      </c>
      <c r="J20" t="s">
        <v>15</v>
      </c>
      <c r="K20">
        <v>0</v>
      </c>
      <c r="L20" t="s">
        <v>6</v>
      </c>
      <c r="M20" t="s">
        <v>7</v>
      </c>
      <c r="N20" t="s">
        <v>31</v>
      </c>
      <c r="O20">
        <v>3600</v>
      </c>
      <c r="P20" t="s">
        <v>3</v>
      </c>
      <c r="Q20">
        <v>10800</v>
      </c>
      <c r="R20" t="s">
        <v>8</v>
      </c>
      <c r="S20" t="s">
        <v>10</v>
      </c>
      <c r="T20" t="s">
        <v>8</v>
      </c>
      <c r="U20" t="s">
        <v>3</v>
      </c>
      <c r="V20" s="3" t="s">
        <v>25</v>
      </c>
      <c r="W20" s="3"/>
      <c r="X20" s="3">
        <v>8.17</v>
      </c>
      <c r="Y20" s="3">
        <v>1.5</v>
      </c>
      <c r="Z20" s="3">
        <v>45.75</v>
      </c>
      <c r="AA20" s="3">
        <v>44.24</v>
      </c>
      <c r="AB20" s="3">
        <v>21</v>
      </c>
      <c r="AC20" s="3">
        <v>9</v>
      </c>
      <c r="AD20" s="3">
        <v>50</v>
      </c>
      <c r="AE20" s="3">
        <v>10000</v>
      </c>
      <c r="AF20" s="7">
        <v>0</v>
      </c>
      <c r="AG20" s="7">
        <v>0</v>
      </c>
      <c r="AH20" s="4">
        <f t="shared" si="2"/>
        <v>1321.9094247246021</v>
      </c>
      <c r="AI20" s="7">
        <f t="shared" si="16"/>
        <v>2400</v>
      </c>
      <c r="AJ20" s="4">
        <f t="shared" si="3"/>
        <v>1.1061892776000002</v>
      </c>
      <c r="AK20" s="4">
        <f t="shared" si="4"/>
        <v>2.5951353246022033</v>
      </c>
      <c r="AL20" s="3">
        <f t="shared" si="13"/>
        <v>0</v>
      </c>
      <c r="AM20" s="3">
        <f t="shared" si="10"/>
        <v>0</v>
      </c>
      <c r="AN20" s="3">
        <f t="shared" si="15"/>
        <v>0</v>
      </c>
      <c r="AO20" s="3">
        <f t="shared" si="5"/>
        <v>3.1492500000000001E-3</v>
      </c>
      <c r="AP20" s="3">
        <v>0</v>
      </c>
      <c r="AQ20" s="8">
        <f t="shared" si="6"/>
        <v>3.7044738522022032</v>
      </c>
    </row>
    <row r="21" spans="1:43" hidden="1" x14ac:dyDescent="0.25">
      <c r="A21" t="s">
        <v>9</v>
      </c>
      <c r="B21" t="s">
        <v>27</v>
      </c>
      <c r="C21">
        <v>1</v>
      </c>
      <c r="D21">
        <v>2</v>
      </c>
      <c r="E21">
        <v>5</v>
      </c>
      <c r="F21">
        <v>1</v>
      </c>
      <c r="G21" t="s">
        <v>21</v>
      </c>
      <c r="H21" t="s">
        <v>4</v>
      </c>
      <c r="I21">
        <v>3600</v>
      </c>
      <c r="J21" t="s">
        <v>33</v>
      </c>
      <c r="K21">
        <v>30000</v>
      </c>
      <c r="L21" t="s">
        <v>11</v>
      </c>
      <c r="M21" t="s">
        <v>30</v>
      </c>
      <c r="N21" t="s">
        <v>22</v>
      </c>
      <c r="O21">
        <v>3600</v>
      </c>
      <c r="P21" t="s">
        <v>3</v>
      </c>
      <c r="Q21">
        <v>16200</v>
      </c>
      <c r="R21" t="s">
        <v>3</v>
      </c>
      <c r="S21" t="s">
        <v>28</v>
      </c>
      <c r="T21" t="s">
        <v>3</v>
      </c>
      <c r="U21" t="s">
        <v>3</v>
      </c>
      <c r="V21" s="3" t="s">
        <v>25</v>
      </c>
      <c r="W21" s="3"/>
      <c r="X21" s="3">
        <v>8.17</v>
      </c>
      <c r="Y21" s="3">
        <v>1.5</v>
      </c>
      <c r="Z21" s="3">
        <v>45.75</v>
      </c>
      <c r="AA21" s="3">
        <v>44.24</v>
      </c>
      <c r="AB21" s="3">
        <v>21</v>
      </c>
      <c r="AC21" s="3">
        <v>9</v>
      </c>
      <c r="AD21" s="3">
        <v>50</v>
      </c>
      <c r="AE21" s="3">
        <v>10000</v>
      </c>
      <c r="AF21" s="4">
        <f>K21/AA21</f>
        <v>678.11934900542497</v>
      </c>
      <c r="AG21" s="7">
        <v>0</v>
      </c>
      <c r="AH21" s="4">
        <f t="shared" si="2"/>
        <v>1982.8641370869034</v>
      </c>
      <c r="AI21" s="7">
        <f t="shared" si="16"/>
        <v>2400</v>
      </c>
      <c r="AJ21" s="4">
        <f t="shared" si="3"/>
        <v>1.1061892776000002</v>
      </c>
      <c r="AK21" s="4">
        <f t="shared" si="4"/>
        <v>3.8927029869033047</v>
      </c>
      <c r="AL21" s="3">
        <v>0</v>
      </c>
      <c r="AM21" s="3">
        <f t="shared" si="10"/>
        <v>4.2711347197106696E-2</v>
      </c>
      <c r="AN21" s="3">
        <f t="shared" si="15"/>
        <v>0</v>
      </c>
      <c r="AO21" s="3">
        <f t="shared" si="5"/>
        <v>3.1492500000000001E-3</v>
      </c>
      <c r="AP21" s="3">
        <v>0</v>
      </c>
      <c r="AQ21" s="8">
        <f t="shared" si="6"/>
        <v>5.0447528617004114</v>
      </c>
    </row>
    <row r="22" spans="1:43" hidden="1" x14ac:dyDescent="0.25">
      <c r="A22" t="s">
        <v>0</v>
      </c>
      <c r="B22" t="s">
        <v>1</v>
      </c>
      <c r="C22">
        <v>5</v>
      </c>
      <c r="D22">
        <v>0</v>
      </c>
      <c r="E22">
        <v>4</v>
      </c>
      <c r="F22">
        <v>1</v>
      </c>
      <c r="G22" t="s">
        <v>16</v>
      </c>
      <c r="H22" t="s">
        <v>29</v>
      </c>
      <c r="I22">
        <v>1200</v>
      </c>
      <c r="J22" t="s">
        <v>36</v>
      </c>
      <c r="K22">
        <v>9000</v>
      </c>
      <c r="L22" t="s">
        <v>38</v>
      </c>
      <c r="M22" t="s">
        <v>39</v>
      </c>
      <c r="N22" t="s">
        <v>31</v>
      </c>
      <c r="O22">
        <v>6000</v>
      </c>
      <c r="P22" t="s">
        <v>3</v>
      </c>
      <c r="Q22">
        <v>0</v>
      </c>
      <c r="R22" t="s">
        <v>8</v>
      </c>
      <c r="S22" t="s">
        <v>10</v>
      </c>
      <c r="T22" t="s">
        <v>8</v>
      </c>
      <c r="U22" t="s">
        <v>8</v>
      </c>
      <c r="V22" s="3" t="s">
        <v>25</v>
      </c>
      <c r="W22" s="3"/>
      <c r="X22" s="3">
        <v>8.17</v>
      </c>
      <c r="Y22" s="3">
        <v>1.5</v>
      </c>
      <c r="Z22" s="3">
        <v>45.75</v>
      </c>
      <c r="AA22" s="3">
        <v>44.24</v>
      </c>
      <c r="AB22" s="3">
        <v>21</v>
      </c>
      <c r="AC22" s="3">
        <v>9</v>
      </c>
      <c r="AD22" s="3">
        <v>50</v>
      </c>
      <c r="AE22" s="3">
        <v>10000</v>
      </c>
      <c r="AF22" s="4">
        <f>((K22/2)/Z22)</f>
        <v>98.360655737704917</v>
      </c>
      <c r="AG22" s="4">
        <f>((K22/2)/AB22)</f>
        <v>214.28571428571428</v>
      </c>
      <c r="AH22" s="4">
        <f t="shared" si="2"/>
        <v>0</v>
      </c>
      <c r="AI22" s="7">
        <v>0</v>
      </c>
      <c r="AJ22" s="4">
        <f t="shared" si="3"/>
        <v>0</v>
      </c>
      <c r="AK22" s="4">
        <f t="shared" si="4"/>
        <v>0</v>
      </c>
      <c r="AL22" s="3">
        <f>(740 * AF22 / 1000) * (73.4 / 1000) * 44.8 * 1 / 1000</f>
        <v>0.23934657049180327</v>
      </c>
      <c r="AM22" s="3">
        <v>0</v>
      </c>
      <c r="AN22" s="3">
        <f t="shared" si="15"/>
        <v>173.57142857142858</v>
      </c>
      <c r="AO22" s="3">
        <v>0</v>
      </c>
      <c r="AP22" s="3">
        <v>0</v>
      </c>
      <c r="AQ22" s="8">
        <f t="shared" si="6"/>
        <v>173.81077514192037</v>
      </c>
    </row>
    <row r="23" spans="1:43" hidden="1" x14ac:dyDescent="0.25">
      <c r="A23" t="s">
        <v>0</v>
      </c>
      <c r="B23" t="s">
        <v>27</v>
      </c>
      <c r="C23">
        <v>5</v>
      </c>
      <c r="D23">
        <v>0</v>
      </c>
      <c r="E23">
        <v>4</v>
      </c>
      <c r="F23">
        <v>1</v>
      </c>
      <c r="G23" t="s">
        <v>24</v>
      </c>
      <c r="H23" t="s">
        <v>4</v>
      </c>
      <c r="I23">
        <v>1200</v>
      </c>
      <c r="J23" t="s">
        <v>33</v>
      </c>
      <c r="K23">
        <v>42000</v>
      </c>
      <c r="L23" t="s">
        <v>6</v>
      </c>
      <c r="M23" t="s">
        <v>40</v>
      </c>
      <c r="N23" t="s">
        <v>22</v>
      </c>
      <c r="O23">
        <v>6000</v>
      </c>
      <c r="P23" t="s">
        <v>3</v>
      </c>
      <c r="Q23">
        <v>8400</v>
      </c>
      <c r="R23" t="s">
        <v>8</v>
      </c>
      <c r="S23" t="s">
        <v>14</v>
      </c>
      <c r="T23" t="s">
        <v>8</v>
      </c>
      <c r="U23" t="s">
        <v>3</v>
      </c>
      <c r="V23" s="3" t="s">
        <v>19</v>
      </c>
      <c r="W23" s="3"/>
      <c r="X23" s="3">
        <v>8.17</v>
      </c>
      <c r="Y23" s="3">
        <v>1.5</v>
      </c>
      <c r="Z23" s="3">
        <v>45.75</v>
      </c>
      <c r="AA23" s="3">
        <v>44.24</v>
      </c>
      <c r="AB23" s="3">
        <v>21</v>
      </c>
      <c r="AC23" s="3">
        <v>9</v>
      </c>
      <c r="AD23" s="3">
        <v>50</v>
      </c>
      <c r="AE23" s="3">
        <v>10000</v>
      </c>
      <c r="AF23" s="4">
        <f>K23/AA23</f>
        <v>949.36708860759484</v>
      </c>
      <c r="AG23" s="7">
        <v>0</v>
      </c>
      <c r="AH23" s="4">
        <f t="shared" si="2"/>
        <v>1028.1517747858018</v>
      </c>
      <c r="AI23" s="7">
        <v>0</v>
      </c>
      <c r="AJ23" s="4">
        <f t="shared" si="3"/>
        <v>0</v>
      </c>
      <c r="AK23" s="4">
        <f t="shared" si="4"/>
        <v>2.0184385858017135</v>
      </c>
      <c r="AL23" s="3">
        <v>0</v>
      </c>
      <c r="AM23" s="3">
        <f t="shared" si="10"/>
        <v>5.9795886075949364E-2</v>
      </c>
      <c r="AN23" s="3">
        <f t="shared" si="15"/>
        <v>0</v>
      </c>
      <c r="AO23" s="3">
        <v>0</v>
      </c>
      <c r="AP23" s="3">
        <v>0</v>
      </c>
      <c r="AQ23" s="8">
        <f t="shared" si="6"/>
        <v>2.0782344718776629</v>
      </c>
    </row>
    <row r="24" spans="1:43" hidden="1" x14ac:dyDescent="0.25">
      <c r="A24" t="s">
        <v>0</v>
      </c>
      <c r="B24" t="s">
        <v>1</v>
      </c>
      <c r="C24">
        <v>1</v>
      </c>
      <c r="D24">
        <v>1</v>
      </c>
      <c r="E24">
        <v>2</v>
      </c>
      <c r="F24">
        <v>1</v>
      </c>
      <c r="G24" t="s">
        <v>21</v>
      </c>
      <c r="H24" t="s">
        <v>4</v>
      </c>
      <c r="I24">
        <v>7200</v>
      </c>
      <c r="J24" t="s">
        <v>36</v>
      </c>
      <c r="K24">
        <v>42000</v>
      </c>
      <c r="L24" t="s">
        <v>11</v>
      </c>
      <c r="M24" t="s">
        <v>30</v>
      </c>
      <c r="N24" t="s">
        <v>31</v>
      </c>
      <c r="O24">
        <v>3600</v>
      </c>
      <c r="P24" t="s">
        <v>3</v>
      </c>
      <c r="Q24">
        <v>10800</v>
      </c>
      <c r="R24" t="s">
        <v>3</v>
      </c>
      <c r="S24" t="s">
        <v>12</v>
      </c>
      <c r="T24" t="s">
        <v>8</v>
      </c>
      <c r="U24" t="s">
        <v>3</v>
      </c>
      <c r="V24" s="3" t="s">
        <v>25</v>
      </c>
      <c r="W24" s="3"/>
      <c r="X24" s="3">
        <v>8.17</v>
      </c>
      <c r="Y24" s="3">
        <v>1.5</v>
      </c>
      <c r="Z24" s="3">
        <v>45.75</v>
      </c>
      <c r="AA24" s="3">
        <v>44.24</v>
      </c>
      <c r="AB24" s="3">
        <v>21</v>
      </c>
      <c r="AC24" s="3">
        <v>9</v>
      </c>
      <c r="AD24" s="3">
        <v>50</v>
      </c>
      <c r="AE24" s="3">
        <v>10000</v>
      </c>
      <c r="AF24" s="4">
        <f>((K24/2)/Z24)</f>
        <v>459.01639344262293</v>
      </c>
      <c r="AG24" s="4">
        <f>((K24/2)/AB24)</f>
        <v>1000</v>
      </c>
      <c r="AH24" s="4">
        <f t="shared" si="2"/>
        <v>1321.9094247246021</v>
      </c>
      <c r="AI24" s="7">
        <f>O24/Y24</f>
        <v>2400</v>
      </c>
      <c r="AJ24" s="4">
        <f t="shared" si="3"/>
        <v>1.1061892776000002</v>
      </c>
      <c r="AK24" s="4">
        <f t="shared" si="4"/>
        <v>2.5951353246022033</v>
      </c>
      <c r="AL24" s="3">
        <f>(740 * AF24 / 1000) * (73.4 / 1000) * 44.8 * 1 / 1000</f>
        <v>1.1169506622950818</v>
      </c>
      <c r="AM24" s="3">
        <v>0</v>
      </c>
      <c r="AN24" s="3">
        <f t="shared" si="15"/>
        <v>810</v>
      </c>
      <c r="AO24" s="3">
        <f t="shared" si="5"/>
        <v>3.1492500000000001E-3</v>
      </c>
      <c r="AP24" s="3">
        <v>0</v>
      </c>
      <c r="AQ24" s="8">
        <f t="shared" si="6"/>
        <v>814.82142451449727</v>
      </c>
    </row>
    <row r="25" spans="1:43" hidden="1" x14ac:dyDescent="0.25">
      <c r="A25" t="s">
        <v>0</v>
      </c>
      <c r="B25" t="s">
        <v>27</v>
      </c>
      <c r="C25">
        <v>5</v>
      </c>
      <c r="D25">
        <v>1</v>
      </c>
      <c r="E25">
        <v>4</v>
      </c>
      <c r="F25">
        <v>1</v>
      </c>
      <c r="G25" t="s">
        <v>24</v>
      </c>
      <c r="H25" t="s">
        <v>4</v>
      </c>
      <c r="I25">
        <v>7200</v>
      </c>
      <c r="J25" t="s">
        <v>29</v>
      </c>
      <c r="K25">
        <v>9000</v>
      </c>
      <c r="L25" t="s">
        <v>11</v>
      </c>
      <c r="M25" t="s">
        <v>30</v>
      </c>
      <c r="N25" t="s">
        <v>31</v>
      </c>
      <c r="O25">
        <v>8400</v>
      </c>
      <c r="P25" t="s">
        <v>3</v>
      </c>
      <c r="Q25">
        <v>13200</v>
      </c>
      <c r="R25" t="s">
        <v>8</v>
      </c>
      <c r="S25" t="s">
        <v>10</v>
      </c>
      <c r="T25" t="s">
        <v>3</v>
      </c>
      <c r="U25" t="s">
        <v>3</v>
      </c>
      <c r="V25" s="3" t="s">
        <v>23</v>
      </c>
      <c r="W25" s="3"/>
      <c r="X25" s="3">
        <v>8.17</v>
      </c>
      <c r="Y25" s="3">
        <v>1.5</v>
      </c>
      <c r="Z25" s="3">
        <v>45.75</v>
      </c>
      <c r="AA25" s="3">
        <v>44.24</v>
      </c>
      <c r="AB25" s="3">
        <v>21</v>
      </c>
      <c r="AC25" s="3">
        <v>9</v>
      </c>
      <c r="AD25" s="3">
        <v>50</v>
      </c>
      <c r="AE25" s="3">
        <v>10000</v>
      </c>
      <c r="AF25" s="7">
        <v>0</v>
      </c>
      <c r="AG25" s="7">
        <v>0</v>
      </c>
      <c r="AH25" s="4">
        <f t="shared" si="2"/>
        <v>1615.6670746634027</v>
      </c>
      <c r="AI25" s="7">
        <f>(K25/AC25) + (O25/Y25)</f>
        <v>6600</v>
      </c>
      <c r="AJ25" s="4">
        <f t="shared" si="3"/>
        <v>3.0420205134000002</v>
      </c>
      <c r="AK25" s="4">
        <f t="shared" si="4"/>
        <v>3.1718320634026931</v>
      </c>
      <c r="AL25" s="3">
        <f>(740 * AF25 / 1000) * (73.4 / 1000) * 44.8 * 1 / 1000</f>
        <v>0</v>
      </c>
      <c r="AM25" s="3">
        <f t="shared" si="10"/>
        <v>0</v>
      </c>
      <c r="AN25" s="3">
        <f t="shared" si="15"/>
        <v>0</v>
      </c>
      <c r="AO25" s="3">
        <v>0</v>
      </c>
      <c r="AP25" s="3">
        <v>0</v>
      </c>
      <c r="AQ25" s="8">
        <f t="shared" si="6"/>
        <v>6.2138525768026938</v>
      </c>
    </row>
    <row r="26" spans="1:43" hidden="1" x14ac:dyDescent="0.25">
      <c r="A26" t="s">
        <v>9</v>
      </c>
      <c r="B26" t="s">
        <v>1</v>
      </c>
      <c r="C26">
        <v>3</v>
      </c>
      <c r="D26">
        <v>1</v>
      </c>
      <c r="E26">
        <v>4</v>
      </c>
      <c r="F26">
        <v>1</v>
      </c>
      <c r="G26" t="s">
        <v>24</v>
      </c>
      <c r="H26" t="s">
        <v>4</v>
      </c>
      <c r="I26">
        <v>7200</v>
      </c>
      <c r="J26" t="s">
        <v>5</v>
      </c>
      <c r="K26">
        <v>30000</v>
      </c>
      <c r="L26" t="s">
        <v>6</v>
      </c>
      <c r="M26" t="s">
        <v>40</v>
      </c>
      <c r="N26" t="s">
        <v>31</v>
      </c>
      <c r="O26">
        <v>3600</v>
      </c>
      <c r="P26" t="s">
        <v>3</v>
      </c>
      <c r="Q26">
        <v>10800</v>
      </c>
      <c r="R26" t="s">
        <v>8</v>
      </c>
      <c r="S26" t="s">
        <v>12</v>
      </c>
      <c r="T26" t="s">
        <v>8</v>
      </c>
      <c r="U26" t="s">
        <v>3</v>
      </c>
      <c r="V26" s="3" t="s">
        <v>23</v>
      </c>
      <c r="W26" s="3"/>
      <c r="X26" s="3">
        <v>8.17</v>
      </c>
      <c r="Y26" s="3">
        <v>1.5</v>
      </c>
      <c r="Z26" s="3">
        <v>45.75</v>
      </c>
      <c r="AA26" s="3">
        <v>44.24</v>
      </c>
      <c r="AB26" s="3">
        <v>21</v>
      </c>
      <c r="AC26" s="3">
        <v>9</v>
      </c>
      <c r="AD26" s="3">
        <v>50</v>
      </c>
      <c r="AE26" s="3">
        <v>10000</v>
      </c>
      <c r="AF26" s="7">
        <f>K26/Z26</f>
        <v>655.73770491803282</v>
      </c>
      <c r="AG26" s="7">
        <v>0</v>
      </c>
      <c r="AH26" s="4">
        <f t="shared" si="2"/>
        <v>1321.9094247246021</v>
      </c>
      <c r="AI26" s="7">
        <f t="shared" ref="AI26:AI28" si="17">O26/Y26</f>
        <v>2400</v>
      </c>
      <c r="AJ26" s="4">
        <f t="shared" si="3"/>
        <v>1.1061892776000002</v>
      </c>
      <c r="AK26" s="4">
        <f t="shared" si="4"/>
        <v>2.5951353246022033</v>
      </c>
      <c r="AL26" s="3">
        <f>(740 * AF26 / 1000) * (73.4 / 1000) * 44.8 * 1 / 1000</f>
        <v>1.5956438032786886</v>
      </c>
      <c r="AM26" s="3">
        <v>0</v>
      </c>
      <c r="AN26" s="3">
        <f t="shared" si="15"/>
        <v>0</v>
      </c>
      <c r="AO26" s="3">
        <f t="shared" si="5"/>
        <v>3.1492500000000001E-3</v>
      </c>
      <c r="AP26" s="3">
        <v>0</v>
      </c>
      <c r="AQ26" s="8">
        <f t="shared" si="6"/>
        <v>5.300117655480892</v>
      </c>
    </row>
    <row r="27" spans="1:43" x14ac:dyDescent="0.25">
      <c r="A27" t="s">
        <v>0</v>
      </c>
      <c r="B27" t="s">
        <v>13</v>
      </c>
      <c r="C27">
        <v>2</v>
      </c>
      <c r="D27">
        <v>5</v>
      </c>
      <c r="E27">
        <v>3</v>
      </c>
      <c r="F27">
        <v>0</v>
      </c>
      <c r="G27" t="s">
        <v>21</v>
      </c>
      <c r="H27" t="s">
        <v>4</v>
      </c>
      <c r="I27">
        <v>7200</v>
      </c>
      <c r="J27" t="s">
        <v>15</v>
      </c>
      <c r="K27">
        <v>0</v>
      </c>
      <c r="L27" t="s">
        <v>6</v>
      </c>
      <c r="M27" t="s">
        <v>34</v>
      </c>
      <c r="N27" t="s">
        <v>31</v>
      </c>
      <c r="O27">
        <v>3600</v>
      </c>
      <c r="P27" t="s">
        <v>3</v>
      </c>
      <c r="Q27">
        <v>8400</v>
      </c>
      <c r="R27" t="s">
        <v>8</v>
      </c>
      <c r="S27" t="s">
        <v>10</v>
      </c>
      <c r="T27" t="s">
        <v>8</v>
      </c>
      <c r="U27" t="s">
        <v>3</v>
      </c>
      <c r="V27" s="3" t="s">
        <v>25</v>
      </c>
      <c r="W27" s="3"/>
      <c r="X27" s="3">
        <v>8.17</v>
      </c>
      <c r="Y27" s="3">
        <v>1.5</v>
      </c>
      <c r="Z27" s="3">
        <v>45.75</v>
      </c>
      <c r="AA27" s="3">
        <v>44.24</v>
      </c>
      <c r="AB27" s="3">
        <v>21</v>
      </c>
      <c r="AC27" s="3">
        <v>9</v>
      </c>
      <c r="AD27" s="3">
        <v>50</v>
      </c>
      <c r="AE27" s="3">
        <v>10000</v>
      </c>
      <c r="AF27" s="7">
        <v>0</v>
      </c>
      <c r="AG27" s="7">
        <v>0</v>
      </c>
      <c r="AH27" s="4">
        <f t="shared" si="2"/>
        <v>1028.1517747858018</v>
      </c>
      <c r="AI27" s="7">
        <f t="shared" si="17"/>
        <v>2400</v>
      </c>
      <c r="AJ27" s="4">
        <f t="shared" si="3"/>
        <v>1.1061892776000002</v>
      </c>
      <c r="AK27" s="4">
        <f t="shared" si="4"/>
        <v>2.0184385858017135</v>
      </c>
      <c r="AL27" s="3">
        <f t="shared" ref="AL27:AL28" si="18">(740 * AF27 / 1000) * (73.4 / 1000) * 44.8 * 1 / 1000</f>
        <v>0</v>
      </c>
      <c r="AM27" s="3">
        <f t="shared" si="10"/>
        <v>0</v>
      </c>
      <c r="AN27" s="3">
        <f t="shared" si="15"/>
        <v>0</v>
      </c>
      <c r="AO27" s="3">
        <f t="shared" si="5"/>
        <v>3.1492500000000001E-3</v>
      </c>
      <c r="AP27" s="3">
        <v>0</v>
      </c>
      <c r="AQ27" s="8">
        <f t="shared" si="6"/>
        <v>3.1277771134017138</v>
      </c>
    </row>
    <row r="28" spans="1:43" x14ac:dyDescent="0.25">
      <c r="A28" t="s">
        <v>0</v>
      </c>
      <c r="B28" t="s">
        <v>32</v>
      </c>
      <c r="C28">
        <v>1</v>
      </c>
      <c r="D28">
        <v>3</v>
      </c>
      <c r="E28">
        <v>2</v>
      </c>
      <c r="F28">
        <v>0</v>
      </c>
      <c r="G28" t="s">
        <v>16</v>
      </c>
      <c r="H28" t="s">
        <v>4</v>
      </c>
      <c r="I28">
        <v>0</v>
      </c>
      <c r="J28" t="s">
        <v>15</v>
      </c>
      <c r="K28">
        <v>0</v>
      </c>
      <c r="L28" t="s">
        <v>6</v>
      </c>
      <c r="M28" t="s">
        <v>34</v>
      </c>
      <c r="N28" t="s">
        <v>31</v>
      </c>
      <c r="O28">
        <v>8400</v>
      </c>
      <c r="P28" t="s">
        <v>3</v>
      </c>
      <c r="Q28">
        <v>19200</v>
      </c>
      <c r="R28" t="s">
        <v>8</v>
      </c>
      <c r="S28" t="s">
        <v>10</v>
      </c>
      <c r="T28" t="s">
        <v>8</v>
      </c>
      <c r="U28" t="s">
        <v>3</v>
      </c>
      <c r="V28" s="3" t="s">
        <v>25</v>
      </c>
      <c r="W28" s="3"/>
      <c r="X28" s="3">
        <v>8.17</v>
      </c>
      <c r="Y28" s="3">
        <v>1.5</v>
      </c>
      <c r="Z28" s="3">
        <v>45.75</v>
      </c>
      <c r="AA28" s="3">
        <v>44.24</v>
      </c>
      <c r="AB28" s="3">
        <v>21</v>
      </c>
      <c r="AC28" s="3">
        <v>9</v>
      </c>
      <c r="AD28" s="3">
        <v>50</v>
      </c>
      <c r="AE28" s="3">
        <v>10000</v>
      </c>
      <c r="AF28" s="7">
        <v>0</v>
      </c>
      <c r="AG28" s="7">
        <v>0</v>
      </c>
      <c r="AH28" s="4">
        <f t="shared" si="2"/>
        <v>2350.0611995104041</v>
      </c>
      <c r="AI28" s="7">
        <f t="shared" si="17"/>
        <v>5600</v>
      </c>
      <c r="AJ28" s="4">
        <f t="shared" si="3"/>
        <v>2.5811083143999998</v>
      </c>
      <c r="AK28" s="4">
        <f t="shared" si="4"/>
        <v>4.6135739104039173</v>
      </c>
      <c r="AL28" s="3">
        <f t="shared" si="18"/>
        <v>0</v>
      </c>
      <c r="AM28" s="3">
        <f t="shared" si="10"/>
        <v>0</v>
      </c>
      <c r="AN28" s="3">
        <f t="shared" si="15"/>
        <v>0</v>
      </c>
      <c r="AO28" s="3">
        <f t="shared" si="5"/>
        <v>3.1492500000000001E-3</v>
      </c>
      <c r="AP28" s="3">
        <v>0</v>
      </c>
      <c r="AQ28" s="8">
        <f t="shared" si="6"/>
        <v>7.1978314748039169</v>
      </c>
    </row>
    <row r="29" spans="1:43" hidden="1" x14ac:dyDescent="0.25">
      <c r="A29" t="s">
        <v>0</v>
      </c>
      <c r="B29" t="s">
        <v>32</v>
      </c>
      <c r="C29">
        <v>5</v>
      </c>
      <c r="D29">
        <v>0</v>
      </c>
      <c r="E29">
        <v>4</v>
      </c>
      <c r="F29">
        <v>1</v>
      </c>
      <c r="G29" t="s">
        <v>21</v>
      </c>
      <c r="H29" t="s">
        <v>4</v>
      </c>
      <c r="I29">
        <v>7200</v>
      </c>
      <c r="J29" t="s">
        <v>33</v>
      </c>
      <c r="K29">
        <v>42000</v>
      </c>
      <c r="L29" t="s">
        <v>11</v>
      </c>
      <c r="M29" t="s">
        <v>30</v>
      </c>
      <c r="N29" t="s">
        <v>31</v>
      </c>
      <c r="O29">
        <v>3600</v>
      </c>
      <c r="P29" t="s">
        <v>3</v>
      </c>
      <c r="Q29">
        <v>10800</v>
      </c>
      <c r="R29" t="s">
        <v>8</v>
      </c>
      <c r="S29" t="s">
        <v>28</v>
      </c>
      <c r="T29" t="s">
        <v>8</v>
      </c>
      <c r="U29" t="s">
        <v>3</v>
      </c>
      <c r="V29" s="3" t="s">
        <v>19</v>
      </c>
      <c r="W29" s="3"/>
      <c r="X29" s="3">
        <v>8.17</v>
      </c>
      <c r="Y29" s="3">
        <v>1.5</v>
      </c>
      <c r="Z29" s="3">
        <v>45.75</v>
      </c>
      <c r="AA29" s="3">
        <v>44.24</v>
      </c>
      <c r="AB29" s="3">
        <v>21</v>
      </c>
      <c r="AC29" s="3">
        <v>9</v>
      </c>
      <c r="AD29" s="3">
        <v>50</v>
      </c>
      <c r="AE29" s="3">
        <v>10000</v>
      </c>
      <c r="AF29" s="4">
        <f>K29/AA29</f>
        <v>949.36708860759484</v>
      </c>
      <c r="AG29" s="7">
        <v>0</v>
      </c>
      <c r="AH29" s="4">
        <f t="shared" si="2"/>
        <v>1321.9094247246021</v>
      </c>
      <c r="AI29" s="7">
        <v>0</v>
      </c>
      <c r="AJ29" s="4">
        <f t="shared" si="3"/>
        <v>0</v>
      </c>
      <c r="AK29" s="4">
        <f t="shared" si="4"/>
        <v>2.5951353246022033</v>
      </c>
      <c r="AL29" s="3">
        <v>0</v>
      </c>
      <c r="AM29" s="3">
        <f t="shared" si="10"/>
        <v>5.9795886075949364E-2</v>
      </c>
      <c r="AN29" s="3">
        <f t="shared" si="15"/>
        <v>0</v>
      </c>
      <c r="AO29" s="3">
        <v>0</v>
      </c>
      <c r="AP29" s="3">
        <v>0</v>
      </c>
      <c r="AQ29" s="8">
        <f t="shared" si="6"/>
        <v>2.6549312106781526</v>
      </c>
    </row>
    <row r="30" spans="1:43" hidden="1" x14ac:dyDescent="0.25">
      <c r="A30" t="s">
        <v>9</v>
      </c>
      <c r="B30" t="s">
        <v>27</v>
      </c>
      <c r="C30">
        <v>5</v>
      </c>
      <c r="D30">
        <v>0</v>
      </c>
      <c r="E30">
        <v>3</v>
      </c>
      <c r="F30">
        <v>1</v>
      </c>
      <c r="G30" t="s">
        <v>16</v>
      </c>
      <c r="H30" t="s">
        <v>4</v>
      </c>
      <c r="I30">
        <v>3600</v>
      </c>
      <c r="J30" t="s">
        <v>36</v>
      </c>
      <c r="K30">
        <v>18000</v>
      </c>
      <c r="L30" t="s">
        <v>11</v>
      </c>
      <c r="M30" t="s">
        <v>30</v>
      </c>
      <c r="N30" t="s">
        <v>22</v>
      </c>
      <c r="O30">
        <v>3600</v>
      </c>
      <c r="P30" t="s">
        <v>3</v>
      </c>
      <c r="Q30">
        <v>16200</v>
      </c>
      <c r="R30" t="s">
        <v>8</v>
      </c>
      <c r="S30" t="s">
        <v>12</v>
      </c>
      <c r="T30" t="s">
        <v>3</v>
      </c>
      <c r="U30" t="s">
        <v>8</v>
      </c>
      <c r="V30" s="3" t="s">
        <v>25</v>
      </c>
      <c r="W30" s="3"/>
      <c r="X30" s="3">
        <v>8.17</v>
      </c>
      <c r="Y30" s="3">
        <v>1.5</v>
      </c>
      <c r="Z30" s="3">
        <v>45.75</v>
      </c>
      <c r="AA30" s="3">
        <v>44.24</v>
      </c>
      <c r="AB30" s="3">
        <v>21</v>
      </c>
      <c r="AC30" s="3">
        <v>9</v>
      </c>
      <c r="AD30" s="3">
        <v>50</v>
      </c>
      <c r="AE30" s="3">
        <v>10000</v>
      </c>
      <c r="AF30" s="4">
        <f>((K30/2)/Z30)</f>
        <v>196.72131147540983</v>
      </c>
      <c r="AG30" s="4">
        <f>((K30/2)/AB30)</f>
        <v>428.57142857142856</v>
      </c>
      <c r="AH30" s="4">
        <f t="shared" si="2"/>
        <v>1982.8641370869034</v>
      </c>
      <c r="AI30" s="7">
        <v>0</v>
      </c>
      <c r="AJ30" s="4">
        <f t="shared" si="3"/>
        <v>0</v>
      </c>
      <c r="AK30" s="4">
        <f t="shared" si="4"/>
        <v>3.8927029869033047</v>
      </c>
      <c r="AL30" s="3">
        <f>(740 * AF30 / 1000) * (73.4 / 1000) * 44.8 * 1 / 1000</f>
        <v>0.47869314098360655</v>
      </c>
      <c r="AM30" s="3">
        <v>0</v>
      </c>
      <c r="AN30" s="3">
        <f t="shared" si="15"/>
        <v>347.14285714285717</v>
      </c>
      <c r="AO30" s="3">
        <v>0</v>
      </c>
      <c r="AP30" s="3">
        <v>0</v>
      </c>
      <c r="AQ30" s="8">
        <f t="shared" si="6"/>
        <v>351.51425327074406</v>
      </c>
    </row>
    <row r="31" spans="1:43" x14ac:dyDescent="0.25">
      <c r="A31" t="s">
        <v>0</v>
      </c>
      <c r="B31" t="s">
        <v>13</v>
      </c>
      <c r="C31">
        <v>2</v>
      </c>
      <c r="D31">
        <v>4</v>
      </c>
      <c r="E31">
        <v>4</v>
      </c>
      <c r="F31">
        <v>0</v>
      </c>
      <c r="G31" t="s">
        <v>35</v>
      </c>
      <c r="H31" t="s">
        <v>4</v>
      </c>
      <c r="I31">
        <v>0</v>
      </c>
      <c r="J31" t="s">
        <v>15</v>
      </c>
      <c r="K31">
        <v>0</v>
      </c>
      <c r="L31" t="s">
        <v>6</v>
      </c>
      <c r="M31" t="s">
        <v>34</v>
      </c>
      <c r="N31" t="s">
        <v>17</v>
      </c>
      <c r="O31">
        <v>3600</v>
      </c>
      <c r="P31" t="s">
        <v>3</v>
      </c>
      <c r="Q31">
        <v>2400</v>
      </c>
      <c r="R31" t="s">
        <v>3</v>
      </c>
      <c r="S31" t="s">
        <v>10</v>
      </c>
      <c r="T31" t="s">
        <v>8</v>
      </c>
      <c r="U31" t="s">
        <v>3</v>
      </c>
      <c r="V31" s="3" t="s">
        <v>23</v>
      </c>
      <c r="W31" s="3"/>
      <c r="X31" s="3">
        <v>8.17</v>
      </c>
      <c r="Y31" s="3">
        <v>1.5</v>
      </c>
      <c r="Z31" s="3">
        <v>45.75</v>
      </c>
      <c r="AA31" s="3">
        <v>44.24</v>
      </c>
      <c r="AB31" s="3">
        <v>21</v>
      </c>
      <c r="AC31" s="3">
        <v>9</v>
      </c>
      <c r="AD31" s="3">
        <v>50</v>
      </c>
      <c r="AE31" s="3">
        <v>10000</v>
      </c>
      <c r="AF31" s="7">
        <v>0</v>
      </c>
      <c r="AG31" s="7">
        <v>0</v>
      </c>
      <c r="AH31" s="4">
        <f t="shared" si="2"/>
        <v>293.75764993880051</v>
      </c>
      <c r="AI31" s="7">
        <f t="shared" ref="AI31:AI34" si="19">O31/Y31</f>
        <v>2400</v>
      </c>
      <c r="AJ31" s="4">
        <f t="shared" si="3"/>
        <v>1.1061892776000002</v>
      </c>
      <c r="AK31" s="4">
        <f t="shared" si="4"/>
        <v>0.57669673880048966</v>
      </c>
      <c r="AL31" s="3">
        <f t="shared" ref="AL31" si="20">(740 * AF31 / 1000) * (73.4 / 1000) * 44.8 * 1 / 1000</f>
        <v>0</v>
      </c>
      <c r="AM31" s="3">
        <f t="shared" si="10"/>
        <v>0</v>
      </c>
      <c r="AN31" s="3">
        <f t="shared" si="15"/>
        <v>0</v>
      </c>
      <c r="AO31" s="3">
        <f t="shared" si="5"/>
        <v>3.1492500000000001E-3</v>
      </c>
      <c r="AP31" s="3">
        <v>0</v>
      </c>
      <c r="AQ31" s="8">
        <f t="shared" si="6"/>
        <v>1.6860352664004898</v>
      </c>
    </row>
    <row r="32" spans="1:43" x14ac:dyDescent="0.25">
      <c r="A32" t="s">
        <v>0</v>
      </c>
      <c r="B32" t="s">
        <v>27</v>
      </c>
      <c r="C32">
        <v>1</v>
      </c>
      <c r="D32">
        <v>2</v>
      </c>
      <c r="E32">
        <v>4</v>
      </c>
      <c r="F32">
        <v>0</v>
      </c>
      <c r="G32" t="s">
        <v>16</v>
      </c>
      <c r="H32" t="s">
        <v>4</v>
      </c>
      <c r="I32">
        <v>1200</v>
      </c>
      <c r="J32" t="s">
        <v>33</v>
      </c>
      <c r="K32">
        <v>9000</v>
      </c>
      <c r="L32" t="s">
        <v>6</v>
      </c>
      <c r="M32" t="s">
        <v>7</v>
      </c>
      <c r="N32" t="s">
        <v>17</v>
      </c>
      <c r="O32">
        <v>3600</v>
      </c>
      <c r="P32" t="s">
        <v>3</v>
      </c>
      <c r="Q32">
        <v>6000</v>
      </c>
      <c r="R32" t="s">
        <v>8</v>
      </c>
      <c r="S32" t="s">
        <v>10</v>
      </c>
      <c r="T32" t="s">
        <v>8</v>
      </c>
      <c r="U32" t="s">
        <v>3</v>
      </c>
      <c r="V32" s="3" t="s">
        <v>25</v>
      </c>
      <c r="W32" s="3"/>
      <c r="X32" s="3">
        <v>8.17</v>
      </c>
      <c r="Y32" s="3">
        <v>1.5</v>
      </c>
      <c r="Z32" s="3">
        <v>45.75</v>
      </c>
      <c r="AA32" s="3">
        <v>44.24</v>
      </c>
      <c r="AB32" s="3">
        <v>21</v>
      </c>
      <c r="AC32" s="3">
        <v>9</v>
      </c>
      <c r="AD32" s="3">
        <v>50</v>
      </c>
      <c r="AE32" s="3">
        <v>10000</v>
      </c>
      <c r="AF32" s="4">
        <f>K32/AA32</f>
        <v>203.43580470162749</v>
      </c>
      <c r="AG32" s="7">
        <v>0</v>
      </c>
      <c r="AH32" s="4">
        <f t="shared" si="2"/>
        <v>734.39412484700119</v>
      </c>
      <c r="AI32" s="7">
        <f t="shared" si="19"/>
        <v>2400</v>
      </c>
      <c r="AJ32" s="4">
        <f t="shared" si="3"/>
        <v>1.1061892776000002</v>
      </c>
      <c r="AK32" s="4">
        <f t="shared" si="4"/>
        <v>1.441741847001224</v>
      </c>
      <c r="AL32" s="3">
        <v>0</v>
      </c>
      <c r="AM32" s="3">
        <f t="shared" si="10"/>
        <v>1.2813404159132008E-2</v>
      </c>
      <c r="AN32" s="3">
        <f t="shared" si="15"/>
        <v>0</v>
      </c>
      <c r="AO32" s="3">
        <f t="shared" si="5"/>
        <v>3.1492500000000001E-3</v>
      </c>
      <c r="AP32" s="3">
        <v>0</v>
      </c>
      <c r="AQ32" s="8">
        <f t="shared" si="6"/>
        <v>2.563893778760356</v>
      </c>
    </row>
    <row r="33" spans="1:43" hidden="1" x14ac:dyDescent="0.25">
      <c r="A33" t="s">
        <v>0</v>
      </c>
      <c r="B33" t="s">
        <v>27</v>
      </c>
      <c r="C33">
        <v>2</v>
      </c>
      <c r="D33">
        <v>4</v>
      </c>
      <c r="E33">
        <v>4</v>
      </c>
      <c r="F33">
        <v>1</v>
      </c>
      <c r="G33" t="s">
        <v>24</v>
      </c>
      <c r="H33" t="s">
        <v>4</v>
      </c>
      <c r="I33">
        <v>3600</v>
      </c>
      <c r="J33" t="s">
        <v>5</v>
      </c>
      <c r="K33">
        <v>30000</v>
      </c>
      <c r="L33" t="s">
        <v>6</v>
      </c>
      <c r="M33" t="s">
        <v>7</v>
      </c>
      <c r="N33" t="s">
        <v>31</v>
      </c>
      <c r="O33">
        <v>8400</v>
      </c>
      <c r="P33" t="s">
        <v>3</v>
      </c>
      <c r="Q33">
        <v>10800</v>
      </c>
      <c r="R33" t="s">
        <v>8</v>
      </c>
      <c r="S33" t="s">
        <v>10</v>
      </c>
      <c r="T33" t="s">
        <v>8</v>
      </c>
      <c r="U33" t="s">
        <v>8</v>
      </c>
      <c r="V33" s="3" t="s">
        <v>25</v>
      </c>
      <c r="W33" s="3"/>
      <c r="X33" s="3">
        <v>8.17</v>
      </c>
      <c r="Y33" s="3">
        <v>1.5</v>
      </c>
      <c r="Z33" s="3">
        <v>45.75</v>
      </c>
      <c r="AA33" s="3">
        <v>44.24</v>
      </c>
      <c r="AB33" s="3">
        <v>21</v>
      </c>
      <c r="AC33" s="3">
        <v>9</v>
      </c>
      <c r="AD33" s="3">
        <v>50</v>
      </c>
      <c r="AE33" s="3">
        <v>10000</v>
      </c>
      <c r="AF33" s="7">
        <f t="shared" ref="AF33:AF34" si="21">K33/Z33</f>
        <v>655.73770491803282</v>
      </c>
      <c r="AG33" s="7">
        <v>0</v>
      </c>
      <c r="AH33" s="4">
        <f t="shared" si="2"/>
        <v>1321.9094247246021</v>
      </c>
      <c r="AI33" s="7">
        <f t="shared" si="19"/>
        <v>5600</v>
      </c>
      <c r="AJ33" s="4">
        <f t="shared" si="3"/>
        <v>2.5811083143999998</v>
      </c>
      <c r="AK33" s="4">
        <f t="shared" si="4"/>
        <v>2.5951353246022033</v>
      </c>
      <c r="AL33" s="3">
        <f t="shared" ref="AL33:AL38" si="22">(740 * AF33 / 1000) * (73.4 / 1000) * 44.8 * 1 / 1000</f>
        <v>1.5956438032786886</v>
      </c>
      <c r="AM33" s="3">
        <v>0</v>
      </c>
      <c r="AN33" s="3">
        <f t="shared" si="15"/>
        <v>0</v>
      </c>
      <c r="AO33" s="3">
        <f t="shared" si="5"/>
        <v>3.1492500000000001E-3</v>
      </c>
      <c r="AP33" s="3">
        <v>0</v>
      </c>
      <c r="AQ33" s="8">
        <f t="shared" si="6"/>
        <v>6.7750366922808922</v>
      </c>
    </row>
    <row r="34" spans="1:43" hidden="1" x14ac:dyDescent="0.25">
      <c r="A34" t="s">
        <v>0</v>
      </c>
      <c r="B34" t="s">
        <v>27</v>
      </c>
      <c r="C34">
        <v>1</v>
      </c>
      <c r="D34">
        <v>3</v>
      </c>
      <c r="E34">
        <v>4</v>
      </c>
      <c r="F34">
        <v>1</v>
      </c>
      <c r="G34" t="s">
        <v>21</v>
      </c>
      <c r="H34" t="s">
        <v>4</v>
      </c>
      <c r="I34">
        <v>1200</v>
      </c>
      <c r="J34" t="s">
        <v>5</v>
      </c>
      <c r="K34">
        <v>18000</v>
      </c>
      <c r="L34" t="s">
        <v>6</v>
      </c>
      <c r="M34" t="s">
        <v>7</v>
      </c>
      <c r="N34" t="s">
        <v>31</v>
      </c>
      <c r="O34">
        <v>3600</v>
      </c>
      <c r="P34" t="s">
        <v>3</v>
      </c>
      <c r="Q34">
        <v>8400</v>
      </c>
      <c r="R34" t="s">
        <v>3</v>
      </c>
      <c r="S34" t="s">
        <v>10</v>
      </c>
      <c r="T34" t="s">
        <v>8</v>
      </c>
      <c r="U34" t="s">
        <v>3</v>
      </c>
      <c r="V34" s="3" t="s">
        <v>25</v>
      </c>
      <c r="W34" s="3"/>
      <c r="X34" s="3">
        <v>8.17</v>
      </c>
      <c r="Y34" s="3">
        <v>1.5</v>
      </c>
      <c r="Z34" s="3">
        <v>45.75</v>
      </c>
      <c r="AA34" s="3">
        <v>44.24</v>
      </c>
      <c r="AB34" s="3">
        <v>21</v>
      </c>
      <c r="AC34" s="3">
        <v>9</v>
      </c>
      <c r="AD34" s="3">
        <v>50</v>
      </c>
      <c r="AE34" s="3">
        <v>10000</v>
      </c>
      <c r="AF34" s="7">
        <f t="shared" si="21"/>
        <v>393.44262295081967</v>
      </c>
      <c r="AG34" s="7">
        <v>0</v>
      </c>
      <c r="AH34" s="4">
        <f t="shared" si="2"/>
        <v>1028.1517747858018</v>
      </c>
      <c r="AI34" s="7">
        <f t="shared" si="19"/>
        <v>2400</v>
      </c>
      <c r="AJ34" s="4">
        <f t="shared" si="3"/>
        <v>1.1061892776000002</v>
      </c>
      <c r="AK34" s="4">
        <f t="shared" si="4"/>
        <v>2.0184385858017135</v>
      </c>
      <c r="AL34" s="3">
        <f t="shared" si="22"/>
        <v>0.95738628196721309</v>
      </c>
      <c r="AM34" s="3">
        <v>0</v>
      </c>
      <c r="AN34" s="3">
        <f t="shared" si="15"/>
        <v>0</v>
      </c>
      <c r="AO34" s="3">
        <f t="shared" si="5"/>
        <v>3.1492500000000001E-3</v>
      </c>
      <c r="AP34" s="3">
        <v>0</v>
      </c>
      <c r="AQ34" s="8">
        <f t="shared" si="6"/>
        <v>4.0851633953689266</v>
      </c>
    </row>
    <row r="35" spans="1:43" x14ac:dyDescent="0.25">
      <c r="A35" t="s">
        <v>9</v>
      </c>
      <c r="B35" t="s">
        <v>1</v>
      </c>
      <c r="C35">
        <v>5</v>
      </c>
      <c r="D35">
        <v>1</v>
      </c>
      <c r="E35">
        <v>4</v>
      </c>
      <c r="F35">
        <v>0</v>
      </c>
      <c r="G35" t="s">
        <v>35</v>
      </c>
      <c r="H35" t="s">
        <v>4</v>
      </c>
      <c r="I35">
        <v>1200</v>
      </c>
      <c r="J35" t="s">
        <v>36</v>
      </c>
      <c r="K35">
        <v>30000</v>
      </c>
      <c r="L35" t="s">
        <v>6</v>
      </c>
      <c r="M35" t="s">
        <v>34</v>
      </c>
      <c r="N35" t="s">
        <v>31</v>
      </c>
      <c r="O35">
        <v>3600</v>
      </c>
      <c r="P35" t="s">
        <v>3</v>
      </c>
      <c r="Q35">
        <v>10800</v>
      </c>
      <c r="R35" t="s">
        <v>8</v>
      </c>
      <c r="S35" t="s">
        <v>10</v>
      </c>
      <c r="T35" t="s">
        <v>8</v>
      </c>
      <c r="U35" t="s">
        <v>8</v>
      </c>
      <c r="V35" s="3" t="s">
        <v>23</v>
      </c>
      <c r="W35" s="3"/>
      <c r="X35" s="3">
        <v>8.17</v>
      </c>
      <c r="Y35" s="3">
        <v>1.5</v>
      </c>
      <c r="Z35" s="3">
        <v>45.75</v>
      </c>
      <c r="AA35" s="3">
        <v>44.24</v>
      </c>
      <c r="AB35" s="3">
        <v>21</v>
      </c>
      <c r="AC35" s="3">
        <v>9</v>
      </c>
      <c r="AD35" s="3">
        <v>50</v>
      </c>
      <c r="AE35" s="3">
        <v>10000</v>
      </c>
      <c r="AF35" s="4">
        <f>((K35/2)/Z35)</f>
        <v>327.86885245901641</v>
      </c>
      <c r="AG35" s="4">
        <f>((K35/2)/AB35)</f>
        <v>714.28571428571433</v>
      </c>
      <c r="AH35" s="4">
        <f t="shared" si="2"/>
        <v>1321.9094247246021</v>
      </c>
      <c r="AI35" s="7">
        <v>0</v>
      </c>
      <c r="AJ35" s="4">
        <f t="shared" si="3"/>
        <v>0</v>
      </c>
      <c r="AK35" s="4">
        <f t="shared" si="4"/>
        <v>2.5951353246022033</v>
      </c>
      <c r="AL35" s="3">
        <f t="shared" si="22"/>
        <v>0.7978219016393443</v>
      </c>
      <c r="AM35" s="3">
        <v>0</v>
      </c>
      <c r="AN35" s="3">
        <f t="shared" si="15"/>
        <v>578.57142857142867</v>
      </c>
      <c r="AO35" s="3">
        <v>0</v>
      </c>
      <c r="AP35" s="3">
        <v>0</v>
      </c>
      <c r="AQ35" s="8">
        <f t="shared" si="6"/>
        <v>581.96438579767016</v>
      </c>
    </row>
    <row r="36" spans="1:43" x14ac:dyDescent="0.25">
      <c r="A36" t="s">
        <v>0</v>
      </c>
      <c r="B36" t="s">
        <v>27</v>
      </c>
      <c r="C36">
        <v>5</v>
      </c>
      <c r="D36">
        <v>0</v>
      </c>
      <c r="E36">
        <v>5</v>
      </c>
      <c r="F36">
        <v>0</v>
      </c>
      <c r="G36" t="s">
        <v>24</v>
      </c>
      <c r="H36" t="s">
        <v>4</v>
      </c>
      <c r="I36">
        <v>1200</v>
      </c>
      <c r="J36" t="s">
        <v>33</v>
      </c>
      <c r="K36">
        <v>30000</v>
      </c>
      <c r="L36" t="s">
        <v>6</v>
      </c>
      <c r="M36" t="s">
        <v>7</v>
      </c>
      <c r="N36" t="s">
        <v>31</v>
      </c>
      <c r="O36">
        <v>3600</v>
      </c>
      <c r="P36" t="s">
        <v>3</v>
      </c>
      <c r="Q36">
        <v>16200</v>
      </c>
      <c r="R36" t="s">
        <v>8</v>
      </c>
      <c r="S36" t="s">
        <v>12</v>
      </c>
      <c r="T36" t="s">
        <v>8</v>
      </c>
      <c r="U36" t="s">
        <v>3</v>
      </c>
      <c r="V36" s="3" t="s">
        <v>19</v>
      </c>
      <c r="W36" s="3"/>
      <c r="X36" s="3">
        <v>8.17</v>
      </c>
      <c r="Y36" s="3">
        <v>1.5</v>
      </c>
      <c r="Z36" s="3">
        <v>45.75</v>
      </c>
      <c r="AA36" s="3">
        <v>44.24</v>
      </c>
      <c r="AB36" s="3">
        <v>21</v>
      </c>
      <c r="AC36" s="3">
        <v>9</v>
      </c>
      <c r="AD36" s="3">
        <v>50</v>
      </c>
      <c r="AE36" s="3">
        <v>10000</v>
      </c>
      <c r="AF36" s="4">
        <f>K36/AA36</f>
        <v>678.11934900542497</v>
      </c>
      <c r="AG36" s="7">
        <v>0</v>
      </c>
      <c r="AH36" s="4">
        <f t="shared" si="2"/>
        <v>1982.8641370869034</v>
      </c>
      <c r="AI36" s="7">
        <v>0</v>
      </c>
      <c r="AJ36" s="4">
        <f t="shared" si="3"/>
        <v>0</v>
      </c>
      <c r="AK36" s="4">
        <f t="shared" si="4"/>
        <v>3.8927029869033047</v>
      </c>
      <c r="AL36" s="3">
        <v>0</v>
      </c>
      <c r="AM36" s="3">
        <f t="shared" si="10"/>
        <v>4.2711347197106696E-2</v>
      </c>
      <c r="AN36" s="3">
        <f t="shared" si="15"/>
        <v>0</v>
      </c>
      <c r="AO36" s="3">
        <v>0</v>
      </c>
      <c r="AP36" s="3">
        <v>0</v>
      </c>
      <c r="AQ36" s="8">
        <f t="shared" si="6"/>
        <v>3.9354143341004115</v>
      </c>
    </row>
    <row r="37" spans="1:43" x14ac:dyDescent="0.25">
      <c r="A37" t="s">
        <v>0</v>
      </c>
      <c r="B37" t="s">
        <v>1</v>
      </c>
      <c r="C37">
        <v>1</v>
      </c>
      <c r="D37">
        <v>2</v>
      </c>
      <c r="E37">
        <v>2</v>
      </c>
      <c r="F37">
        <v>0</v>
      </c>
      <c r="G37" t="s">
        <v>35</v>
      </c>
      <c r="H37" t="s">
        <v>4</v>
      </c>
      <c r="I37">
        <v>0</v>
      </c>
      <c r="J37" t="s">
        <v>15</v>
      </c>
      <c r="K37">
        <v>0</v>
      </c>
      <c r="L37" t="s">
        <v>6</v>
      </c>
      <c r="M37" t="s">
        <v>34</v>
      </c>
      <c r="N37" t="s">
        <v>31</v>
      </c>
      <c r="O37">
        <v>3600</v>
      </c>
      <c r="P37" t="s">
        <v>3</v>
      </c>
      <c r="Q37">
        <v>16200</v>
      </c>
      <c r="R37" t="s">
        <v>8</v>
      </c>
      <c r="S37" t="s">
        <v>10</v>
      </c>
      <c r="T37" t="s">
        <v>8</v>
      </c>
      <c r="U37" t="s">
        <v>8</v>
      </c>
      <c r="V37" s="3" t="s">
        <v>25</v>
      </c>
      <c r="W37" s="3"/>
      <c r="X37" s="3">
        <v>8.17</v>
      </c>
      <c r="Y37" s="3">
        <v>1.5</v>
      </c>
      <c r="Z37" s="3">
        <v>45.75</v>
      </c>
      <c r="AA37" s="3">
        <v>44.24</v>
      </c>
      <c r="AB37" s="3">
        <v>21</v>
      </c>
      <c r="AC37" s="3">
        <v>9</v>
      </c>
      <c r="AD37" s="3">
        <v>50</v>
      </c>
      <c r="AE37" s="3">
        <v>10000</v>
      </c>
      <c r="AF37" s="7">
        <v>0</v>
      </c>
      <c r="AG37" s="7">
        <v>0</v>
      </c>
      <c r="AH37" s="4">
        <f t="shared" si="2"/>
        <v>1982.8641370869034</v>
      </c>
      <c r="AI37" s="7">
        <f t="shared" ref="AI37:AI38" si="23">O37/Y37</f>
        <v>2400</v>
      </c>
      <c r="AJ37" s="4">
        <f t="shared" si="3"/>
        <v>1.1061892776000002</v>
      </c>
      <c r="AK37" s="4">
        <f t="shared" si="4"/>
        <v>3.8927029869033047</v>
      </c>
      <c r="AL37" s="3">
        <f t="shared" si="22"/>
        <v>0</v>
      </c>
      <c r="AM37" s="3">
        <f t="shared" si="10"/>
        <v>0</v>
      </c>
      <c r="AN37" s="3">
        <f t="shared" si="15"/>
        <v>0</v>
      </c>
      <c r="AO37" s="3">
        <f t="shared" si="5"/>
        <v>3.1492500000000001E-3</v>
      </c>
      <c r="AP37" s="3">
        <v>0</v>
      </c>
      <c r="AQ37" s="8">
        <f t="shared" si="6"/>
        <v>5.002041514503305</v>
      </c>
    </row>
    <row r="38" spans="1:43" x14ac:dyDescent="0.25">
      <c r="A38" t="s">
        <v>9</v>
      </c>
      <c r="B38" t="s">
        <v>13</v>
      </c>
      <c r="C38">
        <v>3</v>
      </c>
      <c r="D38">
        <v>5</v>
      </c>
      <c r="E38">
        <v>4</v>
      </c>
      <c r="F38">
        <v>0</v>
      </c>
      <c r="G38" t="s">
        <v>35</v>
      </c>
      <c r="H38" t="s">
        <v>4</v>
      </c>
      <c r="I38">
        <v>0</v>
      </c>
      <c r="J38" t="s">
        <v>15</v>
      </c>
      <c r="K38">
        <v>0</v>
      </c>
      <c r="L38" t="s">
        <v>6</v>
      </c>
      <c r="M38" t="s">
        <v>7</v>
      </c>
      <c r="N38" t="s">
        <v>22</v>
      </c>
      <c r="O38">
        <v>3600</v>
      </c>
      <c r="P38" t="s">
        <v>3</v>
      </c>
      <c r="Q38">
        <v>8400</v>
      </c>
      <c r="R38" t="s">
        <v>8</v>
      </c>
      <c r="S38" t="s">
        <v>10</v>
      </c>
      <c r="T38" t="s">
        <v>8</v>
      </c>
      <c r="U38" t="s">
        <v>3</v>
      </c>
      <c r="V38" s="3" t="s">
        <v>23</v>
      </c>
      <c r="W38" s="3"/>
      <c r="X38" s="3">
        <v>8.17</v>
      </c>
      <c r="Y38" s="3">
        <v>1.5</v>
      </c>
      <c r="Z38" s="3">
        <v>45.75</v>
      </c>
      <c r="AA38" s="3">
        <v>44.24</v>
      </c>
      <c r="AB38" s="3">
        <v>21</v>
      </c>
      <c r="AC38" s="3">
        <v>9</v>
      </c>
      <c r="AD38" s="3">
        <v>50</v>
      </c>
      <c r="AE38" s="3">
        <v>10000</v>
      </c>
      <c r="AF38" s="7">
        <v>0</v>
      </c>
      <c r="AG38" s="7">
        <v>0</v>
      </c>
      <c r="AH38" s="4">
        <f t="shared" si="2"/>
        <v>1028.1517747858018</v>
      </c>
      <c r="AI38" s="7">
        <f t="shared" si="23"/>
        <v>2400</v>
      </c>
      <c r="AJ38" s="4">
        <f t="shared" si="3"/>
        <v>1.1061892776000002</v>
      </c>
      <c r="AK38" s="4">
        <f t="shared" si="4"/>
        <v>2.0184385858017135</v>
      </c>
      <c r="AL38" s="3">
        <f t="shared" si="22"/>
        <v>0</v>
      </c>
      <c r="AM38" s="3">
        <f t="shared" si="10"/>
        <v>0</v>
      </c>
      <c r="AN38" s="3">
        <f t="shared" si="15"/>
        <v>0</v>
      </c>
      <c r="AO38" s="3">
        <f t="shared" si="5"/>
        <v>3.1492500000000001E-3</v>
      </c>
      <c r="AP38" s="3">
        <v>0</v>
      </c>
      <c r="AQ38" s="8">
        <f t="shared" si="6"/>
        <v>3.1277771134017138</v>
      </c>
    </row>
    <row r="39" spans="1:43" hidden="1" x14ac:dyDescent="0.25">
      <c r="A39" t="s">
        <v>9</v>
      </c>
      <c r="B39" t="s">
        <v>32</v>
      </c>
      <c r="C39">
        <v>5</v>
      </c>
      <c r="D39">
        <v>1</v>
      </c>
      <c r="E39">
        <v>2</v>
      </c>
      <c r="F39">
        <v>1</v>
      </c>
      <c r="G39" t="s">
        <v>21</v>
      </c>
      <c r="H39" t="s">
        <v>4</v>
      </c>
      <c r="I39">
        <v>1200</v>
      </c>
      <c r="J39" t="s">
        <v>36</v>
      </c>
      <c r="K39">
        <v>30000</v>
      </c>
      <c r="L39" t="s">
        <v>11</v>
      </c>
      <c r="M39" t="s">
        <v>30</v>
      </c>
      <c r="N39" t="s">
        <v>31</v>
      </c>
      <c r="O39">
        <v>3600</v>
      </c>
      <c r="P39" t="s">
        <v>3</v>
      </c>
      <c r="Q39">
        <v>13200</v>
      </c>
      <c r="R39" t="s">
        <v>8</v>
      </c>
      <c r="S39" t="s">
        <v>10</v>
      </c>
      <c r="T39" t="s">
        <v>8</v>
      </c>
      <c r="U39" t="s">
        <v>8</v>
      </c>
      <c r="V39" s="3" t="s">
        <v>25</v>
      </c>
      <c r="W39" s="3"/>
      <c r="X39" s="3">
        <v>8.17</v>
      </c>
      <c r="Y39" s="3">
        <v>1.5</v>
      </c>
      <c r="Z39" s="3">
        <v>45.75</v>
      </c>
      <c r="AA39" s="3">
        <v>44.24</v>
      </c>
      <c r="AB39" s="3">
        <v>21</v>
      </c>
      <c r="AC39" s="3">
        <v>9</v>
      </c>
      <c r="AD39" s="3">
        <v>50</v>
      </c>
      <c r="AE39" s="3">
        <v>10000</v>
      </c>
      <c r="AF39" s="4">
        <f>((K39/2)/Z39)</f>
        <v>327.86885245901641</v>
      </c>
      <c r="AG39" s="4">
        <f>((K39/2)/AB39)</f>
        <v>714.28571428571433</v>
      </c>
      <c r="AH39" s="4">
        <f t="shared" si="2"/>
        <v>1615.6670746634027</v>
      </c>
      <c r="AI39" s="7">
        <v>0</v>
      </c>
      <c r="AJ39" s="4">
        <f t="shared" si="3"/>
        <v>0</v>
      </c>
      <c r="AK39" s="4">
        <f t="shared" si="4"/>
        <v>3.1718320634026931</v>
      </c>
      <c r="AL39" s="3">
        <f>(740 * AF39 / 1000) * (73.4 / 1000) * 44.8 * 1 / 1000</f>
        <v>0.7978219016393443</v>
      </c>
      <c r="AM39" s="3">
        <v>0</v>
      </c>
      <c r="AN39" s="3">
        <f t="shared" si="15"/>
        <v>578.57142857142867</v>
      </c>
      <c r="AO39" s="3">
        <v>0</v>
      </c>
      <c r="AP39" s="3">
        <v>0</v>
      </c>
      <c r="AQ39" s="8">
        <f t="shared" si="6"/>
        <v>582.54108253647075</v>
      </c>
    </row>
    <row r="40" spans="1:43" x14ac:dyDescent="0.25">
      <c r="A40" t="s">
        <v>9</v>
      </c>
      <c r="B40" t="s">
        <v>13</v>
      </c>
      <c r="C40">
        <v>2</v>
      </c>
      <c r="D40">
        <v>5</v>
      </c>
      <c r="E40">
        <v>4</v>
      </c>
      <c r="F40">
        <v>0</v>
      </c>
      <c r="G40" t="s">
        <v>16</v>
      </c>
      <c r="H40" t="s">
        <v>4</v>
      </c>
      <c r="I40">
        <v>0</v>
      </c>
      <c r="J40" t="s">
        <v>15</v>
      </c>
      <c r="K40">
        <v>0</v>
      </c>
      <c r="L40" t="s">
        <v>6</v>
      </c>
      <c r="M40" t="s">
        <v>40</v>
      </c>
      <c r="N40" t="s">
        <v>31</v>
      </c>
      <c r="O40">
        <v>6000</v>
      </c>
      <c r="P40" t="s">
        <v>3</v>
      </c>
      <c r="Q40">
        <v>10800</v>
      </c>
      <c r="R40" t="s">
        <v>3</v>
      </c>
      <c r="S40" t="s">
        <v>10</v>
      </c>
      <c r="T40" t="s">
        <v>8</v>
      </c>
      <c r="U40" t="s">
        <v>3</v>
      </c>
      <c r="V40" s="3" t="s">
        <v>23</v>
      </c>
      <c r="W40" s="3"/>
      <c r="X40" s="3">
        <v>8.17</v>
      </c>
      <c r="Y40" s="3">
        <v>1.5</v>
      </c>
      <c r="Z40" s="3">
        <v>45.75</v>
      </c>
      <c r="AA40" s="3">
        <v>44.24</v>
      </c>
      <c r="AB40" s="3">
        <v>21</v>
      </c>
      <c r="AC40" s="3">
        <v>9</v>
      </c>
      <c r="AD40" s="3">
        <v>50</v>
      </c>
      <c r="AE40" s="3">
        <v>10000</v>
      </c>
      <c r="AF40" s="7">
        <v>0</v>
      </c>
      <c r="AG40" s="7">
        <v>0</v>
      </c>
      <c r="AH40" s="4">
        <f t="shared" si="2"/>
        <v>1321.9094247246021</v>
      </c>
      <c r="AI40" s="7">
        <f>O40/Y40</f>
        <v>4000</v>
      </c>
      <c r="AJ40" s="4">
        <f t="shared" si="3"/>
        <v>1.8436487960000001</v>
      </c>
      <c r="AK40" s="4">
        <f t="shared" si="4"/>
        <v>2.5951353246022033</v>
      </c>
      <c r="AL40" s="3">
        <v>0</v>
      </c>
      <c r="AM40" s="3">
        <f t="shared" si="10"/>
        <v>0</v>
      </c>
      <c r="AN40" s="3">
        <f t="shared" si="15"/>
        <v>0</v>
      </c>
      <c r="AO40" s="3">
        <f t="shared" si="5"/>
        <v>3.1492500000000001E-3</v>
      </c>
      <c r="AP40" s="3">
        <v>0</v>
      </c>
      <c r="AQ40" s="8">
        <f t="shared" si="6"/>
        <v>4.4419333706022037</v>
      </c>
    </row>
    <row r="41" spans="1:43" hidden="1" x14ac:dyDescent="0.25">
      <c r="A41" t="s">
        <v>9</v>
      </c>
      <c r="B41" t="s">
        <v>41</v>
      </c>
      <c r="C41">
        <v>5</v>
      </c>
      <c r="D41">
        <v>1</v>
      </c>
      <c r="E41">
        <v>4</v>
      </c>
      <c r="F41">
        <v>1</v>
      </c>
      <c r="G41" t="s">
        <v>21</v>
      </c>
      <c r="H41" t="s">
        <v>4</v>
      </c>
      <c r="I41">
        <v>1200</v>
      </c>
      <c r="J41" t="s">
        <v>5</v>
      </c>
      <c r="K41">
        <v>42000</v>
      </c>
      <c r="L41" t="s">
        <v>42</v>
      </c>
      <c r="M41" t="s">
        <v>43</v>
      </c>
      <c r="N41" t="s">
        <v>31</v>
      </c>
      <c r="O41">
        <v>3600</v>
      </c>
      <c r="P41" t="s">
        <v>3</v>
      </c>
      <c r="Q41">
        <v>13200</v>
      </c>
      <c r="R41" t="s">
        <v>8</v>
      </c>
      <c r="S41" t="s">
        <v>10</v>
      </c>
      <c r="T41" t="s">
        <v>8</v>
      </c>
      <c r="U41" t="s">
        <v>3</v>
      </c>
      <c r="V41" s="3" t="s">
        <v>25</v>
      </c>
      <c r="W41" s="3"/>
      <c r="X41" s="3">
        <v>8.17</v>
      </c>
      <c r="Y41" s="3">
        <v>1.5</v>
      </c>
      <c r="Z41" s="3">
        <v>45.75</v>
      </c>
      <c r="AA41" s="3">
        <v>44.24</v>
      </c>
      <c r="AB41" s="3">
        <v>21</v>
      </c>
      <c r="AC41" s="3">
        <v>9</v>
      </c>
      <c r="AD41" s="3">
        <v>50</v>
      </c>
      <c r="AE41" s="3">
        <v>10000</v>
      </c>
      <c r="AF41" s="7">
        <f t="shared" ref="AF41:AF42" si="24">K41/Z41</f>
        <v>918.03278688524586</v>
      </c>
      <c r="AG41" s="7">
        <v>0</v>
      </c>
      <c r="AH41" s="4">
        <f t="shared" si="2"/>
        <v>1615.6670746634027</v>
      </c>
      <c r="AI41" s="7">
        <v>0</v>
      </c>
      <c r="AJ41" s="4">
        <f t="shared" si="3"/>
        <v>0</v>
      </c>
      <c r="AK41" s="4">
        <f t="shared" si="4"/>
        <v>3.1718320634026931</v>
      </c>
      <c r="AL41" s="3">
        <f t="shared" ref="AL41:AL42" si="25">(740 * AF41 / 1000) * (73.4 / 1000) * 44.8 * 1 / 1000</f>
        <v>2.2339013245901636</v>
      </c>
      <c r="AM41" s="3">
        <v>0</v>
      </c>
      <c r="AN41" s="3">
        <f t="shared" si="15"/>
        <v>0</v>
      </c>
      <c r="AO41" s="3">
        <v>0</v>
      </c>
      <c r="AP41" s="3">
        <v>0</v>
      </c>
      <c r="AQ41" s="8">
        <f t="shared" si="6"/>
        <v>5.4057333879928571</v>
      </c>
    </row>
    <row r="42" spans="1:43" hidden="1" x14ac:dyDescent="0.25">
      <c r="A42" t="s">
        <v>0</v>
      </c>
      <c r="B42" t="s">
        <v>32</v>
      </c>
      <c r="C42">
        <v>5</v>
      </c>
      <c r="D42">
        <v>0</v>
      </c>
      <c r="E42">
        <v>4</v>
      </c>
      <c r="F42">
        <v>1</v>
      </c>
      <c r="G42" t="s">
        <v>21</v>
      </c>
      <c r="H42" t="s">
        <v>4</v>
      </c>
      <c r="I42">
        <v>7200</v>
      </c>
      <c r="J42" t="s">
        <v>5</v>
      </c>
      <c r="K42">
        <v>30000</v>
      </c>
      <c r="L42" t="s">
        <v>20</v>
      </c>
      <c r="M42" t="s">
        <v>26</v>
      </c>
      <c r="N42" t="s">
        <v>31</v>
      </c>
      <c r="O42">
        <v>6000</v>
      </c>
      <c r="P42" t="s">
        <v>3</v>
      </c>
      <c r="Q42">
        <v>10800</v>
      </c>
      <c r="R42" t="s">
        <v>8</v>
      </c>
      <c r="S42" t="s">
        <v>10</v>
      </c>
      <c r="T42" t="s">
        <v>8</v>
      </c>
      <c r="U42" t="s">
        <v>8</v>
      </c>
      <c r="V42" s="3" t="s">
        <v>25</v>
      </c>
      <c r="W42" s="3"/>
      <c r="X42" s="3">
        <v>8.17</v>
      </c>
      <c r="Y42" s="3">
        <v>1.5</v>
      </c>
      <c r="Z42" s="3">
        <v>45.75</v>
      </c>
      <c r="AA42" s="3">
        <v>44.24</v>
      </c>
      <c r="AB42" s="3">
        <v>21</v>
      </c>
      <c r="AC42" s="3">
        <v>9</v>
      </c>
      <c r="AD42" s="3">
        <v>50</v>
      </c>
      <c r="AE42" s="3">
        <v>10000</v>
      </c>
      <c r="AF42" s="7">
        <f t="shared" si="24"/>
        <v>655.73770491803282</v>
      </c>
      <c r="AG42" s="7">
        <v>0</v>
      </c>
      <c r="AH42" s="4">
        <f t="shared" si="2"/>
        <v>1321.9094247246021</v>
      </c>
      <c r="AI42" s="7">
        <v>0</v>
      </c>
      <c r="AJ42" s="4">
        <f t="shared" si="3"/>
        <v>0</v>
      </c>
      <c r="AK42" s="4">
        <f t="shared" si="4"/>
        <v>2.5951353246022033</v>
      </c>
      <c r="AL42" s="3">
        <f t="shared" si="25"/>
        <v>1.5956438032786886</v>
      </c>
      <c r="AM42" s="3">
        <v>0</v>
      </c>
      <c r="AN42" s="3">
        <f t="shared" si="15"/>
        <v>0</v>
      </c>
      <c r="AO42" s="3">
        <v>0</v>
      </c>
      <c r="AP42" s="3">
        <v>0</v>
      </c>
      <c r="AQ42" s="8">
        <f t="shared" si="6"/>
        <v>4.1907791278808917</v>
      </c>
    </row>
    <row r="43" spans="1:43" x14ac:dyDescent="0.25">
      <c r="A43" t="s">
        <v>0</v>
      </c>
      <c r="B43" t="s">
        <v>27</v>
      </c>
      <c r="C43">
        <v>2</v>
      </c>
      <c r="D43">
        <v>5</v>
      </c>
      <c r="E43">
        <v>5</v>
      </c>
      <c r="F43">
        <v>0</v>
      </c>
      <c r="G43" t="s">
        <v>21</v>
      </c>
      <c r="H43" t="s">
        <v>29</v>
      </c>
      <c r="I43">
        <v>0</v>
      </c>
      <c r="J43" t="s">
        <v>15</v>
      </c>
      <c r="K43">
        <v>0</v>
      </c>
      <c r="L43" t="s">
        <v>6</v>
      </c>
      <c r="M43" t="s">
        <v>7</v>
      </c>
      <c r="N43" t="s">
        <v>17</v>
      </c>
      <c r="O43">
        <v>1200</v>
      </c>
      <c r="P43" t="s">
        <v>3</v>
      </c>
      <c r="Q43">
        <v>0</v>
      </c>
      <c r="R43" t="s">
        <v>8</v>
      </c>
      <c r="S43" t="s">
        <v>14</v>
      </c>
      <c r="T43" t="s">
        <v>8</v>
      </c>
      <c r="U43" t="s">
        <v>3</v>
      </c>
      <c r="V43" s="3" t="s">
        <v>25</v>
      </c>
      <c r="W43" s="3"/>
      <c r="X43" s="3">
        <v>8.17</v>
      </c>
      <c r="Y43" s="3">
        <v>1.5</v>
      </c>
      <c r="Z43" s="3">
        <v>45.75</v>
      </c>
      <c r="AA43" s="3">
        <v>44.24</v>
      </c>
      <c r="AB43" s="3">
        <v>21</v>
      </c>
      <c r="AC43" s="3">
        <v>9</v>
      </c>
      <c r="AD43" s="3">
        <v>50</v>
      </c>
      <c r="AE43" s="3">
        <v>10000</v>
      </c>
      <c r="AF43" s="7">
        <v>0</v>
      </c>
      <c r="AG43" s="7">
        <v>0</v>
      </c>
      <c r="AH43" s="4">
        <f t="shared" si="2"/>
        <v>0</v>
      </c>
      <c r="AI43" s="7">
        <f>O43/Y43</f>
        <v>800</v>
      </c>
      <c r="AJ43" s="4">
        <f t="shared" si="3"/>
        <v>0.36872975920000006</v>
      </c>
      <c r="AK43" s="4">
        <f t="shared" si="4"/>
        <v>0</v>
      </c>
      <c r="AL43" s="3">
        <v>0</v>
      </c>
      <c r="AM43" s="3">
        <f t="shared" si="10"/>
        <v>0</v>
      </c>
      <c r="AN43" s="3">
        <f t="shared" si="15"/>
        <v>0</v>
      </c>
      <c r="AO43" s="3">
        <f t="shared" si="5"/>
        <v>3.1492500000000001E-3</v>
      </c>
      <c r="AP43" s="3">
        <v>0</v>
      </c>
      <c r="AQ43" s="8">
        <f t="shared" si="6"/>
        <v>0.37187900920000005</v>
      </c>
    </row>
    <row r="44" spans="1:43" hidden="1" x14ac:dyDescent="0.25">
      <c r="A44" t="s">
        <v>0</v>
      </c>
      <c r="B44" t="s">
        <v>32</v>
      </c>
      <c r="C44">
        <v>5</v>
      </c>
      <c r="D44">
        <v>0</v>
      </c>
      <c r="E44">
        <v>4</v>
      </c>
      <c r="F44">
        <v>1</v>
      </c>
      <c r="G44" t="s">
        <v>21</v>
      </c>
      <c r="H44" t="s">
        <v>4</v>
      </c>
      <c r="I44">
        <v>1200</v>
      </c>
      <c r="J44" t="s">
        <v>5</v>
      </c>
      <c r="K44">
        <v>42000</v>
      </c>
      <c r="L44" t="s">
        <v>11</v>
      </c>
      <c r="M44" t="s">
        <v>30</v>
      </c>
      <c r="N44" t="s">
        <v>22</v>
      </c>
      <c r="O44">
        <v>6000</v>
      </c>
      <c r="P44" t="s">
        <v>3</v>
      </c>
      <c r="Q44">
        <v>13200</v>
      </c>
      <c r="R44" t="s">
        <v>8</v>
      </c>
      <c r="S44" t="s">
        <v>14</v>
      </c>
      <c r="T44" t="s">
        <v>8</v>
      </c>
      <c r="U44" t="s">
        <v>3</v>
      </c>
      <c r="V44" s="3" t="s">
        <v>23</v>
      </c>
      <c r="W44" s="3"/>
      <c r="X44" s="3">
        <v>8.17</v>
      </c>
      <c r="Y44" s="3">
        <v>1.5</v>
      </c>
      <c r="Z44" s="3">
        <v>45.75</v>
      </c>
      <c r="AA44" s="3">
        <v>44.24</v>
      </c>
      <c r="AB44" s="3">
        <v>21</v>
      </c>
      <c r="AC44" s="3">
        <v>9</v>
      </c>
      <c r="AD44" s="3">
        <v>50</v>
      </c>
      <c r="AE44" s="3">
        <v>10000</v>
      </c>
      <c r="AF44" s="7">
        <f>K44/Z44</f>
        <v>918.03278688524586</v>
      </c>
      <c r="AG44" s="7">
        <v>0</v>
      </c>
      <c r="AH44" s="4">
        <f t="shared" si="2"/>
        <v>1615.6670746634027</v>
      </c>
      <c r="AI44" s="7">
        <v>0</v>
      </c>
      <c r="AJ44" s="4">
        <f t="shared" si="3"/>
        <v>0</v>
      </c>
      <c r="AK44" s="4">
        <f t="shared" si="4"/>
        <v>3.1718320634026931</v>
      </c>
      <c r="AL44" s="3">
        <f>(740 * AF44 / 1000) * (73.4 / 1000) * 44.8 * 1 / 1000</f>
        <v>2.2339013245901636</v>
      </c>
      <c r="AM44" s="3">
        <v>0</v>
      </c>
      <c r="AN44" s="3">
        <f t="shared" si="15"/>
        <v>0</v>
      </c>
      <c r="AO44" s="3">
        <v>0</v>
      </c>
      <c r="AP44" s="3">
        <v>0</v>
      </c>
      <c r="AQ44" s="8">
        <f t="shared" si="6"/>
        <v>5.4057333879928571</v>
      </c>
    </row>
    <row r="45" spans="1:43" hidden="1" x14ac:dyDescent="0.25">
      <c r="A45" t="s">
        <v>9</v>
      </c>
      <c r="B45" t="s">
        <v>32</v>
      </c>
      <c r="C45">
        <v>2</v>
      </c>
      <c r="D45">
        <v>1</v>
      </c>
      <c r="E45">
        <v>5</v>
      </c>
      <c r="F45">
        <v>1</v>
      </c>
      <c r="G45" t="s">
        <v>24</v>
      </c>
      <c r="H45" t="s">
        <v>4</v>
      </c>
      <c r="I45">
        <v>7200</v>
      </c>
      <c r="J45" t="s">
        <v>33</v>
      </c>
      <c r="K45">
        <v>30000</v>
      </c>
      <c r="L45" t="s">
        <v>6</v>
      </c>
      <c r="M45" t="s">
        <v>40</v>
      </c>
      <c r="N45" t="s">
        <v>31</v>
      </c>
      <c r="O45">
        <v>3600</v>
      </c>
      <c r="P45" t="s">
        <v>3</v>
      </c>
      <c r="Q45">
        <v>6000</v>
      </c>
      <c r="R45" t="s">
        <v>8</v>
      </c>
      <c r="S45" t="s">
        <v>10</v>
      </c>
      <c r="T45" t="s">
        <v>3</v>
      </c>
      <c r="U45" t="s">
        <v>8</v>
      </c>
      <c r="V45" s="3" t="s">
        <v>25</v>
      </c>
      <c r="W45" s="3"/>
      <c r="X45" s="3">
        <v>8.17</v>
      </c>
      <c r="Y45" s="3">
        <v>1.5</v>
      </c>
      <c r="Z45" s="3">
        <v>45.75</v>
      </c>
      <c r="AA45" s="3">
        <v>44.24</v>
      </c>
      <c r="AB45" s="3">
        <v>21</v>
      </c>
      <c r="AC45" s="3">
        <v>9</v>
      </c>
      <c r="AD45" s="3">
        <v>50</v>
      </c>
      <c r="AE45" s="3">
        <v>10000</v>
      </c>
      <c r="AF45" s="4">
        <f>K45/AA45</f>
        <v>678.11934900542497</v>
      </c>
      <c r="AG45" s="7">
        <v>0</v>
      </c>
      <c r="AH45" s="4">
        <f t="shared" si="2"/>
        <v>734.39412484700119</v>
      </c>
      <c r="AI45" s="7">
        <f>O45/Y45</f>
        <v>2400</v>
      </c>
      <c r="AJ45" s="4">
        <f t="shared" si="3"/>
        <v>1.1061892776000002</v>
      </c>
      <c r="AK45" s="4">
        <f t="shared" si="4"/>
        <v>1.441741847001224</v>
      </c>
      <c r="AL45" s="3">
        <v>0</v>
      </c>
      <c r="AM45" s="3">
        <f t="shared" si="10"/>
        <v>4.2711347197106696E-2</v>
      </c>
      <c r="AN45" s="3">
        <f t="shared" si="15"/>
        <v>0</v>
      </c>
      <c r="AO45" s="3">
        <f t="shared" si="5"/>
        <v>3.1492500000000001E-3</v>
      </c>
      <c r="AP45" s="3">
        <v>0</v>
      </c>
      <c r="AQ45" s="8">
        <f t="shared" si="6"/>
        <v>2.5937917217983308</v>
      </c>
    </row>
    <row r="46" spans="1:43" hidden="1" x14ac:dyDescent="0.25">
      <c r="A46" t="s">
        <v>9</v>
      </c>
      <c r="B46" t="s">
        <v>32</v>
      </c>
      <c r="C46">
        <v>5</v>
      </c>
      <c r="D46">
        <v>0</v>
      </c>
      <c r="E46">
        <v>5</v>
      </c>
      <c r="F46">
        <v>1</v>
      </c>
      <c r="G46" t="s">
        <v>24</v>
      </c>
      <c r="H46" t="s">
        <v>44</v>
      </c>
      <c r="I46">
        <v>1200</v>
      </c>
      <c r="J46" t="s">
        <v>5</v>
      </c>
      <c r="K46">
        <v>18000</v>
      </c>
      <c r="L46" t="s">
        <v>6</v>
      </c>
      <c r="M46" t="s">
        <v>45</v>
      </c>
      <c r="N46" t="s">
        <v>22</v>
      </c>
      <c r="O46">
        <v>8400</v>
      </c>
      <c r="P46" t="s">
        <v>3</v>
      </c>
      <c r="Q46">
        <v>0</v>
      </c>
      <c r="R46" t="s">
        <v>8</v>
      </c>
      <c r="S46" t="s">
        <v>10</v>
      </c>
      <c r="T46" t="s">
        <v>3</v>
      </c>
      <c r="U46" t="s">
        <v>3</v>
      </c>
      <c r="V46" s="3" t="s">
        <v>23</v>
      </c>
      <c r="W46" s="3"/>
      <c r="X46" s="3">
        <v>8.17</v>
      </c>
      <c r="Y46" s="3">
        <v>1.5</v>
      </c>
      <c r="Z46" s="3">
        <v>45.75</v>
      </c>
      <c r="AA46" s="3">
        <v>44.24</v>
      </c>
      <c r="AB46" s="3">
        <v>21</v>
      </c>
      <c r="AC46" s="3">
        <v>9</v>
      </c>
      <c r="AD46" s="3">
        <v>50</v>
      </c>
      <c r="AE46" s="3">
        <v>10000</v>
      </c>
      <c r="AF46" s="7">
        <f>K46/Z46</f>
        <v>393.44262295081967</v>
      </c>
      <c r="AG46" s="7">
        <v>0</v>
      </c>
      <c r="AH46" s="4">
        <f t="shared" si="2"/>
        <v>0</v>
      </c>
      <c r="AI46" s="7">
        <v>0</v>
      </c>
      <c r="AJ46" s="4">
        <f t="shared" si="3"/>
        <v>0</v>
      </c>
      <c r="AK46" s="4">
        <f t="shared" si="4"/>
        <v>0</v>
      </c>
      <c r="AL46" s="3">
        <f>(740 * AF46 / 1000) * (73.4 / 1000) * 44.8 * 1 / 1000</f>
        <v>0.95738628196721309</v>
      </c>
      <c r="AM46" s="3">
        <v>0</v>
      </c>
      <c r="AN46" s="3">
        <f t="shared" si="15"/>
        <v>0</v>
      </c>
      <c r="AO46" s="3">
        <v>0</v>
      </c>
      <c r="AP46" s="3">
        <f>AF46/50*2.5</f>
        <v>19.672131147540984</v>
      </c>
      <c r="AQ46" s="8">
        <f t="shared" si="6"/>
        <v>20.629517429508198</v>
      </c>
    </row>
    <row r="47" spans="1:43" hidden="1" x14ac:dyDescent="0.25">
      <c r="A47" t="s">
        <v>0</v>
      </c>
      <c r="B47" t="s">
        <v>27</v>
      </c>
      <c r="C47">
        <v>1</v>
      </c>
      <c r="D47">
        <v>3</v>
      </c>
      <c r="E47">
        <v>2</v>
      </c>
      <c r="F47">
        <v>1</v>
      </c>
      <c r="G47" t="s">
        <v>16</v>
      </c>
      <c r="H47" t="s">
        <v>4</v>
      </c>
      <c r="I47">
        <v>1200</v>
      </c>
      <c r="J47" t="s">
        <v>33</v>
      </c>
      <c r="K47">
        <v>18000</v>
      </c>
      <c r="L47" t="s">
        <v>20</v>
      </c>
      <c r="M47" t="s">
        <v>40</v>
      </c>
      <c r="N47" t="s">
        <v>22</v>
      </c>
      <c r="O47">
        <v>6000</v>
      </c>
      <c r="P47" t="s">
        <v>3</v>
      </c>
      <c r="Q47">
        <v>10800</v>
      </c>
      <c r="R47" t="s">
        <v>8</v>
      </c>
      <c r="S47" t="s">
        <v>10</v>
      </c>
      <c r="T47" t="s">
        <v>8</v>
      </c>
      <c r="U47" t="s">
        <v>3</v>
      </c>
      <c r="V47" s="3" t="s">
        <v>23</v>
      </c>
      <c r="W47" s="3"/>
      <c r="X47" s="3">
        <v>8.17</v>
      </c>
      <c r="Y47" s="3">
        <v>1.5</v>
      </c>
      <c r="Z47" s="3">
        <v>45.75</v>
      </c>
      <c r="AA47" s="3">
        <v>44.24</v>
      </c>
      <c r="AB47" s="3">
        <v>21</v>
      </c>
      <c r="AC47" s="3">
        <v>9</v>
      </c>
      <c r="AD47" s="3">
        <v>50</v>
      </c>
      <c r="AE47" s="3">
        <v>10000</v>
      </c>
      <c r="AF47" s="4">
        <f>K47/AA47</f>
        <v>406.87160940325498</v>
      </c>
      <c r="AG47" s="7">
        <v>0</v>
      </c>
      <c r="AH47" s="4">
        <f t="shared" si="2"/>
        <v>1321.9094247246021</v>
      </c>
      <c r="AI47" s="7">
        <f t="shared" ref="AI47:AI48" si="26">O47/Y47</f>
        <v>4000</v>
      </c>
      <c r="AJ47" s="4">
        <f t="shared" si="3"/>
        <v>1.8436487960000001</v>
      </c>
      <c r="AK47" s="4">
        <f t="shared" si="4"/>
        <v>2.5951353246022033</v>
      </c>
      <c r="AL47" s="3">
        <v>0</v>
      </c>
      <c r="AM47" s="3">
        <f t="shared" si="10"/>
        <v>2.5626808318264017E-2</v>
      </c>
      <c r="AN47" s="3">
        <f t="shared" si="15"/>
        <v>0</v>
      </c>
      <c r="AO47" s="3">
        <f t="shared" si="5"/>
        <v>3.1492500000000001E-3</v>
      </c>
      <c r="AP47" s="3">
        <v>0</v>
      </c>
      <c r="AQ47" s="8">
        <f t="shared" si="6"/>
        <v>4.4675601789204675</v>
      </c>
    </row>
    <row r="48" spans="1:43" hidden="1" x14ac:dyDescent="0.25">
      <c r="A48" t="s">
        <v>0</v>
      </c>
      <c r="B48" t="s">
        <v>1</v>
      </c>
      <c r="C48">
        <v>2</v>
      </c>
      <c r="D48">
        <v>1</v>
      </c>
      <c r="E48">
        <v>4</v>
      </c>
      <c r="F48">
        <v>1</v>
      </c>
      <c r="G48" t="s">
        <v>24</v>
      </c>
      <c r="H48" t="s">
        <v>4</v>
      </c>
      <c r="I48">
        <v>1200</v>
      </c>
      <c r="J48" t="s">
        <v>46</v>
      </c>
      <c r="K48">
        <v>30000</v>
      </c>
      <c r="L48" t="s">
        <v>6</v>
      </c>
      <c r="M48" t="s">
        <v>40</v>
      </c>
      <c r="N48" t="s">
        <v>31</v>
      </c>
      <c r="O48">
        <v>6000</v>
      </c>
      <c r="P48" t="s">
        <v>3</v>
      </c>
      <c r="Q48">
        <v>16200</v>
      </c>
      <c r="R48" t="s">
        <v>8</v>
      </c>
      <c r="S48" t="s">
        <v>10</v>
      </c>
      <c r="T48" t="s">
        <v>8</v>
      </c>
      <c r="U48" t="s">
        <v>8</v>
      </c>
      <c r="V48" s="3" t="s">
        <v>25</v>
      </c>
      <c r="W48" s="3"/>
      <c r="X48" s="3">
        <v>8.17</v>
      </c>
      <c r="Y48" s="3">
        <v>1.5</v>
      </c>
      <c r="Z48" s="3">
        <v>45.75</v>
      </c>
      <c r="AA48" s="3">
        <v>44.24</v>
      </c>
      <c r="AB48" s="3">
        <v>21</v>
      </c>
      <c r="AC48" s="3">
        <v>9</v>
      </c>
      <c r="AD48" s="3">
        <v>50</v>
      </c>
      <c r="AE48" s="3">
        <v>10000</v>
      </c>
      <c r="AF48" s="4">
        <f>K48/Z48</f>
        <v>655.73770491803282</v>
      </c>
      <c r="AG48" s="7">
        <v>0</v>
      </c>
      <c r="AH48" s="4">
        <f t="shared" si="2"/>
        <v>1982.8641370869034</v>
      </c>
      <c r="AI48" s="7">
        <f t="shared" si="26"/>
        <v>4000</v>
      </c>
      <c r="AJ48" s="4">
        <f t="shared" si="3"/>
        <v>1.8436487960000001</v>
      </c>
      <c r="AK48" s="4">
        <f t="shared" si="4"/>
        <v>3.8927029869033047</v>
      </c>
      <c r="AL48" s="3">
        <f>(740 * AF48 / 1000) * (73.4 / 1000) * 44.8 * 1 / 1000</f>
        <v>1.5956438032786886</v>
      </c>
      <c r="AM48" s="3">
        <f t="shared" si="10"/>
        <v>4.13016393442623E-2</v>
      </c>
      <c r="AN48" s="3">
        <f t="shared" si="15"/>
        <v>0</v>
      </c>
      <c r="AO48" s="3">
        <f t="shared" si="5"/>
        <v>3.1492500000000001E-3</v>
      </c>
      <c r="AP48" s="3">
        <v>0</v>
      </c>
      <c r="AQ48" s="8">
        <f t="shared" si="6"/>
        <v>7.3764464755262562</v>
      </c>
    </row>
    <row r="49" spans="1:43" hidden="1" x14ac:dyDescent="0.25">
      <c r="A49" t="s">
        <v>0</v>
      </c>
      <c r="B49" t="s">
        <v>1</v>
      </c>
      <c r="C49">
        <v>5</v>
      </c>
      <c r="D49">
        <v>0</v>
      </c>
      <c r="E49">
        <v>4</v>
      </c>
      <c r="F49">
        <v>1</v>
      </c>
      <c r="G49" t="s">
        <v>35</v>
      </c>
      <c r="H49" t="s">
        <v>4</v>
      </c>
      <c r="I49">
        <v>1200</v>
      </c>
      <c r="J49" t="s">
        <v>36</v>
      </c>
      <c r="K49">
        <v>30000</v>
      </c>
      <c r="L49" t="s">
        <v>11</v>
      </c>
      <c r="M49" t="s">
        <v>30</v>
      </c>
      <c r="N49" t="s">
        <v>31</v>
      </c>
      <c r="O49">
        <v>3600</v>
      </c>
      <c r="P49" t="s">
        <v>3</v>
      </c>
      <c r="Q49">
        <v>10800</v>
      </c>
      <c r="R49" t="s">
        <v>3</v>
      </c>
      <c r="S49" t="s">
        <v>14</v>
      </c>
      <c r="T49" t="s">
        <v>8</v>
      </c>
      <c r="U49" t="s">
        <v>3</v>
      </c>
      <c r="V49" s="3" t="s">
        <v>25</v>
      </c>
      <c r="W49" s="3"/>
      <c r="X49" s="3">
        <v>8.17</v>
      </c>
      <c r="Y49" s="3">
        <v>1.5</v>
      </c>
      <c r="Z49" s="3">
        <v>45.75</v>
      </c>
      <c r="AA49" s="3">
        <v>44.24</v>
      </c>
      <c r="AB49" s="3">
        <v>21</v>
      </c>
      <c r="AC49" s="3">
        <v>9</v>
      </c>
      <c r="AD49" s="3">
        <v>50</v>
      </c>
      <c r="AE49" s="3">
        <v>10000</v>
      </c>
      <c r="AF49" s="4">
        <f>((K49/2)/Z49)</f>
        <v>327.86885245901641</v>
      </c>
      <c r="AG49" s="4">
        <f>((K49/2)/AB49)</f>
        <v>714.28571428571433</v>
      </c>
      <c r="AH49" s="4">
        <f t="shared" si="2"/>
        <v>1321.9094247246021</v>
      </c>
      <c r="AI49" s="7">
        <v>0</v>
      </c>
      <c r="AJ49" s="4">
        <f t="shared" si="3"/>
        <v>0</v>
      </c>
      <c r="AK49" s="4">
        <f t="shared" si="4"/>
        <v>2.5951353246022033</v>
      </c>
      <c r="AL49" s="3">
        <f>(740 * AF49 / 1000) * (73.4 / 1000) * 44.8 * 1 / 1000</f>
        <v>0.7978219016393443</v>
      </c>
      <c r="AM49" s="3">
        <v>0</v>
      </c>
      <c r="AN49" s="3">
        <f t="shared" si="15"/>
        <v>578.57142857142867</v>
      </c>
      <c r="AO49" s="3">
        <v>0</v>
      </c>
      <c r="AP49" s="3">
        <v>0</v>
      </c>
      <c r="AQ49" s="8">
        <f t="shared" si="6"/>
        <v>581.96438579767016</v>
      </c>
    </row>
    <row r="50" spans="1:43" hidden="1" x14ac:dyDescent="0.25">
      <c r="A50" t="s">
        <v>0</v>
      </c>
      <c r="B50" t="s">
        <v>27</v>
      </c>
      <c r="C50">
        <v>2</v>
      </c>
      <c r="D50">
        <v>3</v>
      </c>
      <c r="E50">
        <v>4</v>
      </c>
      <c r="F50">
        <v>1</v>
      </c>
      <c r="G50" t="s">
        <v>21</v>
      </c>
      <c r="H50" t="s">
        <v>4</v>
      </c>
      <c r="I50">
        <v>1200</v>
      </c>
      <c r="J50" t="s">
        <v>33</v>
      </c>
      <c r="K50">
        <v>30000</v>
      </c>
      <c r="L50" t="s">
        <v>42</v>
      </c>
      <c r="M50" t="s">
        <v>47</v>
      </c>
      <c r="N50" t="s">
        <v>31</v>
      </c>
      <c r="O50">
        <v>3600</v>
      </c>
      <c r="P50" t="s">
        <v>3</v>
      </c>
      <c r="Q50">
        <v>6000</v>
      </c>
      <c r="R50" t="s">
        <v>8</v>
      </c>
      <c r="S50" t="s">
        <v>12</v>
      </c>
      <c r="T50" t="s">
        <v>8</v>
      </c>
      <c r="U50" t="s">
        <v>8</v>
      </c>
      <c r="V50" s="3" t="s">
        <v>23</v>
      </c>
      <c r="W50" s="3"/>
      <c r="X50" s="3">
        <v>8.17</v>
      </c>
      <c r="Y50" s="3">
        <v>1.5</v>
      </c>
      <c r="Z50" s="3">
        <v>45.75</v>
      </c>
      <c r="AA50" s="3">
        <v>44.24</v>
      </c>
      <c r="AB50" s="3">
        <v>21</v>
      </c>
      <c r="AC50" s="3">
        <v>9</v>
      </c>
      <c r="AD50" s="3">
        <v>50</v>
      </c>
      <c r="AE50" s="3">
        <v>10000</v>
      </c>
      <c r="AF50" s="4">
        <f t="shared" ref="AF50:AF51" si="27">K50/AA50</f>
        <v>678.11934900542497</v>
      </c>
      <c r="AG50" s="7">
        <v>0</v>
      </c>
      <c r="AH50" s="4">
        <f t="shared" si="2"/>
        <v>734.39412484700119</v>
      </c>
      <c r="AI50" s="7">
        <f>O50/Y50</f>
        <v>2400</v>
      </c>
      <c r="AJ50" s="4">
        <f t="shared" si="3"/>
        <v>1.1061892776000002</v>
      </c>
      <c r="AK50" s="4">
        <f t="shared" si="4"/>
        <v>1.441741847001224</v>
      </c>
      <c r="AL50" s="3">
        <v>0</v>
      </c>
      <c r="AM50" s="3">
        <f t="shared" si="10"/>
        <v>4.2711347197106696E-2</v>
      </c>
      <c r="AN50" s="3">
        <f t="shared" si="15"/>
        <v>0</v>
      </c>
      <c r="AO50" s="3">
        <f t="shared" si="5"/>
        <v>3.1492500000000001E-3</v>
      </c>
      <c r="AP50" s="3">
        <v>0</v>
      </c>
      <c r="AQ50" s="8">
        <f t="shared" si="6"/>
        <v>2.5937917217983308</v>
      </c>
    </row>
    <row r="51" spans="1:43" hidden="1" x14ac:dyDescent="0.25">
      <c r="A51" t="s">
        <v>0</v>
      </c>
      <c r="B51" t="s">
        <v>32</v>
      </c>
      <c r="C51">
        <v>5</v>
      </c>
      <c r="D51">
        <v>0</v>
      </c>
      <c r="E51">
        <v>1</v>
      </c>
      <c r="F51">
        <v>1</v>
      </c>
      <c r="G51" t="s">
        <v>16</v>
      </c>
      <c r="H51" t="s">
        <v>4</v>
      </c>
      <c r="I51">
        <v>1200</v>
      </c>
      <c r="J51" t="s">
        <v>33</v>
      </c>
      <c r="K51">
        <v>9000</v>
      </c>
      <c r="L51" t="s">
        <v>11</v>
      </c>
      <c r="M51" t="s">
        <v>30</v>
      </c>
      <c r="N51" t="s">
        <v>22</v>
      </c>
      <c r="O51">
        <v>3600</v>
      </c>
      <c r="P51" t="s">
        <v>3</v>
      </c>
      <c r="Q51">
        <v>13200</v>
      </c>
      <c r="R51" t="s">
        <v>8</v>
      </c>
      <c r="S51" t="s">
        <v>10</v>
      </c>
      <c r="T51" t="s">
        <v>3</v>
      </c>
      <c r="U51" t="s">
        <v>3</v>
      </c>
      <c r="V51" s="3" t="s">
        <v>25</v>
      </c>
      <c r="W51" s="3"/>
      <c r="X51" s="3">
        <v>8.17</v>
      </c>
      <c r="Y51" s="3">
        <v>1.5</v>
      </c>
      <c r="Z51" s="3">
        <v>45.75</v>
      </c>
      <c r="AA51" s="3">
        <v>44.24</v>
      </c>
      <c r="AB51" s="3">
        <v>21</v>
      </c>
      <c r="AC51" s="3">
        <v>9</v>
      </c>
      <c r="AD51" s="3">
        <v>50</v>
      </c>
      <c r="AE51" s="3">
        <v>10000</v>
      </c>
      <c r="AF51" s="4">
        <f t="shared" si="27"/>
        <v>203.43580470162749</v>
      </c>
      <c r="AG51" s="7">
        <v>0</v>
      </c>
      <c r="AH51" s="4">
        <f t="shared" si="2"/>
        <v>1615.6670746634027</v>
      </c>
      <c r="AI51" s="7">
        <v>0</v>
      </c>
      <c r="AJ51" s="4">
        <f t="shared" si="3"/>
        <v>0</v>
      </c>
      <c r="AK51" s="4">
        <f t="shared" si="4"/>
        <v>3.1718320634026931</v>
      </c>
      <c r="AL51" s="3">
        <v>0</v>
      </c>
      <c r="AM51" s="3">
        <f t="shared" si="10"/>
        <v>1.2813404159132008E-2</v>
      </c>
      <c r="AN51" s="3">
        <f t="shared" si="15"/>
        <v>0</v>
      </c>
      <c r="AO51" s="3">
        <v>0</v>
      </c>
      <c r="AP51" s="3">
        <v>0</v>
      </c>
      <c r="AQ51" s="8">
        <f t="shared" si="6"/>
        <v>3.184645467561825</v>
      </c>
    </row>
    <row r="52" spans="1:43" hidden="1" x14ac:dyDescent="0.25">
      <c r="A52" t="s">
        <v>9</v>
      </c>
      <c r="B52" t="s">
        <v>32</v>
      </c>
      <c r="C52">
        <v>1</v>
      </c>
      <c r="D52">
        <v>3</v>
      </c>
      <c r="E52">
        <v>5</v>
      </c>
      <c r="F52">
        <v>1</v>
      </c>
      <c r="G52" t="s">
        <v>24</v>
      </c>
      <c r="H52" t="s">
        <v>4</v>
      </c>
      <c r="I52">
        <v>1200</v>
      </c>
      <c r="J52" t="s">
        <v>5</v>
      </c>
      <c r="K52">
        <v>42000</v>
      </c>
      <c r="L52" t="s">
        <v>11</v>
      </c>
      <c r="M52" t="s">
        <v>30</v>
      </c>
      <c r="N52" t="s">
        <v>22</v>
      </c>
      <c r="O52">
        <v>6000</v>
      </c>
      <c r="P52" t="s">
        <v>3</v>
      </c>
      <c r="Q52">
        <v>0</v>
      </c>
      <c r="R52" t="s">
        <v>8</v>
      </c>
      <c r="S52" t="s">
        <v>28</v>
      </c>
      <c r="T52" t="s">
        <v>3</v>
      </c>
      <c r="U52" t="s">
        <v>3</v>
      </c>
      <c r="V52" s="3" t="s">
        <v>23</v>
      </c>
      <c r="W52" s="3"/>
      <c r="X52" s="3">
        <v>8.17</v>
      </c>
      <c r="Y52" s="3">
        <v>1.5</v>
      </c>
      <c r="Z52" s="3">
        <v>45.75</v>
      </c>
      <c r="AA52" s="3">
        <v>44.24</v>
      </c>
      <c r="AB52" s="3">
        <v>21</v>
      </c>
      <c r="AC52" s="3">
        <v>9</v>
      </c>
      <c r="AD52" s="3">
        <v>50</v>
      </c>
      <c r="AE52" s="3">
        <v>10000</v>
      </c>
      <c r="AF52" s="7">
        <f>K52/Z52</f>
        <v>918.03278688524586</v>
      </c>
      <c r="AG52" s="7">
        <v>0</v>
      </c>
      <c r="AH52" s="4">
        <f t="shared" si="2"/>
        <v>0</v>
      </c>
      <c r="AI52" s="7">
        <f>O52/Y52</f>
        <v>4000</v>
      </c>
      <c r="AJ52" s="4">
        <f t="shared" si="3"/>
        <v>1.8436487960000001</v>
      </c>
      <c r="AK52" s="4">
        <f t="shared" si="4"/>
        <v>0</v>
      </c>
      <c r="AL52" s="3">
        <f>(740 * AF52 / 1000) * (73.4 / 1000) * 44.8 * 1 / 1000</f>
        <v>2.2339013245901636</v>
      </c>
      <c r="AM52" s="3">
        <v>0</v>
      </c>
      <c r="AN52" s="3">
        <f t="shared" si="15"/>
        <v>0</v>
      </c>
      <c r="AO52" s="3">
        <f t="shared" si="5"/>
        <v>3.1492500000000001E-3</v>
      </c>
      <c r="AP52" s="3">
        <v>0</v>
      </c>
      <c r="AQ52" s="8">
        <f t="shared" si="6"/>
        <v>4.080699370590164</v>
      </c>
    </row>
    <row r="53" spans="1:43" x14ac:dyDescent="0.25">
      <c r="A53" t="s">
        <v>0</v>
      </c>
      <c r="B53" t="s">
        <v>1</v>
      </c>
      <c r="C53">
        <v>5</v>
      </c>
      <c r="D53">
        <v>0</v>
      </c>
      <c r="E53">
        <v>4</v>
      </c>
      <c r="F53">
        <v>0</v>
      </c>
      <c r="G53" t="s">
        <v>16</v>
      </c>
      <c r="H53" t="s">
        <v>4</v>
      </c>
      <c r="I53">
        <v>0</v>
      </c>
      <c r="J53" t="s">
        <v>15</v>
      </c>
      <c r="K53">
        <v>0</v>
      </c>
      <c r="L53" t="s">
        <v>11</v>
      </c>
      <c r="M53" t="s">
        <v>30</v>
      </c>
      <c r="N53" t="s">
        <v>22</v>
      </c>
      <c r="O53">
        <v>3600</v>
      </c>
      <c r="P53" t="s">
        <v>3</v>
      </c>
      <c r="Q53">
        <v>16200</v>
      </c>
      <c r="R53" t="s">
        <v>8</v>
      </c>
      <c r="S53" t="s">
        <v>12</v>
      </c>
      <c r="T53" t="s">
        <v>8</v>
      </c>
      <c r="U53" t="s">
        <v>3</v>
      </c>
      <c r="V53" s="3" t="s">
        <v>25</v>
      </c>
      <c r="W53" s="3"/>
      <c r="X53" s="3">
        <v>8.17</v>
      </c>
      <c r="Y53" s="3">
        <v>1.5</v>
      </c>
      <c r="Z53" s="3">
        <v>45.75</v>
      </c>
      <c r="AA53" s="3">
        <v>44.24</v>
      </c>
      <c r="AB53" s="3">
        <v>21</v>
      </c>
      <c r="AC53" s="3">
        <v>9</v>
      </c>
      <c r="AD53" s="3">
        <v>50</v>
      </c>
      <c r="AE53" s="3">
        <v>10000</v>
      </c>
      <c r="AF53" s="7">
        <v>0</v>
      </c>
      <c r="AG53" s="7">
        <v>0</v>
      </c>
      <c r="AH53" s="4">
        <f t="shared" si="2"/>
        <v>1982.8641370869034</v>
      </c>
      <c r="AI53" s="7" t="e">
        <f>O53/$O$371</f>
        <v>#DIV/0!</v>
      </c>
      <c r="AJ53" s="4" t="e">
        <f t="shared" si="3"/>
        <v>#DIV/0!</v>
      </c>
      <c r="AK53" s="4">
        <f t="shared" si="4"/>
        <v>3.8927029869033047</v>
      </c>
      <c r="AL53" s="3">
        <v>0</v>
      </c>
      <c r="AM53" s="3">
        <f t="shared" si="10"/>
        <v>0</v>
      </c>
      <c r="AN53" s="3">
        <f t="shared" si="15"/>
        <v>0</v>
      </c>
      <c r="AO53" s="3">
        <v>0</v>
      </c>
      <c r="AP53" s="3">
        <v>0</v>
      </c>
      <c r="AQ53" s="8" t="e">
        <f t="shared" si="6"/>
        <v>#DIV/0!</v>
      </c>
    </row>
    <row r="54" spans="1:43" x14ac:dyDescent="0.25">
      <c r="A54" t="s">
        <v>9</v>
      </c>
      <c r="B54" t="s">
        <v>1</v>
      </c>
      <c r="C54">
        <v>3</v>
      </c>
      <c r="D54">
        <v>4</v>
      </c>
      <c r="E54">
        <v>5</v>
      </c>
      <c r="F54">
        <v>0</v>
      </c>
      <c r="G54" t="s">
        <v>16</v>
      </c>
      <c r="H54" t="s">
        <v>4</v>
      </c>
      <c r="I54">
        <v>0</v>
      </c>
      <c r="J54" t="s">
        <v>15</v>
      </c>
      <c r="K54">
        <v>0</v>
      </c>
      <c r="L54" t="s">
        <v>6</v>
      </c>
      <c r="M54" t="s">
        <v>7</v>
      </c>
      <c r="N54" t="s">
        <v>22</v>
      </c>
      <c r="O54">
        <v>8400</v>
      </c>
      <c r="P54" t="s">
        <v>3</v>
      </c>
      <c r="Q54">
        <v>8400</v>
      </c>
      <c r="R54" t="s">
        <v>3</v>
      </c>
      <c r="S54" t="s">
        <v>10</v>
      </c>
      <c r="T54" t="s">
        <v>8</v>
      </c>
      <c r="U54" t="s">
        <v>8</v>
      </c>
      <c r="V54" s="3" t="s">
        <v>25</v>
      </c>
      <c r="W54" s="3"/>
      <c r="X54" s="3">
        <v>8.17</v>
      </c>
      <c r="Y54" s="3">
        <v>1.5</v>
      </c>
      <c r="Z54" s="3">
        <v>45.75</v>
      </c>
      <c r="AA54" s="3">
        <v>44.24</v>
      </c>
      <c r="AB54" s="3">
        <v>21</v>
      </c>
      <c r="AC54" s="3">
        <v>9</v>
      </c>
      <c r="AD54" s="3">
        <v>50</v>
      </c>
      <c r="AE54" s="3">
        <v>10000</v>
      </c>
      <c r="AF54" s="7">
        <v>0</v>
      </c>
      <c r="AG54" s="7">
        <v>0</v>
      </c>
      <c r="AH54" s="4">
        <f t="shared" si="2"/>
        <v>1028.1517747858018</v>
      </c>
      <c r="AI54" s="7">
        <f t="shared" ref="AI54:AI56" si="28">O54/Y54</f>
        <v>5600</v>
      </c>
      <c r="AJ54" s="4">
        <f t="shared" si="3"/>
        <v>2.5811083143999998</v>
      </c>
      <c r="AK54" s="4">
        <f t="shared" si="4"/>
        <v>2.0184385858017135</v>
      </c>
      <c r="AL54" s="3">
        <v>0</v>
      </c>
      <c r="AM54" s="3">
        <f t="shared" si="10"/>
        <v>0</v>
      </c>
      <c r="AN54" s="3">
        <f t="shared" si="15"/>
        <v>0</v>
      </c>
      <c r="AO54" s="3">
        <f t="shared" si="5"/>
        <v>3.1492500000000001E-3</v>
      </c>
      <c r="AP54" s="3">
        <v>0</v>
      </c>
      <c r="AQ54" s="8">
        <f t="shared" si="6"/>
        <v>4.6026961502017132</v>
      </c>
    </row>
    <row r="55" spans="1:43" hidden="1" x14ac:dyDescent="0.25">
      <c r="A55" t="s">
        <v>0</v>
      </c>
      <c r="B55" t="s">
        <v>27</v>
      </c>
      <c r="C55">
        <v>2</v>
      </c>
      <c r="D55">
        <v>0</v>
      </c>
      <c r="E55">
        <v>2</v>
      </c>
      <c r="F55">
        <v>1</v>
      </c>
      <c r="G55" t="s">
        <v>21</v>
      </c>
      <c r="H55" t="s">
        <v>4</v>
      </c>
      <c r="I55">
        <v>7200</v>
      </c>
      <c r="J55" t="s">
        <v>5</v>
      </c>
      <c r="K55">
        <v>42000</v>
      </c>
      <c r="L55" t="s">
        <v>42</v>
      </c>
      <c r="M55" t="s">
        <v>47</v>
      </c>
      <c r="N55" t="s">
        <v>22</v>
      </c>
      <c r="O55">
        <v>3600</v>
      </c>
      <c r="P55" t="s">
        <v>3</v>
      </c>
      <c r="Q55">
        <v>13200</v>
      </c>
      <c r="R55" t="s">
        <v>8</v>
      </c>
      <c r="S55" t="s">
        <v>12</v>
      </c>
      <c r="T55" t="s">
        <v>8</v>
      </c>
      <c r="U55" t="s">
        <v>3</v>
      </c>
      <c r="V55" s="3" t="s">
        <v>25</v>
      </c>
      <c r="W55" s="3"/>
      <c r="X55" s="3">
        <v>8.17</v>
      </c>
      <c r="Y55" s="3">
        <v>1.5</v>
      </c>
      <c r="Z55" s="3">
        <v>45.75</v>
      </c>
      <c r="AA55" s="3">
        <v>44.24</v>
      </c>
      <c r="AB55" s="3">
        <v>21</v>
      </c>
      <c r="AC55" s="3">
        <v>9</v>
      </c>
      <c r="AD55" s="3">
        <v>50</v>
      </c>
      <c r="AE55" s="3">
        <v>10000</v>
      </c>
      <c r="AF55" s="7">
        <f>K55/Z55</f>
        <v>918.03278688524586</v>
      </c>
      <c r="AG55" s="7">
        <v>0</v>
      </c>
      <c r="AH55" s="4">
        <f t="shared" si="2"/>
        <v>1615.6670746634027</v>
      </c>
      <c r="AI55" s="7">
        <f t="shared" si="28"/>
        <v>2400</v>
      </c>
      <c r="AJ55" s="4">
        <f t="shared" si="3"/>
        <v>1.1061892776000002</v>
      </c>
      <c r="AK55" s="4">
        <f t="shared" si="4"/>
        <v>3.1718320634026931</v>
      </c>
      <c r="AL55" s="3">
        <f>(740 * AF55 / 1000) * (73.4 / 1000) * 44.8 * 1 / 1000</f>
        <v>2.2339013245901636</v>
      </c>
      <c r="AM55" s="3">
        <v>0</v>
      </c>
      <c r="AN55" s="3">
        <f t="shared" si="15"/>
        <v>0</v>
      </c>
      <c r="AO55" s="3">
        <f t="shared" si="5"/>
        <v>3.1492500000000001E-3</v>
      </c>
      <c r="AP55" s="3">
        <v>0</v>
      </c>
      <c r="AQ55" s="8">
        <f t="shared" si="6"/>
        <v>6.5150719155928574</v>
      </c>
    </row>
    <row r="56" spans="1:43" x14ac:dyDescent="0.25">
      <c r="A56" t="s">
        <v>0</v>
      </c>
      <c r="B56" t="s">
        <v>1</v>
      </c>
      <c r="C56">
        <v>1</v>
      </c>
      <c r="D56">
        <v>3</v>
      </c>
      <c r="E56">
        <v>4</v>
      </c>
      <c r="F56">
        <v>0</v>
      </c>
      <c r="G56" t="s">
        <v>16</v>
      </c>
      <c r="H56" t="s">
        <v>4</v>
      </c>
      <c r="I56">
        <v>0</v>
      </c>
      <c r="J56" t="s">
        <v>15</v>
      </c>
      <c r="K56">
        <v>0</v>
      </c>
      <c r="L56" t="s">
        <v>6</v>
      </c>
      <c r="M56" t="s">
        <v>7</v>
      </c>
      <c r="N56" t="s">
        <v>31</v>
      </c>
      <c r="O56">
        <v>3600</v>
      </c>
      <c r="P56" t="s">
        <v>3</v>
      </c>
      <c r="Q56">
        <v>6000</v>
      </c>
      <c r="R56" t="s">
        <v>3</v>
      </c>
      <c r="S56" t="s">
        <v>12</v>
      </c>
      <c r="T56" t="s">
        <v>8</v>
      </c>
      <c r="U56" t="s">
        <v>3</v>
      </c>
      <c r="V56" s="3" t="s">
        <v>23</v>
      </c>
      <c r="W56" s="3"/>
      <c r="X56" s="3">
        <v>8.17</v>
      </c>
      <c r="Y56" s="3">
        <v>1.5</v>
      </c>
      <c r="Z56" s="3">
        <v>45.75</v>
      </c>
      <c r="AA56" s="3">
        <v>44.24</v>
      </c>
      <c r="AB56" s="3">
        <v>21</v>
      </c>
      <c r="AC56" s="3">
        <v>9</v>
      </c>
      <c r="AD56" s="3">
        <v>50</v>
      </c>
      <c r="AE56" s="3">
        <v>10000</v>
      </c>
      <c r="AF56" s="7">
        <v>0</v>
      </c>
      <c r="AG56" s="7">
        <v>0</v>
      </c>
      <c r="AH56" s="4">
        <f t="shared" si="2"/>
        <v>734.39412484700119</v>
      </c>
      <c r="AI56" s="7">
        <f t="shared" si="28"/>
        <v>2400</v>
      </c>
      <c r="AJ56" s="4">
        <f t="shared" si="3"/>
        <v>1.1061892776000002</v>
      </c>
      <c r="AK56" s="4">
        <f t="shared" si="4"/>
        <v>1.441741847001224</v>
      </c>
      <c r="AL56" s="3">
        <v>0</v>
      </c>
      <c r="AM56" s="3">
        <f t="shared" si="10"/>
        <v>0</v>
      </c>
      <c r="AN56" s="3">
        <f t="shared" si="15"/>
        <v>0</v>
      </c>
      <c r="AO56" s="3">
        <f t="shared" si="5"/>
        <v>3.1492500000000001E-3</v>
      </c>
      <c r="AP56" s="3">
        <v>0</v>
      </c>
      <c r="AQ56" s="8">
        <f t="shared" si="6"/>
        <v>2.5510803746012241</v>
      </c>
    </row>
    <row r="57" spans="1:43" hidden="1" x14ac:dyDescent="0.25">
      <c r="A57" t="s">
        <v>0</v>
      </c>
      <c r="B57" t="s">
        <v>27</v>
      </c>
      <c r="C57">
        <v>5</v>
      </c>
      <c r="D57">
        <v>1</v>
      </c>
      <c r="E57">
        <v>2</v>
      </c>
      <c r="F57">
        <v>1</v>
      </c>
      <c r="G57" t="s">
        <v>21</v>
      </c>
      <c r="H57" t="s">
        <v>4</v>
      </c>
      <c r="I57">
        <v>7200</v>
      </c>
      <c r="J57" t="s">
        <v>5</v>
      </c>
      <c r="K57">
        <v>30000</v>
      </c>
      <c r="L57" t="s">
        <v>6</v>
      </c>
      <c r="M57" t="s">
        <v>7</v>
      </c>
      <c r="N57" t="s">
        <v>22</v>
      </c>
      <c r="O57">
        <v>6000</v>
      </c>
      <c r="P57" t="s">
        <v>3</v>
      </c>
      <c r="Q57">
        <v>8400</v>
      </c>
      <c r="R57" t="s">
        <v>8</v>
      </c>
      <c r="S57" t="s">
        <v>14</v>
      </c>
      <c r="T57" t="s">
        <v>8</v>
      </c>
      <c r="U57" t="s">
        <v>3</v>
      </c>
      <c r="V57" s="3" t="s">
        <v>25</v>
      </c>
      <c r="W57" s="3"/>
      <c r="X57" s="3">
        <v>8.17</v>
      </c>
      <c r="Y57" s="3">
        <v>1.5</v>
      </c>
      <c r="Z57" s="3">
        <v>45.75</v>
      </c>
      <c r="AA57" s="3">
        <v>44.24</v>
      </c>
      <c r="AB57" s="3">
        <v>21</v>
      </c>
      <c r="AC57" s="3">
        <v>9</v>
      </c>
      <c r="AD57" s="3">
        <v>50</v>
      </c>
      <c r="AE57" s="3">
        <v>10000</v>
      </c>
      <c r="AF57" s="7">
        <f>K57/Z57</f>
        <v>655.73770491803282</v>
      </c>
      <c r="AG57" s="7">
        <v>0</v>
      </c>
      <c r="AH57" s="4">
        <f t="shared" si="2"/>
        <v>1028.1517747858018</v>
      </c>
      <c r="AI57" s="7">
        <v>0</v>
      </c>
      <c r="AJ57" s="4">
        <f t="shared" si="3"/>
        <v>0</v>
      </c>
      <c r="AK57" s="4">
        <f t="shared" si="4"/>
        <v>2.0184385858017135</v>
      </c>
      <c r="AL57" s="3">
        <f>(740 * AF57 / 1000) * (73.4 / 1000) * 44.8 * 1 / 1000</f>
        <v>1.5956438032786886</v>
      </c>
      <c r="AM57" s="3">
        <v>0</v>
      </c>
      <c r="AN57" s="3">
        <f t="shared" si="15"/>
        <v>0</v>
      </c>
      <c r="AO57" s="3">
        <v>0</v>
      </c>
      <c r="AP57" s="3">
        <v>0</v>
      </c>
      <c r="AQ57" s="8">
        <f t="shared" si="6"/>
        <v>3.6140823890804024</v>
      </c>
    </row>
    <row r="58" spans="1:43" x14ac:dyDescent="0.25">
      <c r="A58" t="s">
        <v>0</v>
      </c>
      <c r="B58" t="s">
        <v>1</v>
      </c>
      <c r="C58">
        <v>1</v>
      </c>
      <c r="D58">
        <v>1</v>
      </c>
      <c r="E58">
        <v>4</v>
      </c>
      <c r="F58">
        <v>0</v>
      </c>
      <c r="G58" t="s">
        <v>21</v>
      </c>
      <c r="H58" t="s">
        <v>4</v>
      </c>
      <c r="I58">
        <v>0</v>
      </c>
      <c r="J58" t="s">
        <v>15</v>
      </c>
      <c r="K58">
        <v>0</v>
      </c>
      <c r="L58" t="s">
        <v>6</v>
      </c>
      <c r="M58" t="s">
        <v>40</v>
      </c>
      <c r="N58" t="s">
        <v>31</v>
      </c>
      <c r="O58">
        <v>6000</v>
      </c>
      <c r="P58" t="s">
        <v>3</v>
      </c>
      <c r="Q58">
        <v>8400</v>
      </c>
      <c r="R58" t="s">
        <v>8</v>
      </c>
      <c r="S58" t="s">
        <v>10</v>
      </c>
      <c r="T58" t="s">
        <v>8</v>
      </c>
      <c r="U58" t="s">
        <v>3</v>
      </c>
      <c r="V58" s="3" t="s">
        <v>23</v>
      </c>
      <c r="W58" s="3"/>
      <c r="X58" s="3">
        <v>8.17</v>
      </c>
      <c r="Y58" s="3">
        <v>1.5</v>
      </c>
      <c r="Z58" s="3">
        <v>45.75</v>
      </c>
      <c r="AA58" s="3">
        <v>44.24</v>
      </c>
      <c r="AB58" s="3">
        <v>21</v>
      </c>
      <c r="AC58" s="3">
        <v>9</v>
      </c>
      <c r="AD58" s="3">
        <v>50</v>
      </c>
      <c r="AE58" s="3">
        <v>10000</v>
      </c>
      <c r="AF58" s="7">
        <v>0</v>
      </c>
      <c r="AG58" s="7">
        <v>0</v>
      </c>
      <c r="AH58" s="4">
        <f t="shared" si="2"/>
        <v>1028.1517747858018</v>
      </c>
      <c r="AI58" s="7">
        <f>O58/Y58</f>
        <v>4000</v>
      </c>
      <c r="AJ58" s="4">
        <f t="shared" si="3"/>
        <v>1.8436487960000001</v>
      </c>
      <c r="AK58" s="4">
        <f t="shared" si="4"/>
        <v>2.0184385858017135</v>
      </c>
      <c r="AL58" s="3">
        <v>0</v>
      </c>
      <c r="AM58" s="3">
        <f t="shared" si="10"/>
        <v>0</v>
      </c>
      <c r="AN58" s="3">
        <f t="shared" si="15"/>
        <v>0</v>
      </c>
      <c r="AO58" s="3">
        <f t="shared" si="5"/>
        <v>3.1492500000000001E-3</v>
      </c>
      <c r="AP58" s="3">
        <v>0</v>
      </c>
      <c r="AQ58" s="8">
        <f t="shared" si="6"/>
        <v>3.8652366318017135</v>
      </c>
    </row>
    <row r="59" spans="1:43" hidden="1" x14ac:dyDescent="0.25">
      <c r="A59" t="s">
        <v>0</v>
      </c>
      <c r="B59" t="s">
        <v>32</v>
      </c>
      <c r="C59">
        <v>5</v>
      </c>
      <c r="D59">
        <v>0</v>
      </c>
      <c r="E59">
        <v>3</v>
      </c>
      <c r="F59">
        <v>1</v>
      </c>
      <c r="G59" t="s">
        <v>24</v>
      </c>
      <c r="H59" t="s">
        <v>4</v>
      </c>
      <c r="I59">
        <v>7200</v>
      </c>
      <c r="J59" t="s">
        <v>5</v>
      </c>
      <c r="K59">
        <v>30000</v>
      </c>
      <c r="L59" t="s">
        <v>6</v>
      </c>
      <c r="M59" t="s">
        <v>40</v>
      </c>
      <c r="N59" t="s">
        <v>22</v>
      </c>
      <c r="O59">
        <v>3600</v>
      </c>
      <c r="P59" t="s">
        <v>3</v>
      </c>
      <c r="Q59">
        <v>2400</v>
      </c>
      <c r="R59" t="s">
        <v>8</v>
      </c>
      <c r="S59" t="s">
        <v>12</v>
      </c>
      <c r="T59" t="s">
        <v>8</v>
      </c>
      <c r="U59" t="s">
        <v>8</v>
      </c>
      <c r="V59" s="3" t="s">
        <v>25</v>
      </c>
      <c r="W59" s="3"/>
      <c r="X59" s="3">
        <v>8.17</v>
      </c>
      <c r="Y59" s="3">
        <v>1.5</v>
      </c>
      <c r="Z59" s="3">
        <v>45.75</v>
      </c>
      <c r="AA59" s="3">
        <v>44.24</v>
      </c>
      <c r="AB59" s="3">
        <v>21</v>
      </c>
      <c r="AC59" s="3">
        <v>9</v>
      </c>
      <c r="AD59" s="3">
        <v>50</v>
      </c>
      <c r="AE59" s="3">
        <v>10000</v>
      </c>
      <c r="AF59" s="7">
        <f>K59/Z59</f>
        <v>655.73770491803282</v>
      </c>
      <c r="AG59" s="7">
        <v>0</v>
      </c>
      <c r="AH59" s="4">
        <f t="shared" si="2"/>
        <v>293.75764993880051</v>
      </c>
      <c r="AI59" s="7">
        <v>0</v>
      </c>
      <c r="AJ59" s="4">
        <f t="shared" si="3"/>
        <v>0</v>
      </c>
      <c r="AK59" s="4">
        <f t="shared" si="4"/>
        <v>0.57669673880048966</v>
      </c>
      <c r="AL59" s="3">
        <f>(740 * AF59 / 1000) * (73.4 / 1000) * 44.8 * 1 / 1000</f>
        <v>1.5956438032786886</v>
      </c>
      <c r="AM59" s="3">
        <v>0</v>
      </c>
      <c r="AN59" s="3">
        <f t="shared" si="15"/>
        <v>0</v>
      </c>
      <c r="AO59" s="3">
        <v>0</v>
      </c>
      <c r="AP59" s="3">
        <v>0</v>
      </c>
      <c r="AQ59" s="8">
        <f t="shared" si="6"/>
        <v>2.1723405420791781</v>
      </c>
    </row>
    <row r="60" spans="1:43" x14ac:dyDescent="0.25">
      <c r="A60" t="s">
        <v>0</v>
      </c>
      <c r="B60" t="s">
        <v>1</v>
      </c>
      <c r="C60">
        <v>1</v>
      </c>
      <c r="D60">
        <v>1</v>
      </c>
      <c r="E60">
        <v>5</v>
      </c>
      <c r="F60">
        <v>0</v>
      </c>
      <c r="G60" t="s">
        <v>21</v>
      </c>
      <c r="H60" t="s">
        <v>4</v>
      </c>
      <c r="I60">
        <v>0</v>
      </c>
      <c r="J60" t="s">
        <v>15</v>
      </c>
      <c r="K60">
        <v>0</v>
      </c>
      <c r="L60" t="s">
        <v>6</v>
      </c>
      <c r="M60" t="s">
        <v>7</v>
      </c>
      <c r="N60" t="s">
        <v>22</v>
      </c>
      <c r="O60">
        <v>6000</v>
      </c>
      <c r="P60" t="s">
        <v>3</v>
      </c>
      <c r="Q60">
        <v>10800</v>
      </c>
      <c r="R60" t="s">
        <v>8</v>
      </c>
      <c r="S60" t="s">
        <v>12</v>
      </c>
      <c r="T60" t="s">
        <v>8</v>
      </c>
      <c r="U60" t="s">
        <v>8</v>
      </c>
      <c r="V60" s="3" t="s">
        <v>23</v>
      </c>
      <c r="W60" s="3"/>
      <c r="X60" s="3">
        <v>8.17</v>
      </c>
      <c r="Y60" s="3">
        <v>1.5</v>
      </c>
      <c r="Z60" s="3">
        <v>45.75</v>
      </c>
      <c r="AA60" s="3">
        <v>44.24</v>
      </c>
      <c r="AB60" s="3">
        <v>21</v>
      </c>
      <c r="AC60" s="3">
        <v>9</v>
      </c>
      <c r="AD60" s="3">
        <v>50</v>
      </c>
      <c r="AE60" s="3">
        <v>10000</v>
      </c>
      <c r="AF60" s="7">
        <v>0</v>
      </c>
      <c r="AG60" s="7">
        <v>0</v>
      </c>
      <c r="AH60" s="4">
        <f t="shared" si="2"/>
        <v>1321.9094247246021</v>
      </c>
      <c r="AI60" s="7">
        <f>O60/Y60</f>
        <v>4000</v>
      </c>
      <c r="AJ60" s="4">
        <f t="shared" si="3"/>
        <v>1.8436487960000001</v>
      </c>
      <c r="AK60" s="4">
        <f t="shared" si="4"/>
        <v>2.5951353246022033</v>
      </c>
      <c r="AL60" s="3">
        <v>0</v>
      </c>
      <c r="AM60" s="3">
        <f t="shared" si="10"/>
        <v>0</v>
      </c>
      <c r="AN60" s="3">
        <f t="shared" si="15"/>
        <v>0</v>
      </c>
      <c r="AO60" s="3">
        <f t="shared" si="5"/>
        <v>3.1492500000000001E-3</v>
      </c>
      <c r="AP60" s="3">
        <v>0</v>
      </c>
      <c r="AQ60" s="8">
        <f t="shared" si="6"/>
        <v>4.4419333706022037</v>
      </c>
    </row>
    <row r="61" spans="1:43" hidden="1" x14ac:dyDescent="0.25">
      <c r="A61" t="s">
        <v>9</v>
      </c>
      <c r="B61" t="s">
        <v>1</v>
      </c>
      <c r="C61">
        <v>5</v>
      </c>
      <c r="D61">
        <v>0</v>
      </c>
      <c r="E61">
        <v>4</v>
      </c>
      <c r="F61">
        <v>1</v>
      </c>
      <c r="G61" t="s">
        <v>16</v>
      </c>
      <c r="H61" t="s">
        <v>4</v>
      </c>
      <c r="I61">
        <v>3600</v>
      </c>
      <c r="J61" t="s">
        <v>5</v>
      </c>
      <c r="K61">
        <v>18000</v>
      </c>
      <c r="L61" t="s">
        <v>20</v>
      </c>
      <c r="M61" t="s">
        <v>26</v>
      </c>
      <c r="N61" t="s">
        <v>31</v>
      </c>
      <c r="O61">
        <v>6000</v>
      </c>
      <c r="P61" t="s">
        <v>3</v>
      </c>
      <c r="Q61">
        <v>6000</v>
      </c>
      <c r="R61" t="s">
        <v>8</v>
      </c>
      <c r="S61" t="s">
        <v>10</v>
      </c>
      <c r="T61" t="s">
        <v>8</v>
      </c>
      <c r="U61" t="s">
        <v>3</v>
      </c>
      <c r="V61" s="3" t="s">
        <v>23</v>
      </c>
      <c r="W61" s="3"/>
      <c r="X61" s="3">
        <v>8.17</v>
      </c>
      <c r="Y61" s="3">
        <v>1.5</v>
      </c>
      <c r="Z61" s="3">
        <v>45.75</v>
      </c>
      <c r="AA61" s="3">
        <v>44.24</v>
      </c>
      <c r="AB61" s="3">
        <v>21</v>
      </c>
      <c r="AC61" s="3">
        <v>9</v>
      </c>
      <c r="AD61" s="3">
        <v>50</v>
      </c>
      <c r="AE61" s="3">
        <v>10000</v>
      </c>
      <c r="AF61" s="7">
        <f t="shared" ref="AF61:AF62" si="29">K61/Z61</f>
        <v>393.44262295081967</v>
      </c>
      <c r="AG61" s="7">
        <v>0</v>
      </c>
      <c r="AH61" s="4">
        <f t="shared" si="2"/>
        <v>734.39412484700119</v>
      </c>
      <c r="AI61" s="7">
        <v>0</v>
      </c>
      <c r="AJ61" s="4">
        <f t="shared" si="3"/>
        <v>0</v>
      </c>
      <c r="AK61" s="4">
        <f t="shared" si="4"/>
        <v>1.441741847001224</v>
      </c>
      <c r="AL61" s="3">
        <f t="shared" ref="AL61:AL62" si="30">(740 * AF61 / 1000) * (73.4 / 1000) * 44.8 * 1 / 1000</f>
        <v>0.95738628196721309</v>
      </c>
      <c r="AM61" s="3">
        <v>0</v>
      </c>
      <c r="AN61" s="3">
        <f t="shared" si="15"/>
        <v>0</v>
      </c>
      <c r="AO61" s="3">
        <v>0</v>
      </c>
      <c r="AP61" s="3">
        <v>0</v>
      </c>
      <c r="AQ61" s="8">
        <f t="shared" si="6"/>
        <v>2.399128128968437</v>
      </c>
    </row>
    <row r="62" spans="1:43" hidden="1" x14ac:dyDescent="0.25">
      <c r="A62" t="s">
        <v>0</v>
      </c>
      <c r="B62" t="s">
        <v>41</v>
      </c>
      <c r="C62">
        <v>5</v>
      </c>
      <c r="D62">
        <v>0</v>
      </c>
      <c r="E62">
        <v>3</v>
      </c>
      <c r="F62">
        <v>1</v>
      </c>
      <c r="G62" t="s">
        <v>21</v>
      </c>
      <c r="H62" t="s">
        <v>4</v>
      </c>
      <c r="I62">
        <v>7200</v>
      </c>
      <c r="J62" t="s">
        <v>5</v>
      </c>
      <c r="K62">
        <v>30000</v>
      </c>
      <c r="L62" t="s">
        <v>42</v>
      </c>
      <c r="M62" t="s">
        <v>48</v>
      </c>
      <c r="N62" t="s">
        <v>17</v>
      </c>
      <c r="O62">
        <v>1200</v>
      </c>
      <c r="P62" t="s">
        <v>3</v>
      </c>
      <c r="Q62">
        <v>8400</v>
      </c>
      <c r="R62" t="s">
        <v>8</v>
      </c>
      <c r="S62" t="s">
        <v>10</v>
      </c>
      <c r="T62" t="s">
        <v>8</v>
      </c>
      <c r="U62" t="s">
        <v>3</v>
      </c>
      <c r="V62" s="3" t="s">
        <v>25</v>
      </c>
      <c r="W62" s="3"/>
      <c r="X62" s="3">
        <v>8.17</v>
      </c>
      <c r="Y62" s="3">
        <v>1.5</v>
      </c>
      <c r="Z62" s="3">
        <v>45.75</v>
      </c>
      <c r="AA62" s="3">
        <v>44.24</v>
      </c>
      <c r="AB62" s="3">
        <v>21</v>
      </c>
      <c r="AC62" s="3">
        <v>9</v>
      </c>
      <c r="AD62" s="3">
        <v>50</v>
      </c>
      <c r="AE62" s="3">
        <v>10000</v>
      </c>
      <c r="AF62" s="7">
        <f t="shared" si="29"/>
        <v>655.73770491803282</v>
      </c>
      <c r="AG62" s="7">
        <v>0</v>
      </c>
      <c r="AH62" s="4">
        <f t="shared" si="2"/>
        <v>1028.1517747858018</v>
      </c>
      <c r="AI62" s="7">
        <v>0</v>
      </c>
      <c r="AJ62" s="4">
        <f t="shared" si="3"/>
        <v>0</v>
      </c>
      <c r="AK62" s="4">
        <f t="shared" si="4"/>
        <v>2.0184385858017135</v>
      </c>
      <c r="AL62" s="3">
        <f t="shared" si="30"/>
        <v>1.5956438032786886</v>
      </c>
      <c r="AM62" s="3">
        <v>0</v>
      </c>
      <c r="AN62" s="3">
        <f t="shared" si="15"/>
        <v>0</v>
      </c>
      <c r="AO62" s="3">
        <v>0</v>
      </c>
      <c r="AP62" s="3">
        <v>0</v>
      </c>
      <c r="AQ62" s="8">
        <f t="shared" si="6"/>
        <v>3.6140823890804024</v>
      </c>
    </row>
    <row r="63" spans="1:43" hidden="1" x14ac:dyDescent="0.25">
      <c r="A63" t="s">
        <v>9</v>
      </c>
      <c r="B63" t="s">
        <v>1</v>
      </c>
      <c r="C63">
        <v>2</v>
      </c>
      <c r="D63">
        <v>4</v>
      </c>
      <c r="E63">
        <v>4</v>
      </c>
      <c r="F63">
        <v>1</v>
      </c>
      <c r="G63" t="s">
        <v>24</v>
      </c>
      <c r="H63" t="s">
        <v>4</v>
      </c>
      <c r="I63">
        <v>1200</v>
      </c>
      <c r="J63" t="s">
        <v>33</v>
      </c>
      <c r="K63">
        <v>30000</v>
      </c>
      <c r="L63" t="s">
        <v>42</v>
      </c>
      <c r="M63" t="s">
        <v>47</v>
      </c>
      <c r="N63" t="s">
        <v>22</v>
      </c>
      <c r="O63">
        <v>3600</v>
      </c>
      <c r="P63" t="s">
        <v>3</v>
      </c>
      <c r="Q63">
        <v>10800</v>
      </c>
      <c r="R63" t="s">
        <v>8</v>
      </c>
      <c r="S63" t="s">
        <v>10</v>
      </c>
      <c r="T63" t="s">
        <v>8</v>
      </c>
      <c r="U63" t="s">
        <v>3</v>
      </c>
      <c r="V63" s="3" t="s">
        <v>25</v>
      </c>
      <c r="W63" s="3"/>
      <c r="X63" s="3">
        <v>8.17</v>
      </c>
      <c r="Y63" s="3">
        <v>1.5</v>
      </c>
      <c r="Z63" s="3">
        <v>45.75</v>
      </c>
      <c r="AA63" s="3">
        <v>44.24</v>
      </c>
      <c r="AB63" s="3">
        <v>21</v>
      </c>
      <c r="AC63" s="3">
        <v>9</v>
      </c>
      <c r="AD63" s="3">
        <v>50</v>
      </c>
      <c r="AE63" s="3">
        <v>10000</v>
      </c>
      <c r="AF63" s="4">
        <f>K63/AA63</f>
        <v>678.11934900542497</v>
      </c>
      <c r="AG63" s="7">
        <v>0</v>
      </c>
      <c r="AH63" s="4">
        <f t="shared" si="2"/>
        <v>1321.9094247246021</v>
      </c>
      <c r="AI63" s="7">
        <f t="shared" ref="AI63:AI64" si="31">O63/Y63</f>
        <v>2400</v>
      </c>
      <c r="AJ63" s="4">
        <f t="shared" si="3"/>
        <v>1.1061892776000002</v>
      </c>
      <c r="AK63" s="4">
        <f t="shared" si="4"/>
        <v>2.5951353246022033</v>
      </c>
      <c r="AL63" s="3">
        <v>0</v>
      </c>
      <c r="AM63" s="3">
        <f t="shared" si="10"/>
        <v>4.2711347197106696E-2</v>
      </c>
      <c r="AN63" s="3">
        <f t="shared" si="15"/>
        <v>0</v>
      </c>
      <c r="AO63" s="3">
        <f t="shared" si="5"/>
        <v>3.1492500000000001E-3</v>
      </c>
      <c r="AP63" s="3">
        <v>0</v>
      </c>
      <c r="AQ63" s="8">
        <f t="shared" si="6"/>
        <v>3.7471851993993099</v>
      </c>
    </row>
    <row r="64" spans="1:43" hidden="1" x14ac:dyDescent="0.25">
      <c r="A64" t="s">
        <v>0</v>
      </c>
      <c r="B64" t="s">
        <v>27</v>
      </c>
      <c r="C64">
        <v>2</v>
      </c>
      <c r="D64">
        <v>4</v>
      </c>
      <c r="E64">
        <v>4</v>
      </c>
      <c r="F64">
        <v>1</v>
      </c>
      <c r="G64" t="s">
        <v>24</v>
      </c>
      <c r="H64" t="s">
        <v>4</v>
      </c>
      <c r="I64">
        <v>7200</v>
      </c>
      <c r="J64" t="s">
        <v>5</v>
      </c>
      <c r="K64">
        <v>18000</v>
      </c>
      <c r="L64" t="s">
        <v>6</v>
      </c>
      <c r="M64" t="s">
        <v>7</v>
      </c>
      <c r="N64" t="s">
        <v>49</v>
      </c>
      <c r="O64">
        <v>8400</v>
      </c>
      <c r="P64" t="s">
        <v>3</v>
      </c>
      <c r="Q64">
        <v>13200</v>
      </c>
      <c r="R64" t="s">
        <v>8</v>
      </c>
      <c r="S64" t="s">
        <v>12</v>
      </c>
      <c r="T64" t="s">
        <v>8</v>
      </c>
      <c r="U64" t="s">
        <v>3</v>
      </c>
      <c r="V64" s="3" t="s">
        <v>25</v>
      </c>
      <c r="W64" s="3"/>
      <c r="X64" s="3">
        <v>8.17</v>
      </c>
      <c r="Y64" s="3">
        <v>1.5</v>
      </c>
      <c r="Z64" s="3">
        <v>45.75</v>
      </c>
      <c r="AA64" s="3">
        <v>44.24</v>
      </c>
      <c r="AB64" s="3">
        <v>21</v>
      </c>
      <c r="AC64" s="3">
        <v>9</v>
      </c>
      <c r="AD64" s="3">
        <v>50</v>
      </c>
      <c r="AE64" s="3">
        <v>10000</v>
      </c>
      <c r="AF64" s="7">
        <f>K64/Z64</f>
        <v>393.44262295081967</v>
      </c>
      <c r="AG64" s="7">
        <v>0</v>
      </c>
      <c r="AH64" s="4">
        <f t="shared" si="2"/>
        <v>1615.6670746634027</v>
      </c>
      <c r="AI64" s="7">
        <f t="shared" si="31"/>
        <v>5600</v>
      </c>
      <c r="AJ64" s="4">
        <f t="shared" si="3"/>
        <v>2.5811083143999998</v>
      </c>
      <c r="AK64" s="4">
        <f t="shared" si="4"/>
        <v>3.1718320634026931</v>
      </c>
      <c r="AL64" s="3">
        <f t="shared" ref="AL64:AL66" si="32">(740 * AF64 / 1000) * (73.4 / 1000) * 44.8 * 1 / 1000</f>
        <v>0.95738628196721309</v>
      </c>
      <c r="AM64" s="3">
        <v>0</v>
      </c>
      <c r="AN64" s="3">
        <f t="shared" si="15"/>
        <v>0</v>
      </c>
      <c r="AO64" s="3">
        <f t="shared" si="5"/>
        <v>3.1492500000000001E-3</v>
      </c>
      <c r="AP64" s="3">
        <v>0</v>
      </c>
      <c r="AQ64" s="8">
        <f t="shared" si="6"/>
        <v>6.7134759097699055</v>
      </c>
    </row>
    <row r="65" spans="1:43" hidden="1" x14ac:dyDescent="0.25">
      <c r="A65" t="s">
        <v>9</v>
      </c>
      <c r="B65" t="s">
        <v>1</v>
      </c>
      <c r="C65">
        <v>5</v>
      </c>
      <c r="D65">
        <v>0</v>
      </c>
      <c r="E65">
        <v>5</v>
      </c>
      <c r="F65">
        <v>1</v>
      </c>
      <c r="G65" t="s">
        <v>24</v>
      </c>
      <c r="H65" t="s">
        <v>4</v>
      </c>
      <c r="I65">
        <v>1200</v>
      </c>
      <c r="J65" t="s">
        <v>36</v>
      </c>
      <c r="K65">
        <v>42000</v>
      </c>
      <c r="L65" t="s">
        <v>11</v>
      </c>
      <c r="M65" t="s">
        <v>30</v>
      </c>
      <c r="N65" t="s">
        <v>31</v>
      </c>
      <c r="O65">
        <v>6000</v>
      </c>
      <c r="P65" t="s">
        <v>3</v>
      </c>
      <c r="Q65">
        <v>10800</v>
      </c>
      <c r="R65" t="s">
        <v>8</v>
      </c>
      <c r="S65" t="s">
        <v>10</v>
      </c>
      <c r="T65" t="s">
        <v>3</v>
      </c>
      <c r="U65" t="s">
        <v>3</v>
      </c>
      <c r="V65" s="3" t="s">
        <v>25</v>
      </c>
      <c r="W65" s="3"/>
      <c r="X65" s="3">
        <v>8.17</v>
      </c>
      <c r="Y65" s="3">
        <v>1.5</v>
      </c>
      <c r="Z65" s="3">
        <v>45.75</v>
      </c>
      <c r="AA65" s="3">
        <v>44.24</v>
      </c>
      <c r="AB65" s="3">
        <v>21</v>
      </c>
      <c r="AC65" s="3">
        <v>9</v>
      </c>
      <c r="AD65" s="3">
        <v>50</v>
      </c>
      <c r="AE65" s="3">
        <v>10000</v>
      </c>
      <c r="AF65" s="4">
        <f t="shared" ref="AF65:AF66" si="33">((K65/2)/Z65)</f>
        <v>459.01639344262293</v>
      </c>
      <c r="AG65" s="4">
        <f t="shared" ref="AG65:AG66" si="34">((K65/2)/AB65)</f>
        <v>1000</v>
      </c>
      <c r="AH65" s="4">
        <f t="shared" si="2"/>
        <v>1321.9094247246021</v>
      </c>
      <c r="AI65" s="7">
        <v>0</v>
      </c>
      <c r="AJ65" s="4">
        <f t="shared" si="3"/>
        <v>0</v>
      </c>
      <c r="AK65" s="4">
        <f t="shared" si="4"/>
        <v>2.5951353246022033</v>
      </c>
      <c r="AL65" s="3">
        <f t="shared" si="32"/>
        <v>1.1169506622950818</v>
      </c>
      <c r="AM65" s="3">
        <v>0</v>
      </c>
      <c r="AN65" s="3">
        <f t="shared" si="15"/>
        <v>810</v>
      </c>
      <c r="AO65" s="3">
        <v>0</v>
      </c>
      <c r="AP65" s="3">
        <v>0</v>
      </c>
      <c r="AQ65" s="8">
        <f t="shared" si="6"/>
        <v>813.71208598689725</v>
      </c>
    </row>
    <row r="66" spans="1:43" hidden="1" x14ac:dyDescent="0.25">
      <c r="A66" t="s">
        <v>0</v>
      </c>
      <c r="B66" t="s">
        <v>1</v>
      </c>
      <c r="C66">
        <v>5</v>
      </c>
      <c r="D66">
        <v>0</v>
      </c>
      <c r="E66">
        <v>4</v>
      </c>
      <c r="F66">
        <v>1</v>
      </c>
      <c r="G66" t="s">
        <v>24</v>
      </c>
      <c r="H66" t="s">
        <v>4</v>
      </c>
      <c r="I66">
        <v>1200</v>
      </c>
      <c r="J66" t="s">
        <v>36</v>
      </c>
      <c r="K66">
        <v>18000</v>
      </c>
      <c r="L66" t="s">
        <v>6</v>
      </c>
      <c r="M66" t="s">
        <v>7</v>
      </c>
      <c r="N66" t="s">
        <v>31</v>
      </c>
      <c r="O66">
        <v>6000</v>
      </c>
      <c r="P66" t="s">
        <v>3</v>
      </c>
      <c r="Q66">
        <v>6000</v>
      </c>
      <c r="R66" t="s">
        <v>8</v>
      </c>
      <c r="S66" t="s">
        <v>18</v>
      </c>
      <c r="T66" t="s">
        <v>8</v>
      </c>
      <c r="U66" t="s">
        <v>3</v>
      </c>
      <c r="V66" s="3" t="s">
        <v>19</v>
      </c>
      <c r="W66" s="3"/>
      <c r="X66" s="3">
        <v>8.17</v>
      </c>
      <c r="Y66" s="3">
        <v>1.5</v>
      </c>
      <c r="Z66" s="3">
        <v>45.75</v>
      </c>
      <c r="AA66" s="3">
        <v>44.24</v>
      </c>
      <c r="AB66" s="3">
        <v>21</v>
      </c>
      <c r="AC66" s="3">
        <v>9</v>
      </c>
      <c r="AD66" s="3">
        <v>50</v>
      </c>
      <c r="AE66" s="3">
        <v>10000</v>
      </c>
      <c r="AF66" s="4">
        <f t="shared" si="33"/>
        <v>196.72131147540983</v>
      </c>
      <c r="AG66" s="4">
        <f t="shared" si="34"/>
        <v>428.57142857142856</v>
      </c>
      <c r="AH66" s="4">
        <f t="shared" si="2"/>
        <v>734.39412484700119</v>
      </c>
      <c r="AI66" s="7">
        <v>0</v>
      </c>
      <c r="AJ66" s="4">
        <f t="shared" si="3"/>
        <v>0</v>
      </c>
      <c r="AK66" s="4">
        <f t="shared" si="4"/>
        <v>1.441741847001224</v>
      </c>
      <c r="AL66" s="3">
        <f t="shared" si="32"/>
        <v>0.47869314098360655</v>
      </c>
      <c r="AM66" s="3">
        <v>0</v>
      </c>
      <c r="AN66" s="3">
        <f t="shared" si="15"/>
        <v>347.14285714285717</v>
      </c>
      <c r="AO66" s="3">
        <v>0</v>
      </c>
      <c r="AP66" s="3">
        <v>0</v>
      </c>
      <c r="AQ66" s="8">
        <f t="shared" si="6"/>
        <v>349.063292130842</v>
      </c>
    </row>
    <row r="67" spans="1:43" hidden="1" x14ac:dyDescent="0.25">
      <c r="A67" t="s">
        <v>9</v>
      </c>
      <c r="B67" t="s">
        <v>32</v>
      </c>
      <c r="C67">
        <v>3</v>
      </c>
      <c r="D67">
        <v>1</v>
      </c>
      <c r="E67">
        <v>2</v>
      </c>
      <c r="F67">
        <v>1</v>
      </c>
      <c r="G67" t="s">
        <v>35</v>
      </c>
      <c r="H67" t="s">
        <v>4</v>
      </c>
      <c r="I67">
        <v>1200</v>
      </c>
      <c r="J67" t="s">
        <v>33</v>
      </c>
      <c r="K67">
        <v>9000</v>
      </c>
      <c r="L67" t="s">
        <v>6</v>
      </c>
      <c r="M67" t="s">
        <v>7</v>
      </c>
      <c r="N67" t="s">
        <v>31</v>
      </c>
      <c r="O67">
        <v>8400</v>
      </c>
      <c r="P67" t="s">
        <v>3</v>
      </c>
      <c r="Q67">
        <v>13200</v>
      </c>
      <c r="R67" t="s">
        <v>8</v>
      </c>
      <c r="S67" t="s">
        <v>10</v>
      </c>
      <c r="T67" t="s">
        <v>8</v>
      </c>
      <c r="U67" t="s">
        <v>3</v>
      </c>
      <c r="V67" s="3" t="s">
        <v>25</v>
      </c>
      <c r="W67" s="3"/>
      <c r="X67" s="3">
        <v>8.17</v>
      </c>
      <c r="Y67" s="3">
        <v>1.5</v>
      </c>
      <c r="Z67" s="3">
        <v>45.75</v>
      </c>
      <c r="AA67" s="3">
        <v>44.24</v>
      </c>
      <c r="AB67" s="3">
        <v>21</v>
      </c>
      <c r="AC67" s="3">
        <v>9</v>
      </c>
      <c r="AD67" s="3">
        <v>50</v>
      </c>
      <c r="AE67" s="3">
        <v>10000</v>
      </c>
      <c r="AF67" s="4">
        <f>K67/AA67</f>
        <v>203.43580470162749</v>
      </c>
      <c r="AG67" s="7">
        <v>0</v>
      </c>
      <c r="AH67" s="4">
        <f t="shared" ref="AH67:AH130" si="35">Q67/X67</f>
        <v>1615.6670746634027</v>
      </c>
      <c r="AI67" s="7">
        <f t="shared" ref="AI67:AI79" si="36">O67/Y67</f>
        <v>5600</v>
      </c>
      <c r="AJ67" s="4">
        <f t="shared" ref="AJ67:AJ130" si="37">(AI67*0.4603)*(1+(0.133)/100)/1000</f>
        <v>2.5811083143999998</v>
      </c>
      <c r="AK67" s="4">
        <f t="shared" ref="AK67:AK130" si="38">(AH67 * 35.17) / 1000 * 56.1 * 1 * 0.995 / 1000</f>
        <v>3.1718320634026931</v>
      </c>
      <c r="AL67" s="3">
        <v>0</v>
      </c>
      <c r="AM67" s="3">
        <f t="shared" si="10"/>
        <v>1.2813404159132008E-2</v>
      </c>
      <c r="AN67" s="3">
        <f t="shared" si="15"/>
        <v>0</v>
      </c>
      <c r="AO67" s="3">
        <f t="shared" ref="AO67:AO128" si="39">(850 * (AE67 * 0.25) / AD67 / 1000) * (74.1 / 1000) * (1 * 1 / 1000)</f>
        <v>3.1492500000000001E-3</v>
      </c>
      <c r="AP67" s="3">
        <v>0</v>
      </c>
      <c r="AQ67" s="8">
        <f t="shared" ref="AQ67:AQ130" si="40">SUM(AJ67:AP67)</f>
        <v>5.7689030319618251</v>
      </c>
    </row>
    <row r="68" spans="1:43" hidden="1" x14ac:dyDescent="0.25">
      <c r="A68" t="s">
        <v>0</v>
      </c>
      <c r="B68" t="s">
        <v>27</v>
      </c>
      <c r="C68">
        <v>3</v>
      </c>
      <c r="D68">
        <v>1</v>
      </c>
      <c r="E68">
        <v>4</v>
      </c>
      <c r="F68">
        <v>1</v>
      </c>
      <c r="G68" t="s">
        <v>24</v>
      </c>
      <c r="H68" t="s">
        <v>4</v>
      </c>
      <c r="I68">
        <v>7200</v>
      </c>
      <c r="J68" t="s">
        <v>46</v>
      </c>
      <c r="K68">
        <v>30000</v>
      </c>
      <c r="L68" t="s">
        <v>6</v>
      </c>
      <c r="M68" t="s">
        <v>7</v>
      </c>
      <c r="N68" t="s">
        <v>31</v>
      </c>
      <c r="O68">
        <v>1200</v>
      </c>
      <c r="P68" t="s">
        <v>3</v>
      </c>
      <c r="Q68">
        <v>16200</v>
      </c>
      <c r="R68" t="s">
        <v>8</v>
      </c>
      <c r="S68" t="s">
        <v>12</v>
      </c>
      <c r="T68" t="s">
        <v>8</v>
      </c>
      <c r="U68" t="s">
        <v>8</v>
      </c>
      <c r="V68" s="3" t="s">
        <v>25</v>
      </c>
      <c r="W68" s="3"/>
      <c r="X68" s="3">
        <v>8.17</v>
      </c>
      <c r="Y68" s="3">
        <v>1.5</v>
      </c>
      <c r="Z68" s="3">
        <v>45.75</v>
      </c>
      <c r="AA68" s="3">
        <v>44.24</v>
      </c>
      <c r="AB68" s="3">
        <v>21</v>
      </c>
      <c r="AC68" s="3">
        <v>9</v>
      </c>
      <c r="AD68" s="3">
        <v>50</v>
      </c>
      <c r="AE68" s="3">
        <v>10000</v>
      </c>
      <c r="AF68" s="4">
        <f>K68/Z68</f>
        <v>655.73770491803282</v>
      </c>
      <c r="AG68" s="7">
        <v>0</v>
      </c>
      <c r="AH68" s="4">
        <f t="shared" si="35"/>
        <v>1982.8641370869034</v>
      </c>
      <c r="AI68" s="7">
        <f t="shared" si="36"/>
        <v>800</v>
      </c>
      <c r="AJ68" s="4">
        <f t="shared" si="37"/>
        <v>0.36872975920000006</v>
      </c>
      <c r="AK68" s="4">
        <f t="shared" si="38"/>
        <v>3.8927029869033047</v>
      </c>
      <c r="AL68" s="3">
        <f>(740 * AF68 / 1000) * (73.4 / 1000) * 44.8 * 1 / 1000</f>
        <v>1.5956438032786886</v>
      </c>
      <c r="AM68" s="3">
        <f t="shared" si="10"/>
        <v>4.13016393442623E-2</v>
      </c>
      <c r="AN68" s="3">
        <f t="shared" si="15"/>
        <v>0</v>
      </c>
      <c r="AO68" s="3">
        <f t="shared" si="39"/>
        <v>3.1492500000000001E-3</v>
      </c>
      <c r="AP68" s="3">
        <v>0</v>
      </c>
      <c r="AQ68" s="8">
        <f t="shared" si="40"/>
        <v>5.901527438726256</v>
      </c>
    </row>
    <row r="69" spans="1:43" x14ac:dyDescent="0.25">
      <c r="A69" t="s">
        <v>0</v>
      </c>
      <c r="B69" t="s">
        <v>32</v>
      </c>
      <c r="C69">
        <v>3</v>
      </c>
      <c r="D69">
        <v>4</v>
      </c>
      <c r="E69">
        <v>2</v>
      </c>
      <c r="F69">
        <v>0</v>
      </c>
      <c r="G69" t="s">
        <v>16</v>
      </c>
      <c r="H69" t="s">
        <v>4</v>
      </c>
      <c r="I69">
        <v>0</v>
      </c>
      <c r="J69" t="s">
        <v>15</v>
      </c>
      <c r="K69">
        <v>0</v>
      </c>
      <c r="L69" t="s">
        <v>6</v>
      </c>
      <c r="M69" t="s">
        <v>7</v>
      </c>
      <c r="N69" t="s">
        <v>22</v>
      </c>
      <c r="O69">
        <v>6000</v>
      </c>
      <c r="P69" t="s">
        <v>3</v>
      </c>
      <c r="Q69">
        <v>16200</v>
      </c>
      <c r="R69" t="s">
        <v>8</v>
      </c>
      <c r="S69" t="s">
        <v>28</v>
      </c>
      <c r="T69" t="s">
        <v>8</v>
      </c>
      <c r="U69" t="s">
        <v>3</v>
      </c>
      <c r="V69" s="3" t="s">
        <v>25</v>
      </c>
      <c r="W69" s="3"/>
      <c r="X69" s="3">
        <v>8.17</v>
      </c>
      <c r="Y69" s="3">
        <v>1.5</v>
      </c>
      <c r="Z69" s="3">
        <v>45.75</v>
      </c>
      <c r="AA69" s="3">
        <v>44.24</v>
      </c>
      <c r="AB69" s="3">
        <v>21</v>
      </c>
      <c r="AC69" s="3">
        <v>9</v>
      </c>
      <c r="AD69" s="3">
        <v>50</v>
      </c>
      <c r="AE69" s="3">
        <v>10000</v>
      </c>
      <c r="AF69" s="7">
        <v>0</v>
      </c>
      <c r="AG69" s="7">
        <v>0</v>
      </c>
      <c r="AH69" s="4">
        <f t="shared" si="35"/>
        <v>1982.8641370869034</v>
      </c>
      <c r="AI69" s="7">
        <f t="shared" si="36"/>
        <v>4000</v>
      </c>
      <c r="AJ69" s="4">
        <f t="shared" si="37"/>
        <v>1.8436487960000001</v>
      </c>
      <c r="AK69" s="4">
        <f t="shared" si="38"/>
        <v>3.8927029869033047</v>
      </c>
      <c r="AL69" s="3">
        <v>0</v>
      </c>
      <c r="AM69" s="3">
        <f t="shared" si="10"/>
        <v>0</v>
      </c>
      <c r="AN69" s="3">
        <f t="shared" si="15"/>
        <v>0</v>
      </c>
      <c r="AO69" s="3">
        <f t="shared" si="39"/>
        <v>3.1492500000000001E-3</v>
      </c>
      <c r="AP69" s="3">
        <v>0</v>
      </c>
      <c r="AQ69" s="8">
        <f t="shared" si="40"/>
        <v>5.7395010329033047</v>
      </c>
    </row>
    <row r="70" spans="1:43" hidden="1" x14ac:dyDescent="0.25">
      <c r="A70" t="s">
        <v>0</v>
      </c>
      <c r="B70" t="s">
        <v>27</v>
      </c>
      <c r="C70">
        <v>1</v>
      </c>
      <c r="D70">
        <v>5</v>
      </c>
      <c r="E70">
        <v>4</v>
      </c>
      <c r="F70">
        <v>1</v>
      </c>
      <c r="G70" t="s">
        <v>24</v>
      </c>
      <c r="H70" t="s">
        <v>4</v>
      </c>
      <c r="I70">
        <v>1200</v>
      </c>
      <c r="J70" t="s">
        <v>5</v>
      </c>
      <c r="K70">
        <v>30000</v>
      </c>
      <c r="L70" t="s">
        <v>6</v>
      </c>
      <c r="M70" t="s">
        <v>7</v>
      </c>
      <c r="N70" t="s">
        <v>22</v>
      </c>
      <c r="O70">
        <v>6000</v>
      </c>
      <c r="P70" t="s">
        <v>3</v>
      </c>
      <c r="Q70">
        <v>2400</v>
      </c>
      <c r="R70" t="s">
        <v>8</v>
      </c>
      <c r="S70" t="s">
        <v>12</v>
      </c>
      <c r="T70" t="s">
        <v>8</v>
      </c>
      <c r="U70" t="s">
        <v>8</v>
      </c>
      <c r="V70" s="3" t="s">
        <v>23</v>
      </c>
      <c r="W70" s="3"/>
      <c r="X70" s="3">
        <v>8.17</v>
      </c>
      <c r="Y70" s="3">
        <v>1.5</v>
      </c>
      <c r="Z70" s="3">
        <v>45.75</v>
      </c>
      <c r="AA70" s="3">
        <v>44.24</v>
      </c>
      <c r="AB70" s="3">
        <v>21</v>
      </c>
      <c r="AC70" s="3">
        <v>9</v>
      </c>
      <c r="AD70" s="3">
        <v>50</v>
      </c>
      <c r="AE70" s="3">
        <v>10000</v>
      </c>
      <c r="AF70" s="7">
        <f t="shared" ref="AF70:AF71" si="41">K70/Z70</f>
        <v>655.73770491803282</v>
      </c>
      <c r="AG70" s="7">
        <v>0</v>
      </c>
      <c r="AH70" s="4">
        <f t="shared" si="35"/>
        <v>293.75764993880051</v>
      </c>
      <c r="AI70" s="7">
        <f t="shared" si="36"/>
        <v>4000</v>
      </c>
      <c r="AJ70" s="4">
        <f t="shared" si="37"/>
        <v>1.8436487960000001</v>
      </c>
      <c r="AK70" s="4">
        <f t="shared" si="38"/>
        <v>0.57669673880048966</v>
      </c>
      <c r="AL70" s="3">
        <f t="shared" ref="AL70:AL71" si="42">(740 * AF70 / 1000) * (73.4 / 1000) * 44.8 * 1 / 1000</f>
        <v>1.5956438032786886</v>
      </c>
      <c r="AM70" s="3">
        <v>0</v>
      </c>
      <c r="AN70" s="3">
        <f t="shared" si="15"/>
        <v>0</v>
      </c>
      <c r="AO70" s="3">
        <f t="shared" si="39"/>
        <v>3.1492500000000001E-3</v>
      </c>
      <c r="AP70" s="3">
        <v>0</v>
      </c>
      <c r="AQ70" s="8">
        <f t="shared" si="40"/>
        <v>4.0191385880791781</v>
      </c>
    </row>
    <row r="71" spans="1:43" x14ac:dyDescent="0.25">
      <c r="A71" t="s">
        <v>9</v>
      </c>
      <c r="B71" t="s">
        <v>27</v>
      </c>
      <c r="C71">
        <v>2</v>
      </c>
      <c r="D71">
        <v>0</v>
      </c>
      <c r="E71">
        <v>5</v>
      </c>
      <c r="F71">
        <v>0</v>
      </c>
      <c r="G71" t="s">
        <v>16</v>
      </c>
      <c r="H71" t="s">
        <v>4</v>
      </c>
      <c r="I71">
        <v>3600</v>
      </c>
      <c r="J71" t="s">
        <v>5</v>
      </c>
      <c r="K71">
        <v>9000</v>
      </c>
      <c r="L71" t="s">
        <v>11</v>
      </c>
      <c r="M71" t="s">
        <v>37</v>
      </c>
      <c r="N71" t="s">
        <v>17</v>
      </c>
      <c r="O71">
        <v>3600</v>
      </c>
      <c r="P71" t="s">
        <v>3</v>
      </c>
      <c r="Q71">
        <v>2400</v>
      </c>
      <c r="R71" t="s">
        <v>8</v>
      </c>
      <c r="S71" t="s">
        <v>10</v>
      </c>
      <c r="T71" t="s">
        <v>8</v>
      </c>
      <c r="U71" t="s">
        <v>3</v>
      </c>
      <c r="V71" s="3" t="s">
        <v>23</v>
      </c>
      <c r="W71" s="3"/>
      <c r="X71" s="3">
        <v>8.17</v>
      </c>
      <c r="Y71" s="3">
        <v>1.5</v>
      </c>
      <c r="Z71" s="3">
        <v>45.75</v>
      </c>
      <c r="AA71" s="3">
        <v>44.24</v>
      </c>
      <c r="AB71" s="3">
        <v>21</v>
      </c>
      <c r="AC71" s="3">
        <v>9</v>
      </c>
      <c r="AD71" s="3">
        <v>50</v>
      </c>
      <c r="AE71" s="3">
        <v>10000</v>
      </c>
      <c r="AF71" s="7">
        <f t="shared" si="41"/>
        <v>196.72131147540983</v>
      </c>
      <c r="AG71" s="7">
        <v>0</v>
      </c>
      <c r="AH71" s="4">
        <f t="shared" si="35"/>
        <v>293.75764993880051</v>
      </c>
      <c r="AI71" s="7">
        <f t="shared" si="36"/>
        <v>2400</v>
      </c>
      <c r="AJ71" s="4">
        <f t="shared" si="37"/>
        <v>1.1061892776000002</v>
      </c>
      <c r="AK71" s="4">
        <f t="shared" si="38"/>
        <v>0.57669673880048966</v>
      </c>
      <c r="AL71" s="3">
        <f t="shared" si="42"/>
        <v>0.47869314098360655</v>
      </c>
      <c r="AM71" s="3">
        <v>0</v>
      </c>
      <c r="AN71" s="3">
        <f t="shared" si="15"/>
        <v>0</v>
      </c>
      <c r="AO71" s="3">
        <f t="shared" si="39"/>
        <v>3.1492500000000001E-3</v>
      </c>
      <c r="AP71" s="3">
        <v>0</v>
      </c>
      <c r="AQ71" s="8">
        <f t="shared" si="40"/>
        <v>2.164728407384096</v>
      </c>
    </row>
    <row r="72" spans="1:43" hidden="1" x14ac:dyDescent="0.25">
      <c r="A72" t="s">
        <v>9</v>
      </c>
      <c r="B72" t="s">
        <v>27</v>
      </c>
      <c r="C72">
        <v>2</v>
      </c>
      <c r="D72">
        <v>2</v>
      </c>
      <c r="E72">
        <v>4</v>
      </c>
      <c r="F72">
        <v>1</v>
      </c>
      <c r="G72" t="s">
        <v>24</v>
      </c>
      <c r="H72" t="s">
        <v>4</v>
      </c>
      <c r="I72">
        <v>7200</v>
      </c>
      <c r="J72" t="s">
        <v>46</v>
      </c>
      <c r="K72">
        <v>30000</v>
      </c>
      <c r="L72" t="s">
        <v>6</v>
      </c>
      <c r="M72" t="s">
        <v>7</v>
      </c>
      <c r="N72" t="s">
        <v>31</v>
      </c>
      <c r="O72">
        <v>1200</v>
      </c>
      <c r="P72" t="s">
        <v>3</v>
      </c>
      <c r="Q72">
        <v>6000</v>
      </c>
      <c r="R72" t="s">
        <v>8</v>
      </c>
      <c r="S72" t="s">
        <v>10</v>
      </c>
      <c r="T72" t="s">
        <v>8</v>
      </c>
      <c r="U72" t="s">
        <v>8</v>
      </c>
      <c r="V72" s="3" t="s">
        <v>25</v>
      </c>
      <c r="W72" s="3"/>
      <c r="X72" s="3">
        <v>8.17</v>
      </c>
      <c r="Y72" s="3">
        <v>1.5</v>
      </c>
      <c r="Z72" s="3">
        <v>45.75</v>
      </c>
      <c r="AA72" s="3">
        <v>44.24</v>
      </c>
      <c r="AB72" s="3">
        <v>21</v>
      </c>
      <c r="AC72" s="3">
        <v>9</v>
      </c>
      <c r="AD72" s="3">
        <v>50</v>
      </c>
      <c r="AE72" s="3">
        <v>10000</v>
      </c>
      <c r="AF72" s="4">
        <f>K72/Z72</f>
        <v>655.73770491803282</v>
      </c>
      <c r="AG72" s="7">
        <v>0</v>
      </c>
      <c r="AH72" s="4">
        <f t="shared" si="35"/>
        <v>734.39412484700119</v>
      </c>
      <c r="AI72" s="7">
        <f t="shared" si="36"/>
        <v>800</v>
      </c>
      <c r="AJ72" s="4">
        <f t="shared" si="37"/>
        <v>0.36872975920000006</v>
      </c>
      <c r="AK72" s="4">
        <f t="shared" si="38"/>
        <v>1.441741847001224</v>
      </c>
      <c r="AL72" s="3">
        <f>(740 * AF72 / 1000) * (73.4 / 1000) * 44.8 * 1 / 1000</f>
        <v>1.5956438032786886</v>
      </c>
      <c r="AM72" s="3">
        <f t="shared" ref="AM72:AM135" si="43">(850 * AF72 / 1000) * (74.1 / 1000) * (1 * 1 / 1000)</f>
        <v>4.13016393442623E-2</v>
      </c>
      <c r="AN72" s="3">
        <f t="shared" si="15"/>
        <v>0</v>
      </c>
      <c r="AO72" s="3">
        <f t="shared" si="39"/>
        <v>3.1492500000000001E-3</v>
      </c>
      <c r="AP72" s="3">
        <v>0</v>
      </c>
      <c r="AQ72" s="8">
        <f t="shared" si="40"/>
        <v>3.450566298824175</v>
      </c>
    </row>
    <row r="73" spans="1:43" x14ac:dyDescent="0.25">
      <c r="A73" t="s">
        <v>0</v>
      </c>
      <c r="B73" t="s">
        <v>32</v>
      </c>
      <c r="C73">
        <v>1</v>
      </c>
      <c r="D73">
        <v>0</v>
      </c>
      <c r="E73">
        <v>2</v>
      </c>
      <c r="F73">
        <v>0</v>
      </c>
      <c r="G73" t="s">
        <v>16</v>
      </c>
      <c r="H73" t="s">
        <v>4</v>
      </c>
      <c r="I73">
        <v>1200</v>
      </c>
      <c r="J73" t="s">
        <v>5</v>
      </c>
      <c r="K73">
        <v>3000</v>
      </c>
      <c r="L73" t="s">
        <v>6</v>
      </c>
      <c r="M73" t="s">
        <v>7</v>
      </c>
      <c r="N73" t="s">
        <v>31</v>
      </c>
      <c r="O73">
        <v>3600</v>
      </c>
      <c r="P73" t="s">
        <v>3</v>
      </c>
      <c r="Q73">
        <v>10800</v>
      </c>
      <c r="R73" t="s">
        <v>8</v>
      </c>
      <c r="S73" t="s">
        <v>10</v>
      </c>
      <c r="T73" t="s">
        <v>3</v>
      </c>
      <c r="U73" t="s">
        <v>8</v>
      </c>
      <c r="V73" s="3" t="s">
        <v>25</v>
      </c>
      <c r="W73" s="3"/>
      <c r="X73" s="3">
        <v>8.17</v>
      </c>
      <c r="Y73" s="3">
        <v>1.5</v>
      </c>
      <c r="Z73" s="3">
        <v>45.75</v>
      </c>
      <c r="AA73" s="3">
        <v>44.24</v>
      </c>
      <c r="AB73" s="3">
        <v>21</v>
      </c>
      <c r="AC73" s="3">
        <v>9</v>
      </c>
      <c r="AD73" s="3">
        <v>50</v>
      </c>
      <c r="AE73" s="3">
        <v>10000</v>
      </c>
      <c r="AF73" s="7">
        <f>K73/Z73</f>
        <v>65.573770491803273</v>
      </c>
      <c r="AG73" s="7">
        <v>0</v>
      </c>
      <c r="AH73" s="4">
        <f t="shared" si="35"/>
        <v>1321.9094247246021</v>
      </c>
      <c r="AI73" s="7">
        <f t="shared" si="36"/>
        <v>2400</v>
      </c>
      <c r="AJ73" s="4">
        <f t="shared" si="37"/>
        <v>1.1061892776000002</v>
      </c>
      <c r="AK73" s="4">
        <f t="shared" si="38"/>
        <v>2.5951353246022033</v>
      </c>
      <c r="AL73" s="3">
        <f>(740 * AF73 / 1000) * (73.4 / 1000) * 44.8 * 1 / 1000</f>
        <v>0.15956438032786882</v>
      </c>
      <c r="AM73" s="3">
        <v>0</v>
      </c>
      <c r="AN73" s="3">
        <f t="shared" si="15"/>
        <v>0</v>
      </c>
      <c r="AO73" s="3">
        <f t="shared" si="39"/>
        <v>3.1492500000000001E-3</v>
      </c>
      <c r="AP73" s="3">
        <v>0</v>
      </c>
      <c r="AQ73" s="8">
        <f t="shared" si="40"/>
        <v>3.8640382325300719</v>
      </c>
    </row>
    <row r="74" spans="1:43" x14ac:dyDescent="0.25">
      <c r="A74" t="s">
        <v>0</v>
      </c>
      <c r="B74" t="s">
        <v>13</v>
      </c>
      <c r="C74">
        <v>1</v>
      </c>
      <c r="D74">
        <v>3</v>
      </c>
      <c r="E74">
        <v>4</v>
      </c>
      <c r="F74">
        <v>0</v>
      </c>
      <c r="G74" t="s">
        <v>16</v>
      </c>
      <c r="H74" t="s">
        <v>44</v>
      </c>
      <c r="I74">
        <v>0</v>
      </c>
      <c r="J74" t="s">
        <v>15</v>
      </c>
      <c r="K74">
        <v>0</v>
      </c>
      <c r="L74" t="s">
        <v>38</v>
      </c>
      <c r="M74" t="s">
        <v>39</v>
      </c>
      <c r="N74" t="s">
        <v>22</v>
      </c>
      <c r="O74">
        <v>0</v>
      </c>
      <c r="P74" t="s">
        <v>8</v>
      </c>
      <c r="Q74">
        <v>0</v>
      </c>
      <c r="R74" t="s">
        <v>8</v>
      </c>
      <c r="S74" t="s">
        <v>10</v>
      </c>
      <c r="T74" t="s">
        <v>3</v>
      </c>
      <c r="U74" t="s">
        <v>8</v>
      </c>
      <c r="V74" s="3" t="s">
        <v>25</v>
      </c>
      <c r="W74" s="3"/>
      <c r="X74" s="3">
        <v>8.17</v>
      </c>
      <c r="Y74" s="3">
        <v>1.5</v>
      </c>
      <c r="Z74" s="3">
        <v>45.75</v>
      </c>
      <c r="AA74" s="3">
        <v>44.24</v>
      </c>
      <c r="AB74" s="3">
        <v>21</v>
      </c>
      <c r="AC74" s="3">
        <v>9</v>
      </c>
      <c r="AD74" s="3">
        <v>50</v>
      </c>
      <c r="AE74" s="3">
        <v>10000</v>
      </c>
      <c r="AF74" s="7">
        <v>0</v>
      </c>
      <c r="AG74" s="7">
        <v>0</v>
      </c>
      <c r="AH74" s="4">
        <f t="shared" si="35"/>
        <v>0</v>
      </c>
      <c r="AI74" s="7">
        <f t="shared" si="36"/>
        <v>0</v>
      </c>
      <c r="AJ74" s="4">
        <f t="shared" si="37"/>
        <v>0</v>
      </c>
      <c r="AK74" s="4">
        <f t="shared" si="38"/>
        <v>0</v>
      </c>
      <c r="AL74" s="3">
        <v>0</v>
      </c>
      <c r="AM74" s="3">
        <f t="shared" si="43"/>
        <v>0</v>
      </c>
      <c r="AN74" s="3">
        <f t="shared" si="15"/>
        <v>0</v>
      </c>
      <c r="AO74" s="3">
        <f t="shared" si="39"/>
        <v>3.1492500000000001E-3</v>
      </c>
      <c r="AP74" s="3">
        <f>AF74/50*2.5</f>
        <v>0</v>
      </c>
      <c r="AQ74" s="8">
        <f t="shared" si="40"/>
        <v>3.1492500000000001E-3</v>
      </c>
    </row>
    <row r="75" spans="1:43" x14ac:dyDescent="0.25">
      <c r="A75" t="s">
        <v>0</v>
      </c>
      <c r="B75" t="s">
        <v>27</v>
      </c>
      <c r="C75">
        <v>1</v>
      </c>
      <c r="D75">
        <v>5</v>
      </c>
      <c r="E75">
        <v>4</v>
      </c>
      <c r="F75">
        <v>0</v>
      </c>
      <c r="G75" t="s">
        <v>24</v>
      </c>
      <c r="H75" t="s">
        <v>4</v>
      </c>
      <c r="I75">
        <v>3600</v>
      </c>
      <c r="J75" t="s">
        <v>33</v>
      </c>
      <c r="K75">
        <v>9000</v>
      </c>
      <c r="L75" t="s">
        <v>6</v>
      </c>
      <c r="M75" t="s">
        <v>7</v>
      </c>
      <c r="N75" t="s">
        <v>31</v>
      </c>
      <c r="O75">
        <v>3600</v>
      </c>
      <c r="P75" t="s">
        <v>3</v>
      </c>
      <c r="Q75">
        <v>6000</v>
      </c>
      <c r="R75" t="s">
        <v>8</v>
      </c>
      <c r="S75" t="s">
        <v>12</v>
      </c>
      <c r="T75" t="s">
        <v>3</v>
      </c>
      <c r="U75" t="s">
        <v>3</v>
      </c>
      <c r="V75" s="3" t="s">
        <v>23</v>
      </c>
      <c r="W75" s="3"/>
      <c r="X75" s="3">
        <v>8.17</v>
      </c>
      <c r="Y75" s="3">
        <v>1.5</v>
      </c>
      <c r="Z75" s="3">
        <v>45.75</v>
      </c>
      <c r="AA75" s="3">
        <v>44.24</v>
      </c>
      <c r="AB75" s="3">
        <v>21</v>
      </c>
      <c r="AC75" s="3">
        <v>9</v>
      </c>
      <c r="AD75" s="3">
        <v>50</v>
      </c>
      <c r="AE75" s="3">
        <v>10000</v>
      </c>
      <c r="AF75" s="4">
        <f>K75/AA75</f>
        <v>203.43580470162749</v>
      </c>
      <c r="AG75" s="7">
        <v>0</v>
      </c>
      <c r="AH75" s="4">
        <f t="shared" si="35"/>
        <v>734.39412484700119</v>
      </c>
      <c r="AI75" s="7">
        <f t="shared" si="36"/>
        <v>2400</v>
      </c>
      <c r="AJ75" s="4">
        <f t="shared" si="37"/>
        <v>1.1061892776000002</v>
      </c>
      <c r="AK75" s="4">
        <f t="shared" si="38"/>
        <v>1.441741847001224</v>
      </c>
      <c r="AL75" s="3">
        <v>0</v>
      </c>
      <c r="AM75" s="3">
        <f t="shared" si="43"/>
        <v>1.2813404159132008E-2</v>
      </c>
      <c r="AN75" s="3">
        <f t="shared" si="15"/>
        <v>0</v>
      </c>
      <c r="AO75" s="3">
        <f t="shared" si="39"/>
        <v>3.1492500000000001E-3</v>
      </c>
      <c r="AP75" s="3">
        <v>0</v>
      </c>
      <c r="AQ75" s="8">
        <f t="shared" si="40"/>
        <v>2.563893778760356</v>
      </c>
    </row>
    <row r="76" spans="1:43" hidden="1" x14ac:dyDescent="0.25">
      <c r="A76" t="s">
        <v>0</v>
      </c>
      <c r="B76" t="s">
        <v>1</v>
      </c>
      <c r="C76">
        <v>3</v>
      </c>
      <c r="D76">
        <v>2</v>
      </c>
      <c r="E76">
        <v>4</v>
      </c>
      <c r="F76">
        <v>1</v>
      </c>
      <c r="G76" t="s">
        <v>24</v>
      </c>
      <c r="H76" t="s">
        <v>4</v>
      </c>
      <c r="I76">
        <v>1200</v>
      </c>
      <c r="J76" t="s">
        <v>5</v>
      </c>
      <c r="K76">
        <v>9000</v>
      </c>
      <c r="L76" t="s">
        <v>6</v>
      </c>
      <c r="M76" t="s">
        <v>7</v>
      </c>
      <c r="N76" t="s">
        <v>31</v>
      </c>
      <c r="O76">
        <v>1200</v>
      </c>
      <c r="P76" t="s">
        <v>3</v>
      </c>
      <c r="Q76">
        <v>2400</v>
      </c>
      <c r="R76" t="s">
        <v>8</v>
      </c>
      <c r="S76" t="s">
        <v>14</v>
      </c>
      <c r="T76" t="s">
        <v>3</v>
      </c>
      <c r="U76" t="s">
        <v>3</v>
      </c>
      <c r="V76" s="3" t="s">
        <v>25</v>
      </c>
      <c r="W76" s="3"/>
      <c r="X76" s="3">
        <v>8.17</v>
      </c>
      <c r="Y76" s="3">
        <v>1.5</v>
      </c>
      <c r="Z76" s="3">
        <v>45.75</v>
      </c>
      <c r="AA76" s="3">
        <v>44.24</v>
      </c>
      <c r="AB76" s="3">
        <v>21</v>
      </c>
      <c r="AC76" s="3">
        <v>9</v>
      </c>
      <c r="AD76" s="3">
        <v>50</v>
      </c>
      <c r="AE76" s="3">
        <v>10000</v>
      </c>
      <c r="AF76" s="7">
        <f>K76/Z76</f>
        <v>196.72131147540983</v>
      </c>
      <c r="AG76" s="7">
        <v>0</v>
      </c>
      <c r="AH76" s="4">
        <f t="shared" si="35"/>
        <v>293.75764993880051</v>
      </c>
      <c r="AI76" s="7">
        <f t="shared" si="36"/>
        <v>800</v>
      </c>
      <c r="AJ76" s="4">
        <f t="shared" si="37"/>
        <v>0.36872975920000006</v>
      </c>
      <c r="AK76" s="4">
        <f t="shared" si="38"/>
        <v>0.57669673880048966</v>
      </c>
      <c r="AL76" s="3">
        <f>(740 * AF76 / 1000) * (73.4 / 1000) * 44.8 * 1 / 1000</f>
        <v>0.47869314098360655</v>
      </c>
      <c r="AM76" s="3">
        <v>0</v>
      </c>
      <c r="AN76" s="3">
        <f t="shared" si="15"/>
        <v>0</v>
      </c>
      <c r="AO76" s="3">
        <f t="shared" si="39"/>
        <v>3.1492500000000001E-3</v>
      </c>
      <c r="AP76" s="3">
        <v>0</v>
      </c>
      <c r="AQ76" s="8">
        <f t="shared" si="40"/>
        <v>1.4272688889840963</v>
      </c>
    </row>
    <row r="77" spans="1:43" x14ac:dyDescent="0.25">
      <c r="A77" t="s">
        <v>0</v>
      </c>
      <c r="B77" t="s">
        <v>27</v>
      </c>
      <c r="C77">
        <v>1</v>
      </c>
      <c r="D77">
        <v>5</v>
      </c>
      <c r="E77">
        <v>2</v>
      </c>
      <c r="F77">
        <v>0</v>
      </c>
      <c r="G77" t="s">
        <v>35</v>
      </c>
      <c r="H77" t="s">
        <v>4</v>
      </c>
      <c r="I77">
        <v>0</v>
      </c>
      <c r="J77" t="s">
        <v>15</v>
      </c>
      <c r="K77">
        <v>0</v>
      </c>
      <c r="L77" t="s">
        <v>6</v>
      </c>
      <c r="M77" t="s">
        <v>7</v>
      </c>
      <c r="N77" t="s">
        <v>22</v>
      </c>
      <c r="O77">
        <v>3600</v>
      </c>
      <c r="P77" t="s">
        <v>3</v>
      </c>
      <c r="Q77">
        <v>10800</v>
      </c>
      <c r="R77" t="s">
        <v>8</v>
      </c>
      <c r="S77" t="s">
        <v>12</v>
      </c>
      <c r="T77" t="s">
        <v>8</v>
      </c>
      <c r="U77" t="s">
        <v>8</v>
      </c>
      <c r="V77" s="3" t="s">
        <v>25</v>
      </c>
      <c r="W77" s="3"/>
      <c r="X77" s="3">
        <v>8.17</v>
      </c>
      <c r="Y77" s="3">
        <v>1.5</v>
      </c>
      <c r="Z77" s="3">
        <v>45.75</v>
      </c>
      <c r="AA77" s="3">
        <v>44.24</v>
      </c>
      <c r="AB77" s="3">
        <v>21</v>
      </c>
      <c r="AC77" s="3">
        <v>9</v>
      </c>
      <c r="AD77" s="3">
        <v>50</v>
      </c>
      <c r="AE77" s="3">
        <v>10000</v>
      </c>
      <c r="AF77" s="7">
        <v>0</v>
      </c>
      <c r="AG77" s="7">
        <v>0</v>
      </c>
      <c r="AH77" s="4">
        <f t="shared" si="35"/>
        <v>1321.9094247246021</v>
      </c>
      <c r="AI77" s="7">
        <f t="shared" si="36"/>
        <v>2400</v>
      </c>
      <c r="AJ77" s="4">
        <f t="shared" si="37"/>
        <v>1.1061892776000002</v>
      </c>
      <c r="AK77" s="4">
        <f t="shared" si="38"/>
        <v>2.5951353246022033</v>
      </c>
      <c r="AL77" s="3">
        <v>0</v>
      </c>
      <c r="AM77" s="3">
        <f t="shared" si="43"/>
        <v>0</v>
      </c>
      <c r="AN77" s="3">
        <f t="shared" si="15"/>
        <v>0</v>
      </c>
      <c r="AO77" s="3">
        <f t="shared" si="39"/>
        <v>3.1492500000000001E-3</v>
      </c>
      <c r="AP77" s="3">
        <v>0</v>
      </c>
      <c r="AQ77" s="8">
        <f t="shared" si="40"/>
        <v>3.7044738522022032</v>
      </c>
    </row>
    <row r="78" spans="1:43" hidden="1" x14ac:dyDescent="0.25">
      <c r="A78" t="s">
        <v>0</v>
      </c>
      <c r="B78" t="s">
        <v>1</v>
      </c>
      <c r="C78">
        <v>3</v>
      </c>
      <c r="D78">
        <v>1</v>
      </c>
      <c r="E78">
        <v>4</v>
      </c>
      <c r="F78">
        <v>1</v>
      </c>
      <c r="G78" t="s">
        <v>21</v>
      </c>
      <c r="H78" t="s">
        <v>4</v>
      </c>
      <c r="I78">
        <v>3600</v>
      </c>
      <c r="J78" t="s">
        <v>5</v>
      </c>
      <c r="K78">
        <v>9000</v>
      </c>
      <c r="L78" t="s">
        <v>11</v>
      </c>
      <c r="M78" t="s">
        <v>30</v>
      </c>
      <c r="N78" t="s">
        <v>31</v>
      </c>
      <c r="O78">
        <v>3600</v>
      </c>
      <c r="P78" t="s">
        <v>3</v>
      </c>
      <c r="Q78">
        <v>10800</v>
      </c>
      <c r="R78" t="s">
        <v>8</v>
      </c>
      <c r="S78" t="s">
        <v>10</v>
      </c>
      <c r="T78" t="s">
        <v>8</v>
      </c>
      <c r="U78" t="s">
        <v>3</v>
      </c>
      <c r="V78" s="3" t="s">
        <v>25</v>
      </c>
      <c r="W78" s="3"/>
      <c r="X78" s="3">
        <v>8.17</v>
      </c>
      <c r="Y78" s="3">
        <v>1.5</v>
      </c>
      <c r="Z78" s="3">
        <v>45.75</v>
      </c>
      <c r="AA78" s="3">
        <v>44.24</v>
      </c>
      <c r="AB78" s="3">
        <v>21</v>
      </c>
      <c r="AC78" s="3">
        <v>9</v>
      </c>
      <c r="AD78" s="3">
        <v>50</v>
      </c>
      <c r="AE78" s="3">
        <v>10000</v>
      </c>
      <c r="AF78" s="7">
        <f>K78/Z78</f>
        <v>196.72131147540983</v>
      </c>
      <c r="AG78" s="7">
        <v>0</v>
      </c>
      <c r="AH78" s="4">
        <f t="shared" si="35"/>
        <v>1321.9094247246021</v>
      </c>
      <c r="AI78" s="7">
        <f t="shared" si="36"/>
        <v>2400</v>
      </c>
      <c r="AJ78" s="4">
        <f t="shared" si="37"/>
        <v>1.1061892776000002</v>
      </c>
      <c r="AK78" s="4">
        <f t="shared" si="38"/>
        <v>2.5951353246022033</v>
      </c>
      <c r="AL78" s="3">
        <f t="shared" ref="AL78:AL80" si="44">(740 * AF78 / 1000) * (73.4 / 1000) * 44.8 * 1 / 1000</f>
        <v>0.47869314098360655</v>
      </c>
      <c r="AM78" s="3">
        <v>0</v>
      </c>
      <c r="AN78" s="3">
        <f t="shared" si="15"/>
        <v>0</v>
      </c>
      <c r="AO78" s="3">
        <f t="shared" si="39"/>
        <v>3.1492500000000001E-3</v>
      </c>
      <c r="AP78" s="3">
        <v>0</v>
      </c>
      <c r="AQ78" s="8">
        <f t="shared" si="40"/>
        <v>4.18316699318581</v>
      </c>
    </row>
    <row r="79" spans="1:43" hidden="1" x14ac:dyDescent="0.25">
      <c r="A79" t="s">
        <v>0</v>
      </c>
      <c r="B79" t="s">
        <v>1</v>
      </c>
      <c r="C79">
        <v>1</v>
      </c>
      <c r="D79">
        <v>1</v>
      </c>
      <c r="E79">
        <v>4</v>
      </c>
      <c r="F79">
        <v>1</v>
      </c>
      <c r="G79" t="s">
        <v>24</v>
      </c>
      <c r="H79" t="s">
        <v>4</v>
      </c>
      <c r="I79">
        <v>3600</v>
      </c>
      <c r="J79" t="s">
        <v>36</v>
      </c>
      <c r="K79">
        <v>18000</v>
      </c>
      <c r="L79" t="s">
        <v>6</v>
      </c>
      <c r="M79" t="s">
        <v>7</v>
      </c>
      <c r="N79" t="s">
        <v>31</v>
      </c>
      <c r="O79">
        <v>3600</v>
      </c>
      <c r="P79" t="s">
        <v>3</v>
      </c>
      <c r="Q79">
        <v>8400</v>
      </c>
      <c r="R79" t="s">
        <v>3</v>
      </c>
      <c r="S79" t="s">
        <v>10</v>
      </c>
      <c r="T79" t="s">
        <v>8</v>
      </c>
      <c r="U79" t="s">
        <v>3</v>
      </c>
      <c r="V79" s="3" t="s">
        <v>25</v>
      </c>
      <c r="W79" s="3"/>
      <c r="X79" s="3">
        <v>8.17</v>
      </c>
      <c r="Y79" s="3">
        <v>1.5</v>
      </c>
      <c r="Z79" s="3">
        <v>45.75</v>
      </c>
      <c r="AA79" s="3">
        <v>44.24</v>
      </c>
      <c r="AB79" s="3">
        <v>21</v>
      </c>
      <c r="AC79" s="3">
        <v>9</v>
      </c>
      <c r="AD79" s="3">
        <v>50</v>
      </c>
      <c r="AE79" s="3">
        <v>10000</v>
      </c>
      <c r="AF79" s="4">
        <f>((K79/2)/Z79)</f>
        <v>196.72131147540983</v>
      </c>
      <c r="AG79" s="4">
        <f>((K79/2)/AB79)</f>
        <v>428.57142857142856</v>
      </c>
      <c r="AH79" s="4">
        <f t="shared" si="35"/>
        <v>1028.1517747858018</v>
      </c>
      <c r="AI79" s="7">
        <f t="shared" si="36"/>
        <v>2400</v>
      </c>
      <c r="AJ79" s="4">
        <f t="shared" si="37"/>
        <v>1.1061892776000002</v>
      </c>
      <c r="AK79" s="4">
        <f t="shared" si="38"/>
        <v>2.0184385858017135</v>
      </c>
      <c r="AL79" s="3">
        <f t="shared" si="44"/>
        <v>0.47869314098360655</v>
      </c>
      <c r="AM79" s="3">
        <v>0</v>
      </c>
      <c r="AN79" s="3">
        <f t="shared" si="15"/>
        <v>347.14285714285717</v>
      </c>
      <c r="AO79" s="3">
        <f t="shared" si="39"/>
        <v>3.1492500000000001E-3</v>
      </c>
      <c r="AP79" s="3">
        <v>0</v>
      </c>
      <c r="AQ79" s="8">
        <f t="shared" si="40"/>
        <v>350.74932739724244</v>
      </c>
    </row>
    <row r="80" spans="1:43" hidden="1" x14ac:dyDescent="0.25">
      <c r="A80" t="s">
        <v>0</v>
      </c>
      <c r="B80" t="s">
        <v>1</v>
      </c>
      <c r="C80">
        <v>5</v>
      </c>
      <c r="D80">
        <v>0</v>
      </c>
      <c r="E80">
        <v>4</v>
      </c>
      <c r="F80">
        <v>1</v>
      </c>
      <c r="G80" t="s">
        <v>35</v>
      </c>
      <c r="H80" t="s">
        <v>4</v>
      </c>
      <c r="I80">
        <v>7200</v>
      </c>
      <c r="J80" t="s">
        <v>5</v>
      </c>
      <c r="K80">
        <v>9000</v>
      </c>
      <c r="L80" t="s">
        <v>20</v>
      </c>
      <c r="M80" t="s">
        <v>26</v>
      </c>
      <c r="N80" t="s">
        <v>17</v>
      </c>
      <c r="O80">
        <v>1200</v>
      </c>
      <c r="P80" t="s">
        <v>3</v>
      </c>
      <c r="Q80">
        <v>2400</v>
      </c>
      <c r="R80" t="s">
        <v>8</v>
      </c>
      <c r="S80" t="s">
        <v>12</v>
      </c>
      <c r="T80" t="s">
        <v>8</v>
      </c>
      <c r="U80" t="s">
        <v>8</v>
      </c>
      <c r="V80" s="3" t="s">
        <v>25</v>
      </c>
      <c r="W80" s="3"/>
      <c r="X80" s="3">
        <v>8.17</v>
      </c>
      <c r="Y80" s="3">
        <v>1.5</v>
      </c>
      <c r="Z80" s="3">
        <v>45.75</v>
      </c>
      <c r="AA80" s="3">
        <v>44.24</v>
      </c>
      <c r="AB80" s="3">
        <v>21</v>
      </c>
      <c r="AC80" s="3">
        <v>9</v>
      </c>
      <c r="AD80" s="3">
        <v>50</v>
      </c>
      <c r="AE80" s="3">
        <v>10000</v>
      </c>
      <c r="AF80" s="7">
        <f>K80/Z80</f>
        <v>196.72131147540983</v>
      </c>
      <c r="AG80" s="7">
        <v>0</v>
      </c>
      <c r="AH80" s="4">
        <f t="shared" si="35"/>
        <v>293.75764993880051</v>
      </c>
      <c r="AI80" s="7">
        <v>0</v>
      </c>
      <c r="AJ80" s="4">
        <f t="shared" si="37"/>
        <v>0</v>
      </c>
      <c r="AK80" s="4">
        <f t="shared" si="38"/>
        <v>0.57669673880048966</v>
      </c>
      <c r="AL80" s="3">
        <f t="shared" si="44"/>
        <v>0.47869314098360655</v>
      </c>
      <c r="AM80" s="3">
        <v>0</v>
      </c>
      <c r="AN80" s="3">
        <f t="shared" si="15"/>
        <v>0</v>
      </c>
      <c r="AO80" s="3">
        <v>0</v>
      </c>
      <c r="AP80" s="3">
        <v>0</v>
      </c>
      <c r="AQ80" s="8">
        <f t="shared" si="40"/>
        <v>1.0553898797840962</v>
      </c>
    </row>
    <row r="81" spans="1:43" hidden="1" x14ac:dyDescent="0.25">
      <c r="A81" t="s">
        <v>9</v>
      </c>
      <c r="B81" t="s">
        <v>32</v>
      </c>
      <c r="C81">
        <v>5</v>
      </c>
      <c r="D81">
        <v>0</v>
      </c>
      <c r="E81">
        <v>2</v>
      </c>
      <c r="F81">
        <v>1</v>
      </c>
      <c r="G81" t="s">
        <v>35</v>
      </c>
      <c r="H81" t="s">
        <v>4</v>
      </c>
      <c r="I81">
        <v>1200</v>
      </c>
      <c r="J81" t="s">
        <v>33</v>
      </c>
      <c r="K81">
        <v>30000</v>
      </c>
      <c r="L81" t="s">
        <v>11</v>
      </c>
      <c r="M81" t="s">
        <v>30</v>
      </c>
      <c r="N81" t="s">
        <v>22</v>
      </c>
      <c r="O81">
        <v>6000</v>
      </c>
      <c r="P81" t="s">
        <v>3</v>
      </c>
      <c r="Q81">
        <v>10800</v>
      </c>
      <c r="R81" t="s">
        <v>8</v>
      </c>
      <c r="S81" t="s">
        <v>28</v>
      </c>
      <c r="T81" t="s">
        <v>3</v>
      </c>
      <c r="U81" t="s">
        <v>3</v>
      </c>
      <c r="V81" s="3" t="s">
        <v>25</v>
      </c>
      <c r="W81" s="3"/>
      <c r="X81" s="3">
        <v>8.17</v>
      </c>
      <c r="Y81" s="3">
        <v>1.5</v>
      </c>
      <c r="Z81" s="3">
        <v>45.75</v>
      </c>
      <c r="AA81" s="3">
        <v>44.24</v>
      </c>
      <c r="AB81" s="3">
        <v>21</v>
      </c>
      <c r="AC81" s="3">
        <v>9</v>
      </c>
      <c r="AD81" s="3">
        <v>50</v>
      </c>
      <c r="AE81" s="3">
        <v>10000</v>
      </c>
      <c r="AF81" s="4">
        <f>K81/AA81</f>
        <v>678.11934900542497</v>
      </c>
      <c r="AG81" s="7">
        <v>0</v>
      </c>
      <c r="AH81" s="4">
        <f t="shared" si="35"/>
        <v>1321.9094247246021</v>
      </c>
      <c r="AI81" s="7">
        <v>0</v>
      </c>
      <c r="AJ81" s="4">
        <f t="shared" si="37"/>
        <v>0</v>
      </c>
      <c r="AK81" s="4">
        <f t="shared" si="38"/>
        <v>2.5951353246022033</v>
      </c>
      <c r="AL81" s="3">
        <v>0</v>
      </c>
      <c r="AM81" s="3">
        <f t="shared" si="43"/>
        <v>4.2711347197106696E-2</v>
      </c>
      <c r="AN81" s="3">
        <f t="shared" ref="AN81:AN144" si="45">AG81*0.54*1.5</f>
        <v>0</v>
      </c>
      <c r="AO81" s="3">
        <v>0</v>
      </c>
      <c r="AP81" s="3">
        <v>0</v>
      </c>
      <c r="AQ81" s="8">
        <f t="shared" si="40"/>
        <v>2.6378466717993101</v>
      </c>
    </row>
    <row r="82" spans="1:43" hidden="1" x14ac:dyDescent="0.25">
      <c r="A82" t="s">
        <v>0</v>
      </c>
      <c r="B82" t="s">
        <v>27</v>
      </c>
      <c r="C82">
        <v>5</v>
      </c>
      <c r="D82">
        <v>1</v>
      </c>
      <c r="E82">
        <v>3</v>
      </c>
      <c r="F82">
        <v>1</v>
      </c>
      <c r="G82" t="s">
        <v>35</v>
      </c>
      <c r="H82" t="s">
        <v>4</v>
      </c>
      <c r="I82">
        <v>1200</v>
      </c>
      <c r="J82" t="s">
        <v>36</v>
      </c>
      <c r="K82">
        <v>30000</v>
      </c>
      <c r="L82" t="s">
        <v>11</v>
      </c>
      <c r="M82" t="s">
        <v>30</v>
      </c>
      <c r="N82" t="s">
        <v>22</v>
      </c>
      <c r="O82">
        <v>8400</v>
      </c>
      <c r="P82" t="s">
        <v>3</v>
      </c>
      <c r="Q82">
        <v>19200</v>
      </c>
      <c r="R82" t="s">
        <v>8</v>
      </c>
      <c r="S82" t="s">
        <v>10</v>
      </c>
      <c r="T82" t="s">
        <v>8</v>
      </c>
      <c r="U82" t="s">
        <v>3</v>
      </c>
      <c r="V82" s="3" t="s">
        <v>25</v>
      </c>
      <c r="W82" s="3"/>
      <c r="X82" s="3">
        <v>8.17</v>
      </c>
      <c r="Y82" s="3">
        <v>1.5</v>
      </c>
      <c r="Z82" s="3">
        <v>45.75</v>
      </c>
      <c r="AA82" s="3">
        <v>44.24</v>
      </c>
      <c r="AB82" s="3">
        <v>21</v>
      </c>
      <c r="AC82" s="3">
        <v>9</v>
      </c>
      <c r="AD82" s="3">
        <v>50</v>
      </c>
      <c r="AE82" s="3">
        <v>10000</v>
      </c>
      <c r="AF82" s="4">
        <f>((K82/2)/Z82)</f>
        <v>327.86885245901641</v>
      </c>
      <c r="AG82" s="4">
        <f>((K82/2)/AB82)</f>
        <v>714.28571428571433</v>
      </c>
      <c r="AH82" s="4">
        <f t="shared" si="35"/>
        <v>2350.0611995104041</v>
      </c>
      <c r="AI82" s="7">
        <v>0</v>
      </c>
      <c r="AJ82" s="4">
        <f t="shared" si="37"/>
        <v>0</v>
      </c>
      <c r="AK82" s="4">
        <f t="shared" si="38"/>
        <v>4.6135739104039173</v>
      </c>
      <c r="AL82" s="3">
        <f>(740 * AF82 / 1000) * (73.4 / 1000) * 44.8 * 1 / 1000</f>
        <v>0.7978219016393443</v>
      </c>
      <c r="AM82" s="3">
        <v>0</v>
      </c>
      <c r="AN82" s="3">
        <f t="shared" si="45"/>
        <v>578.57142857142867</v>
      </c>
      <c r="AO82" s="3">
        <v>0</v>
      </c>
      <c r="AP82" s="3">
        <v>0</v>
      </c>
      <c r="AQ82" s="8">
        <f t="shared" si="40"/>
        <v>583.98282438347189</v>
      </c>
    </row>
    <row r="83" spans="1:43" x14ac:dyDescent="0.25">
      <c r="A83" t="s">
        <v>0</v>
      </c>
      <c r="B83" t="s">
        <v>1</v>
      </c>
      <c r="C83">
        <v>3</v>
      </c>
      <c r="D83">
        <v>1</v>
      </c>
      <c r="E83">
        <v>4</v>
      </c>
      <c r="F83">
        <v>0</v>
      </c>
      <c r="G83" t="s">
        <v>16</v>
      </c>
      <c r="H83" t="s">
        <v>4</v>
      </c>
      <c r="I83">
        <v>0</v>
      </c>
      <c r="J83" t="s">
        <v>15</v>
      </c>
      <c r="K83">
        <v>0</v>
      </c>
      <c r="L83" t="s">
        <v>6</v>
      </c>
      <c r="M83" t="s">
        <v>40</v>
      </c>
      <c r="N83" t="s">
        <v>17</v>
      </c>
      <c r="O83">
        <v>3600</v>
      </c>
      <c r="P83" t="s">
        <v>3</v>
      </c>
      <c r="Q83">
        <v>2400</v>
      </c>
      <c r="R83" t="s">
        <v>3</v>
      </c>
      <c r="S83" t="s">
        <v>10</v>
      </c>
      <c r="T83" t="s">
        <v>8</v>
      </c>
      <c r="U83" t="s">
        <v>3</v>
      </c>
      <c r="V83" s="3" t="s">
        <v>23</v>
      </c>
      <c r="W83" s="3"/>
      <c r="X83" s="3">
        <v>8.17</v>
      </c>
      <c r="Y83" s="3">
        <v>1.5</v>
      </c>
      <c r="Z83" s="3">
        <v>45.75</v>
      </c>
      <c r="AA83" s="3">
        <v>44.24</v>
      </c>
      <c r="AB83" s="3">
        <v>21</v>
      </c>
      <c r="AC83" s="3">
        <v>9</v>
      </c>
      <c r="AD83" s="3">
        <v>50</v>
      </c>
      <c r="AE83" s="3">
        <v>10000</v>
      </c>
      <c r="AF83" s="7">
        <v>0</v>
      </c>
      <c r="AG83" s="7">
        <v>0</v>
      </c>
      <c r="AH83" s="4">
        <f t="shared" si="35"/>
        <v>293.75764993880051</v>
      </c>
      <c r="AI83" s="7">
        <f>O83/Y83</f>
        <v>2400</v>
      </c>
      <c r="AJ83" s="4">
        <f t="shared" si="37"/>
        <v>1.1061892776000002</v>
      </c>
      <c r="AK83" s="4">
        <f t="shared" si="38"/>
        <v>0.57669673880048966</v>
      </c>
      <c r="AL83" s="3">
        <v>0</v>
      </c>
      <c r="AM83" s="3">
        <f t="shared" si="43"/>
        <v>0</v>
      </c>
      <c r="AN83" s="3">
        <f t="shared" si="45"/>
        <v>0</v>
      </c>
      <c r="AO83" s="3">
        <f t="shared" si="39"/>
        <v>3.1492500000000001E-3</v>
      </c>
      <c r="AP83" s="3">
        <v>0</v>
      </c>
      <c r="AQ83" s="8">
        <f t="shared" si="40"/>
        <v>1.6860352664004898</v>
      </c>
    </row>
    <row r="84" spans="1:43" hidden="1" x14ac:dyDescent="0.25">
      <c r="A84" t="s">
        <v>0</v>
      </c>
      <c r="B84" t="s">
        <v>27</v>
      </c>
      <c r="C84">
        <v>5</v>
      </c>
      <c r="D84">
        <v>0</v>
      </c>
      <c r="E84">
        <v>4</v>
      </c>
      <c r="F84">
        <v>1</v>
      </c>
      <c r="G84" t="s">
        <v>24</v>
      </c>
      <c r="H84" t="s">
        <v>4</v>
      </c>
      <c r="I84">
        <v>1200</v>
      </c>
      <c r="J84" t="s">
        <v>33</v>
      </c>
      <c r="K84">
        <v>42000</v>
      </c>
      <c r="L84" t="s">
        <v>6</v>
      </c>
      <c r="M84" t="s">
        <v>7</v>
      </c>
      <c r="N84" t="s">
        <v>31</v>
      </c>
      <c r="O84">
        <v>8400</v>
      </c>
      <c r="P84" t="s">
        <v>3</v>
      </c>
      <c r="Q84">
        <v>16200</v>
      </c>
      <c r="R84" t="s">
        <v>8</v>
      </c>
      <c r="S84" t="s">
        <v>12</v>
      </c>
      <c r="T84" t="s">
        <v>3</v>
      </c>
      <c r="U84" t="s">
        <v>8</v>
      </c>
      <c r="V84" s="3" t="s">
        <v>25</v>
      </c>
      <c r="W84" s="3"/>
      <c r="X84" s="3">
        <v>8.17</v>
      </c>
      <c r="Y84" s="3">
        <v>1.5</v>
      </c>
      <c r="Z84" s="3">
        <v>45.75</v>
      </c>
      <c r="AA84" s="3">
        <v>44.24</v>
      </c>
      <c r="AB84" s="3">
        <v>21</v>
      </c>
      <c r="AC84" s="3">
        <v>9</v>
      </c>
      <c r="AD84" s="3">
        <v>50</v>
      </c>
      <c r="AE84" s="3">
        <v>10000</v>
      </c>
      <c r="AF84" s="4">
        <f>K84/AA84</f>
        <v>949.36708860759484</v>
      </c>
      <c r="AG84" s="7">
        <v>0</v>
      </c>
      <c r="AH84" s="4">
        <f t="shared" si="35"/>
        <v>1982.8641370869034</v>
      </c>
      <c r="AI84" s="7">
        <v>0</v>
      </c>
      <c r="AJ84" s="4">
        <f t="shared" si="37"/>
        <v>0</v>
      </c>
      <c r="AK84" s="4">
        <f t="shared" si="38"/>
        <v>3.8927029869033047</v>
      </c>
      <c r="AL84" s="3">
        <v>0</v>
      </c>
      <c r="AM84" s="3">
        <f t="shared" si="43"/>
        <v>5.9795886075949364E-2</v>
      </c>
      <c r="AN84" s="3">
        <f t="shared" si="45"/>
        <v>0</v>
      </c>
      <c r="AO84" s="3">
        <v>0</v>
      </c>
      <c r="AP84" s="3">
        <v>0</v>
      </c>
      <c r="AQ84" s="8">
        <f t="shared" si="40"/>
        <v>3.9524988729792541</v>
      </c>
    </row>
    <row r="85" spans="1:43" hidden="1" x14ac:dyDescent="0.25">
      <c r="A85" t="s">
        <v>0</v>
      </c>
      <c r="B85" t="s">
        <v>32</v>
      </c>
      <c r="C85">
        <v>2</v>
      </c>
      <c r="D85">
        <v>1</v>
      </c>
      <c r="E85">
        <v>4</v>
      </c>
      <c r="F85">
        <v>1</v>
      </c>
      <c r="G85" t="s">
        <v>21</v>
      </c>
      <c r="H85" t="s">
        <v>4</v>
      </c>
      <c r="I85">
        <v>7200</v>
      </c>
      <c r="J85" t="s">
        <v>5</v>
      </c>
      <c r="K85">
        <v>18000</v>
      </c>
      <c r="L85" t="s">
        <v>42</v>
      </c>
      <c r="M85" t="s">
        <v>47</v>
      </c>
      <c r="N85" t="s">
        <v>31</v>
      </c>
      <c r="O85">
        <v>3600</v>
      </c>
      <c r="P85" t="s">
        <v>3</v>
      </c>
      <c r="Q85">
        <v>10800</v>
      </c>
      <c r="R85" t="s">
        <v>8</v>
      </c>
      <c r="S85" t="s">
        <v>10</v>
      </c>
      <c r="T85" t="s">
        <v>8</v>
      </c>
      <c r="U85" t="s">
        <v>8</v>
      </c>
      <c r="V85" s="3" t="s">
        <v>25</v>
      </c>
      <c r="W85" s="3"/>
      <c r="X85" s="3">
        <v>8.17</v>
      </c>
      <c r="Y85" s="3">
        <v>1.5</v>
      </c>
      <c r="Z85" s="3">
        <v>45.75</v>
      </c>
      <c r="AA85" s="3">
        <v>44.24</v>
      </c>
      <c r="AB85" s="3">
        <v>21</v>
      </c>
      <c r="AC85" s="3">
        <v>9</v>
      </c>
      <c r="AD85" s="3">
        <v>50</v>
      </c>
      <c r="AE85" s="3">
        <v>10000</v>
      </c>
      <c r="AF85" s="7">
        <f t="shared" ref="AF85:AF86" si="46">K85/Z85</f>
        <v>393.44262295081967</v>
      </c>
      <c r="AG85" s="7">
        <v>0</v>
      </c>
      <c r="AH85" s="4">
        <f t="shared" si="35"/>
        <v>1321.9094247246021</v>
      </c>
      <c r="AI85" s="7">
        <f t="shared" ref="AI85:AI87" si="47">O85/Y85</f>
        <v>2400</v>
      </c>
      <c r="AJ85" s="4">
        <f t="shared" si="37"/>
        <v>1.1061892776000002</v>
      </c>
      <c r="AK85" s="4">
        <f t="shared" si="38"/>
        <v>2.5951353246022033</v>
      </c>
      <c r="AL85" s="3">
        <f t="shared" ref="AL85:AL86" si="48">(740 * AF85 / 1000) * (73.4 / 1000) * 44.8 * 1 / 1000</f>
        <v>0.95738628196721309</v>
      </c>
      <c r="AM85" s="3">
        <v>0</v>
      </c>
      <c r="AN85" s="3">
        <f t="shared" si="45"/>
        <v>0</v>
      </c>
      <c r="AO85" s="3">
        <f t="shared" si="39"/>
        <v>3.1492500000000001E-3</v>
      </c>
      <c r="AP85" s="3">
        <v>0</v>
      </c>
      <c r="AQ85" s="8">
        <f t="shared" si="40"/>
        <v>4.6618601341694159</v>
      </c>
    </row>
    <row r="86" spans="1:43" hidden="1" x14ac:dyDescent="0.25">
      <c r="A86" t="s">
        <v>0</v>
      </c>
      <c r="B86" t="s">
        <v>27</v>
      </c>
      <c r="C86">
        <v>1</v>
      </c>
      <c r="D86">
        <v>2</v>
      </c>
      <c r="E86">
        <v>4</v>
      </c>
      <c r="F86">
        <v>1</v>
      </c>
      <c r="G86" t="s">
        <v>21</v>
      </c>
      <c r="H86" t="s">
        <v>4</v>
      </c>
      <c r="I86">
        <v>3600</v>
      </c>
      <c r="J86" t="s">
        <v>5</v>
      </c>
      <c r="K86">
        <v>18000</v>
      </c>
      <c r="L86" t="s">
        <v>6</v>
      </c>
      <c r="M86" t="s">
        <v>7</v>
      </c>
      <c r="N86" t="s">
        <v>31</v>
      </c>
      <c r="O86">
        <v>3600</v>
      </c>
      <c r="P86" t="s">
        <v>3</v>
      </c>
      <c r="Q86">
        <v>6000</v>
      </c>
      <c r="R86" t="s">
        <v>8</v>
      </c>
      <c r="S86" t="s">
        <v>10</v>
      </c>
      <c r="T86" t="s">
        <v>8</v>
      </c>
      <c r="U86" t="s">
        <v>8</v>
      </c>
      <c r="V86" s="3" t="s">
        <v>25</v>
      </c>
      <c r="W86" s="3"/>
      <c r="X86" s="3">
        <v>8.17</v>
      </c>
      <c r="Y86" s="3">
        <v>1.5</v>
      </c>
      <c r="Z86" s="3">
        <v>45.75</v>
      </c>
      <c r="AA86" s="3">
        <v>44.24</v>
      </c>
      <c r="AB86" s="3">
        <v>21</v>
      </c>
      <c r="AC86" s="3">
        <v>9</v>
      </c>
      <c r="AD86" s="3">
        <v>50</v>
      </c>
      <c r="AE86" s="3">
        <v>10000</v>
      </c>
      <c r="AF86" s="7">
        <f t="shared" si="46"/>
        <v>393.44262295081967</v>
      </c>
      <c r="AG86" s="7">
        <v>0</v>
      </c>
      <c r="AH86" s="4">
        <f t="shared" si="35"/>
        <v>734.39412484700119</v>
      </c>
      <c r="AI86" s="7">
        <f t="shared" si="47"/>
        <v>2400</v>
      </c>
      <c r="AJ86" s="4">
        <f t="shared" si="37"/>
        <v>1.1061892776000002</v>
      </c>
      <c r="AK86" s="4">
        <f t="shared" si="38"/>
        <v>1.441741847001224</v>
      </c>
      <c r="AL86" s="3">
        <f t="shared" si="48"/>
        <v>0.95738628196721309</v>
      </c>
      <c r="AM86" s="3">
        <v>0</v>
      </c>
      <c r="AN86" s="3">
        <f t="shared" si="45"/>
        <v>0</v>
      </c>
      <c r="AO86" s="3">
        <f t="shared" si="39"/>
        <v>3.1492500000000001E-3</v>
      </c>
      <c r="AP86" s="3">
        <v>0</v>
      </c>
      <c r="AQ86" s="8">
        <f t="shared" si="40"/>
        <v>3.5084666565684373</v>
      </c>
    </row>
    <row r="87" spans="1:43" x14ac:dyDescent="0.25">
      <c r="A87" t="s">
        <v>0</v>
      </c>
      <c r="B87" t="s">
        <v>13</v>
      </c>
      <c r="C87">
        <v>2</v>
      </c>
      <c r="D87">
        <v>3</v>
      </c>
      <c r="E87">
        <v>4</v>
      </c>
      <c r="F87">
        <v>0</v>
      </c>
      <c r="G87" t="s">
        <v>24</v>
      </c>
      <c r="H87" t="s">
        <v>4</v>
      </c>
      <c r="I87">
        <v>0</v>
      </c>
      <c r="J87" t="s">
        <v>15</v>
      </c>
      <c r="K87">
        <v>0</v>
      </c>
      <c r="L87" t="s">
        <v>11</v>
      </c>
      <c r="M87" t="s">
        <v>30</v>
      </c>
      <c r="N87" t="s">
        <v>22</v>
      </c>
      <c r="O87">
        <v>3600</v>
      </c>
      <c r="P87" t="s">
        <v>3</v>
      </c>
      <c r="Q87">
        <v>6000</v>
      </c>
      <c r="R87" t="s">
        <v>3</v>
      </c>
      <c r="S87" t="s">
        <v>10</v>
      </c>
      <c r="T87" t="s">
        <v>8</v>
      </c>
      <c r="U87" t="s">
        <v>3</v>
      </c>
      <c r="V87" s="3" t="s">
        <v>25</v>
      </c>
      <c r="W87" s="3"/>
      <c r="X87" s="3">
        <v>8.17</v>
      </c>
      <c r="Y87" s="3">
        <v>1.5</v>
      </c>
      <c r="Z87" s="3">
        <v>45.75</v>
      </c>
      <c r="AA87" s="3">
        <v>44.24</v>
      </c>
      <c r="AB87" s="3">
        <v>21</v>
      </c>
      <c r="AC87" s="3">
        <v>9</v>
      </c>
      <c r="AD87" s="3">
        <v>50</v>
      </c>
      <c r="AE87" s="3">
        <v>10000</v>
      </c>
      <c r="AF87" s="7">
        <v>0</v>
      </c>
      <c r="AG87" s="7">
        <v>0</v>
      </c>
      <c r="AH87" s="4">
        <f t="shared" si="35"/>
        <v>734.39412484700119</v>
      </c>
      <c r="AI87" s="7">
        <f t="shared" si="47"/>
        <v>2400</v>
      </c>
      <c r="AJ87" s="4">
        <f t="shared" si="37"/>
        <v>1.1061892776000002</v>
      </c>
      <c r="AK87" s="4">
        <f t="shared" si="38"/>
        <v>1.441741847001224</v>
      </c>
      <c r="AL87" s="3">
        <v>0</v>
      </c>
      <c r="AM87" s="3">
        <f t="shared" si="43"/>
        <v>0</v>
      </c>
      <c r="AN87" s="3">
        <f t="shared" si="45"/>
        <v>0</v>
      </c>
      <c r="AO87" s="3">
        <f t="shared" si="39"/>
        <v>3.1492500000000001E-3</v>
      </c>
      <c r="AP87" s="3">
        <v>0</v>
      </c>
      <c r="AQ87" s="8">
        <f t="shared" si="40"/>
        <v>2.5510803746012241</v>
      </c>
    </row>
    <row r="88" spans="1:43" hidden="1" x14ac:dyDescent="0.25">
      <c r="A88" t="s">
        <v>0</v>
      </c>
      <c r="B88" t="s">
        <v>13</v>
      </c>
      <c r="C88">
        <v>5</v>
      </c>
      <c r="D88">
        <v>0</v>
      </c>
      <c r="E88">
        <v>4</v>
      </c>
      <c r="F88">
        <v>1</v>
      </c>
      <c r="G88" t="s">
        <v>24</v>
      </c>
      <c r="H88" t="s">
        <v>4</v>
      </c>
      <c r="I88">
        <v>3600</v>
      </c>
      <c r="J88" t="s">
        <v>5</v>
      </c>
      <c r="K88">
        <v>18000</v>
      </c>
      <c r="L88" t="s">
        <v>11</v>
      </c>
      <c r="M88" t="s">
        <v>30</v>
      </c>
      <c r="N88" t="s">
        <v>22</v>
      </c>
      <c r="O88">
        <v>8400</v>
      </c>
      <c r="P88" t="s">
        <v>8</v>
      </c>
      <c r="Q88">
        <v>8400</v>
      </c>
      <c r="R88" t="s">
        <v>8</v>
      </c>
      <c r="S88" t="s">
        <v>12</v>
      </c>
      <c r="T88" t="s">
        <v>8</v>
      </c>
      <c r="U88" t="s">
        <v>3</v>
      </c>
      <c r="V88" s="3" t="s">
        <v>23</v>
      </c>
      <c r="W88" s="3"/>
      <c r="X88" s="3">
        <v>8.17</v>
      </c>
      <c r="Y88" s="3">
        <v>1.5</v>
      </c>
      <c r="Z88" s="3">
        <v>45.75</v>
      </c>
      <c r="AA88" s="3">
        <v>44.24</v>
      </c>
      <c r="AB88" s="3">
        <v>21</v>
      </c>
      <c r="AC88" s="3">
        <v>9</v>
      </c>
      <c r="AD88" s="3">
        <v>50</v>
      </c>
      <c r="AE88" s="3">
        <v>10000</v>
      </c>
      <c r="AF88" s="7">
        <f t="shared" ref="AF88:AF89" si="49">K88/Z88</f>
        <v>393.44262295081967</v>
      </c>
      <c r="AG88" s="7">
        <v>0</v>
      </c>
      <c r="AH88" s="4">
        <f t="shared" si="35"/>
        <v>1028.1517747858018</v>
      </c>
      <c r="AI88" s="7">
        <v>0</v>
      </c>
      <c r="AJ88" s="4">
        <f t="shared" si="37"/>
        <v>0</v>
      </c>
      <c r="AK88" s="4">
        <f t="shared" si="38"/>
        <v>2.0184385858017135</v>
      </c>
      <c r="AL88" s="3">
        <f t="shared" ref="AL88:AL89" si="50">(740 * AF88 / 1000) * (73.4 / 1000) * 44.8 * 1 / 1000</f>
        <v>0.95738628196721309</v>
      </c>
      <c r="AM88" s="3">
        <v>0</v>
      </c>
      <c r="AN88" s="3">
        <f t="shared" si="45"/>
        <v>0</v>
      </c>
      <c r="AO88" s="3">
        <v>0</v>
      </c>
      <c r="AP88" s="3">
        <v>0</v>
      </c>
      <c r="AQ88" s="8">
        <f t="shared" si="40"/>
        <v>2.9758248677689267</v>
      </c>
    </row>
    <row r="89" spans="1:43" hidden="1" x14ac:dyDescent="0.25">
      <c r="A89" t="s">
        <v>9</v>
      </c>
      <c r="B89" t="s">
        <v>1</v>
      </c>
      <c r="C89">
        <v>5</v>
      </c>
      <c r="D89">
        <v>0</v>
      </c>
      <c r="E89">
        <v>5</v>
      </c>
      <c r="F89">
        <v>1</v>
      </c>
      <c r="G89" t="s">
        <v>16</v>
      </c>
      <c r="H89" t="s">
        <v>4</v>
      </c>
      <c r="I89">
        <v>1200</v>
      </c>
      <c r="J89" t="s">
        <v>5</v>
      </c>
      <c r="K89">
        <v>30000</v>
      </c>
      <c r="L89" t="s">
        <v>6</v>
      </c>
      <c r="M89" t="s">
        <v>7</v>
      </c>
      <c r="N89" t="s">
        <v>31</v>
      </c>
      <c r="O89">
        <v>6000</v>
      </c>
      <c r="P89" t="s">
        <v>3</v>
      </c>
      <c r="Q89">
        <v>10800</v>
      </c>
      <c r="R89" t="s">
        <v>8</v>
      </c>
      <c r="S89" t="s">
        <v>10</v>
      </c>
      <c r="T89" t="s">
        <v>8</v>
      </c>
      <c r="U89" t="s">
        <v>3</v>
      </c>
      <c r="V89" s="3" t="s">
        <v>23</v>
      </c>
      <c r="W89" s="3"/>
      <c r="X89" s="3">
        <v>8.17</v>
      </c>
      <c r="Y89" s="3">
        <v>1.5</v>
      </c>
      <c r="Z89" s="3">
        <v>45.75</v>
      </c>
      <c r="AA89" s="3">
        <v>44.24</v>
      </c>
      <c r="AB89" s="3">
        <v>21</v>
      </c>
      <c r="AC89" s="3">
        <v>9</v>
      </c>
      <c r="AD89" s="3">
        <v>50</v>
      </c>
      <c r="AE89" s="3">
        <v>10000</v>
      </c>
      <c r="AF89" s="7">
        <f t="shared" si="49"/>
        <v>655.73770491803282</v>
      </c>
      <c r="AG89" s="7">
        <v>0</v>
      </c>
      <c r="AH89" s="4">
        <f t="shared" si="35"/>
        <v>1321.9094247246021</v>
      </c>
      <c r="AI89" s="7">
        <v>0</v>
      </c>
      <c r="AJ89" s="4">
        <f t="shared" si="37"/>
        <v>0</v>
      </c>
      <c r="AK89" s="4">
        <f t="shared" si="38"/>
        <v>2.5951353246022033</v>
      </c>
      <c r="AL89" s="3">
        <f t="shared" si="50"/>
        <v>1.5956438032786886</v>
      </c>
      <c r="AM89" s="3">
        <v>0</v>
      </c>
      <c r="AN89" s="3">
        <f t="shared" si="45"/>
        <v>0</v>
      </c>
      <c r="AO89" s="3">
        <v>0</v>
      </c>
      <c r="AP89" s="3">
        <v>0</v>
      </c>
      <c r="AQ89" s="8">
        <f t="shared" si="40"/>
        <v>4.1907791278808917</v>
      </c>
    </row>
    <row r="90" spans="1:43" x14ac:dyDescent="0.25">
      <c r="A90" t="s">
        <v>9</v>
      </c>
      <c r="B90" t="s">
        <v>1</v>
      </c>
      <c r="C90">
        <v>1</v>
      </c>
      <c r="D90">
        <v>1</v>
      </c>
      <c r="E90">
        <v>4</v>
      </c>
      <c r="F90">
        <v>0</v>
      </c>
      <c r="G90" t="s">
        <v>35</v>
      </c>
      <c r="H90" t="s">
        <v>4</v>
      </c>
      <c r="I90">
        <v>0</v>
      </c>
      <c r="J90" t="s">
        <v>15</v>
      </c>
      <c r="K90">
        <v>0</v>
      </c>
      <c r="L90" t="s">
        <v>11</v>
      </c>
      <c r="M90" t="s">
        <v>37</v>
      </c>
      <c r="N90" t="s">
        <v>31</v>
      </c>
      <c r="O90">
        <v>3600</v>
      </c>
      <c r="P90" t="s">
        <v>3</v>
      </c>
      <c r="Q90">
        <v>6000</v>
      </c>
      <c r="R90" t="s">
        <v>8</v>
      </c>
      <c r="S90" t="s">
        <v>10</v>
      </c>
      <c r="T90" t="s">
        <v>8</v>
      </c>
      <c r="U90" t="s">
        <v>3</v>
      </c>
      <c r="V90" s="3" t="s">
        <v>25</v>
      </c>
      <c r="W90" s="3"/>
      <c r="X90" s="3">
        <v>8.17</v>
      </c>
      <c r="Y90" s="3">
        <v>1.5</v>
      </c>
      <c r="Z90" s="3">
        <v>45.75</v>
      </c>
      <c r="AA90" s="3">
        <v>44.24</v>
      </c>
      <c r="AB90" s="3">
        <v>21</v>
      </c>
      <c r="AC90" s="3">
        <v>9</v>
      </c>
      <c r="AD90" s="3">
        <v>50</v>
      </c>
      <c r="AE90" s="3">
        <v>10000</v>
      </c>
      <c r="AF90" s="7">
        <v>0</v>
      </c>
      <c r="AG90" s="7">
        <v>0</v>
      </c>
      <c r="AH90" s="4">
        <f t="shared" si="35"/>
        <v>734.39412484700119</v>
      </c>
      <c r="AI90" s="7">
        <f>O90/Y90</f>
        <v>2400</v>
      </c>
      <c r="AJ90" s="4">
        <f t="shared" si="37"/>
        <v>1.1061892776000002</v>
      </c>
      <c r="AK90" s="4">
        <f t="shared" si="38"/>
        <v>1.441741847001224</v>
      </c>
      <c r="AL90" s="3">
        <v>0</v>
      </c>
      <c r="AM90" s="3">
        <f t="shared" si="43"/>
        <v>0</v>
      </c>
      <c r="AN90" s="3">
        <f t="shared" si="45"/>
        <v>0</v>
      </c>
      <c r="AO90" s="3">
        <f t="shared" si="39"/>
        <v>3.1492500000000001E-3</v>
      </c>
      <c r="AP90" s="3">
        <v>0</v>
      </c>
      <c r="AQ90" s="8">
        <f t="shared" si="40"/>
        <v>2.5510803746012241</v>
      </c>
    </row>
    <row r="91" spans="1:43" hidden="1" x14ac:dyDescent="0.25">
      <c r="A91" t="s">
        <v>9</v>
      </c>
      <c r="B91" t="s">
        <v>1</v>
      </c>
      <c r="C91">
        <v>5</v>
      </c>
      <c r="D91">
        <v>0</v>
      </c>
      <c r="E91">
        <v>4</v>
      </c>
      <c r="F91">
        <v>1</v>
      </c>
      <c r="G91" t="s">
        <v>24</v>
      </c>
      <c r="H91" t="s">
        <v>4</v>
      </c>
      <c r="I91">
        <v>1200</v>
      </c>
      <c r="J91" t="s">
        <v>5</v>
      </c>
      <c r="K91">
        <v>42000</v>
      </c>
      <c r="L91" t="s">
        <v>11</v>
      </c>
      <c r="M91" t="s">
        <v>37</v>
      </c>
      <c r="N91" t="s">
        <v>31</v>
      </c>
      <c r="O91">
        <v>6000</v>
      </c>
      <c r="P91" t="s">
        <v>3</v>
      </c>
      <c r="Q91">
        <v>19200</v>
      </c>
      <c r="R91" t="s">
        <v>3</v>
      </c>
      <c r="S91" t="s">
        <v>10</v>
      </c>
      <c r="T91" t="s">
        <v>8</v>
      </c>
      <c r="U91" t="s">
        <v>3</v>
      </c>
      <c r="V91" s="3" t="s">
        <v>19</v>
      </c>
      <c r="W91" s="3"/>
      <c r="X91" s="3">
        <v>8.17</v>
      </c>
      <c r="Y91" s="3">
        <v>1.5</v>
      </c>
      <c r="Z91" s="3">
        <v>45.75</v>
      </c>
      <c r="AA91" s="3">
        <v>44.24</v>
      </c>
      <c r="AB91" s="3">
        <v>21</v>
      </c>
      <c r="AC91" s="3">
        <v>9</v>
      </c>
      <c r="AD91" s="3">
        <v>50</v>
      </c>
      <c r="AE91" s="3">
        <v>10000</v>
      </c>
      <c r="AF91" s="7">
        <f>K91/Z91</f>
        <v>918.03278688524586</v>
      </c>
      <c r="AG91" s="7">
        <v>0</v>
      </c>
      <c r="AH91" s="4">
        <f t="shared" si="35"/>
        <v>2350.0611995104041</v>
      </c>
      <c r="AI91" s="7">
        <v>0</v>
      </c>
      <c r="AJ91" s="4">
        <f t="shared" si="37"/>
        <v>0</v>
      </c>
      <c r="AK91" s="4">
        <f t="shared" si="38"/>
        <v>4.6135739104039173</v>
      </c>
      <c r="AL91" s="3">
        <f t="shared" ref="AL91:AL92" si="51">(740 * AF91 / 1000) * (73.4 / 1000) * 44.8 * 1 / 1000</f>
        <v>2.2339013245901636</v>
      </c>
      <c r="AM91" s="3">
        <v>0</v>
      </c>
      <c r="AN91" s="3">
        <f t="shared" si="45"/>
        <v>0</v>
      </c>
      <c r="AO91" s="3">
        <v>0</v>
      </c>
      <c r="AP91" s="3">
        <v>0</v>
      </c>
      <c r="AQ91" s="8">
        <f t="shared" si="40"/>
        <v>6.8474752349940804</v>
      </c>
    </row>
    <row r="92" spans="1:43" hidden="1" x14ac:dyDescent="0.25">
      <c r="A92" t="s">
        <v>0</v>
      </c>
      <c r="B92" t="s">
        <v>1</v>
      </c>
      <c r="C92">
        <v>1</v>
      </c>
      <c r="D92">
        <v>3</v>
      </c>
      <c r="E92">
        <v>4</v>
      </c>
      <c r="F92">
        <v>1</v>
      </c>
      <c r="G92" t="s">
        <v>21</v>
      </c>
      <c r="H92" t="s">
        <v>4</v>
      </c>
      <c r="I92">
        <v>1200</v>
      </c>
      <c r="J92" t="s">
        <v>36</v>
      </c>
      <c r="K92">
        <v>18000</v>
      </c>
      <c r="L92" t="s">
        <v>6</v>
      </c>
      <c r="M92" t="s">
        <v>7</v>
      </c>
      <c r="N92" t="s">
        <v>31</v>
      </c>
      <c r="O92">
        <v>3600</v>
      </c>
      <c r="P92" t="s">
        <v>3</v>
      </c>
      <c r="Q92">
        <v>10800</v>
      </c>
      <c r="R92" t="s">
        <v>8</v>
      </c>
      <c r="S92" t="s">
        <v>18</v>
      </c>
      <c r="T92" t="s">
        <v>8</v>
      </c>
      <c r="U92" t="s">
        <v>3</v>
      </c>
      <c r="V92" s="3" t="s">
        <v>23</v>
      </c>
      <c r="W92" s="3"/>
      <c r="X92" s="3">
        <v>8.17</v>
      </c>
      <c r="Y92" s="3">
        <v>1.5</v>
      </c>
      <c r="Z92" s="3">
        <v>45.75</v>
      </c>
      <c r="AA92" s="3">
        <v>44.24</v>
      </c>
      <c r="AB92" s="3">
        <v>21</v>
      </c>
      <c r="AC92" s="3">
        <v>9</v>
      </c>
      <c r="AD92" s="3">
        <v>50</v>
      </c>
      <c r="AE92" s="3">
        <v>10000</v>
      </c>
      <c r="AF92" s="4">
        <f>((K92/2)/Z92)</f>
        <v>196.72131147540983</v>
      </c>
      <c r="AG92" s="4">
        <f>((K92/2)/AB92)</f>
        <v>428.57142857142856</v>
      </c>
      <c r="AH92" s="4">
        <f t="shared" si="35"/>
        <v>1321.9094247246021</v>
      </c>
      <c r="AI92" s="7">
        <f t="shared" ref="AI92:AI94" si="52">O92/Y92</f>
        <v>2400</v>
      </c>
      <c r="AJ92" s="4">
        <f t="shared" si="37"/>
        <v>1.1061892776000002</v>
      </c>
      <c r="AK92" s="4">
        <f t="shared" si="38"/>
        <v>2.5951353246022033</v>
      </c>
      <c r="AL92" s="3">
        <f t="shared" si="51"/>
        <v>0.47869314098360655</v>
      </c>
      <c r="AM92" s="3">
        <v>0</v>
      </c>
      <c r="AN92" s="3">
        <f t="shared" si="45"/>
        <v>347.14285714285717</v>
      </c>
      <c r="AO92" s="3">
        <f t="shared" si="39"/>
        <v>3.1492500000000001E-3</v>
      </c>
      <c r="AP92" s="3">
        <v>0</v>
      </c>
      <c r="AQ92" s="8">
        <f t="shared" si="40"/>
        <v>351.32602413604297</v>
      </c>
    </row>
    <row r="93" spans="1:43" x14ac:dyDescent="0.25">
      <c r="A93" t="s">
        <v>9</v>
      </c>
      <c r="B93" t="s">
        <v>1</v>
      </c>
      <c r="C93">
        <v>1</v>
      </c>
      <c r="D93">
        <v>1</v>
      </c>
      <c r="E93">
        <v>4</v>
      </c>
      <c r="F93">
        <v>0</v>
      </c>
      <c r="G93" t="s">
        <v>21</v>
      </c>
      <c r="H93" t="s">
        <v>4</v>
      </c>
      <c r="I93">
        <v>0</v>
      </c>
      <c r="J93" t="s">
        <v>15</v>
      </c>
      <c r="K93">
        <v>0</v>
      </c>
      <c r="L93" t="s">
        <v>38</v>
      </c>
      <c r="M93" t="s">
        <v>50</v>
      </c>
      <c r="N93" t="s">
        <v>17</v>
      </c>
      <c r="O93">
        <v>6000</v>
      </c>
      <c r="P93" t="s">
        <v>3</v>
      </c>
      <c r="Q93">
        <v>6000</v>
      </c>
      <c r="R93" t="s">
        <v>3</v>
      </c>
      <c r="S93" t="s">
        <v>10</v>
      </c>
      <c r="T93" t="s">
        <v>8</v>
      </c>
      <c r="U93" t="s">
        <v>3</v>
      </c>
      <c r="V93" s="3" t="s">
        <v>23</v>
      </c>
      <c r="W93" s="3"/>
      <c r="X93" s="3">
        <v>8.17</v>
      </c>
      <c r="Y93" s="3">
        <v>1.5</v>
      </c>
      <c r="Z93" s="3">
        <v>45.75</v>
      </c>
      <c r="AA93" s="3">
        <v>44.24</v>
      </c>
      <c r="AB93" s="3">
        <v>21</v>
      </c>
      <c r="AC93" s="3">
        <v>9</v>
      </c>
      <c r="AD93" s="3">
        <v>50</v>
      </c>
      <c r="AE93" s="3">
        <v>10000</v>
      </c>
      <c r="AF93" s="7">
        <v>0</v>
      </c>
      <c r="AG93" s="7">
        <v>0</v>
      </c>
      <c r="AH93" s="4">
        <f t="shared" si="35"/>
        <v>734.39412484700119</v>
      </c>
      <c r="AI93" s="7">
        <f t="shared" si="52"/>
        <v>4000</v>
      </c>
      <c r="AJ93" s="4">
        <f t="shared" si="37"/>
        <v>1.8436487960000001</v>
      </c>
      <c r="AK93" s="4">
        <f t="shared" si="38"/>
        <v>1.441741847001224</v>
      </c>
      <c r="AL93" s="3">
        <v>0</v>
      </c>
      <c r="AM93" s="3">
        <f t="shared" si="43"/>
        <v>0</v>
      </c>
      <c r="AN93" s="3">
        <f t="shared" si="45"/>
        <v>0</v>
      </c>
      <c r="AO93" s="3">
        <f t="shared" si="39"/>
        <v>3.1492500000000001E-3</v>
      </c>
      <c r="AP93" s="3">
        <v>0</v>
      </c>
      <c r="AQ93" s="8">
        <f t="shared" si="40"/>
        <v>3.2885398930012242</v>
      </c>
    </row>
    <row r="94" spans="1:43" hidden="1" x14ac:dyDescent="0.25">
      <c r="A94" t="s">
        <v>9</v>
      </c>
      <c r="B94" t="s">
        <v>1</v>
      </c>
      <c r="C94">
        <v>4</v>
      </c>
      <c r="D94">
        <v>0</v>
      </c>
      <c r="E94">
        <v>4</v>
      </c>
      <c r="F94">
        <v>1</v>
      </c>
      <c r="G94" t="s">
        <v>21</v>
      </c>
      <c r="H94" t="s">
        <v>4</v>
      </c>
      <c r="I94">
        <v>3600</v>
      </c>
      <c r="J94" t="s">
        <v>5</v>
      </c>
      <c r="K94">
        <v>30000</v>
      </c>
      <c r="L94" t="s">
        <v>11</v>
      </c>
      <c r="M94" t="s">
        <v>37</v>
      </c>
      <c r="N94" t="s">
        <v>31</v>
      </c>
      <c r="O94">
        <v>1200</v>
      </c>
      <c r="P94" t="s">
        <v>3</v>
      </c>
      <c r="Q94">
        <v>8400</v>
      </c>
      <c r="R94" t="s">
        <v>8</v>
      </c>
      <c r="S94" t="s">
        <v>28</v>
      </c>
      <c r="T94" t="s">
        <v>8</v>
      </c>
      <c r="U94" t="s">
        <v>3</v>
      </c>
      <c r="V94" s="3" t="s">
        <v>23</v>
      </c>
      <c r="W94" s="3"/>
      <c r="X94" s="3">
        <v>8.17</v>
      </c>
      <c r="Y94" s="3">
        <v>1.5</v>
      </c>
      <c r="Z94" s="3">
        <v>45.75</v>
      </c>
      <c r="AA94" s="3">
        <v>44.24</v>
      </c>
      <c r="AB94" s="3">
        <v>21</v>
      </c>
      <c r="AC94" s="3">
        <v>9</v>
      </c>
      <c r="AD94" s="3">
        <v>50</v>
      </c>
      <c r="AE94" s="3">
        <v>10000</v>
      </c>
      <c r="AF94" s="7">
        <f>K94/Z94</f>
        <v>655.73770491803282</v>
      </c>
      <c r="AG94" s="7">
        <v>0</v>
      </c>
      <c r="AH94" s="4">
        <f t="shared" si="35"/>
        <v>1028.1517747858018</v>
      </c>
      <c r="AI94" s="7">
        <f t="shared" si="52"/>
        <v>800</v>
      </c>
      <c r="AJ94" s="4">
        <f t="shared" si="37"/>
        <v>0.36872975920000006</v>
      </c>
      <c r="AK94" s="4">
        <f t="shared" si="38"/>
        <v>2.0184385858017135</v>
      </c>
      <c r="AL94" s="3">
        <f>(740 * AF94 / 1000) * (73.4 / 1000) * 44.8 * 1 / 1000</f>
        <v>1.5956438032786886</v>
      </c>
      <c r="AM94" s="3">
        <v>0</v>
      </c>
      <c r="AN94" s="3">
        <f t="shared" si="45"/>
        <v>0</v>
      </c>
      <c r="AO94" s="3">
        <f t="shared" si="39"/>
        <v>3.1492500000000001E-3</v>
      </c>
      <c r="AP94" s="3">
        <v>0</v>
      </c>
      <c r="AQ94" s="8">
        <f t="shared" si="40"/>
        <v>3.9859613982804021</v>
      </c>
    </row>
    <row r="95" spans="1:43" hidden="1" x14ac:dyDescent="0.25">
      <c r="A95" t="s">
        <v>9</v>
      </c>
      <c r="B95" t="s">
        <v>27</v>
      </c>
      <c r="C95">
        <v>5</v>
      </c>
      <c r="D95">
        <v>2</v>
      </c>
      <c r="E95">
        <v>4</v>
      </c>
      <c r="F95">
        <v>1</v>
      </c>
      <c r="G95" t="s">
        <v>16</v>
      </c>
      <c r="H95" t="s">
        <v>4</v>
      </c>
      <c r="I95">
        <v>1200</v>
      </c>
      <c r="J95" t="s">
        <v>33</v>
      </c>
      <c r="K95">
        <v>18000</v>
      </c>
      <c r="L95" t="s">
        <v>51</v>
      </c>
      <c r="M95" t="s">
        <v>52</v>
      </c>
      <c r="N95" t="s">
        <v>22</v>
      </c>
      <c r="O95">
        <v>6000</v>
      </c>
      <c r="P95" t="s">
        <v>3</v>
      </c>
      <c r="Q95">
        <v>8400</v>
      </c>
      <c r="R95" t="s">
        <v>8</v>
      </c>
      <c r="S95" t="s">
        <v>10</v>
      </c>
      <c r="T95" t="s">
        <v>8</v>
      </c>
      <c r="U95" t="s">
        <v>3</v>
      </c>
      <c r="V95" s="3" t="s">
        <v>23</v>
      </c>
      <c r="W95" s="3"/>
      <c r="X95" s="3">
        <v>8.17</v>
      </c>
      <c r="Y95" s="3">
        <v>1.5</v>
      </c>
      <c r="Z95" s="3">
        <v>45.75</v>
      </c>
      <c r="AA95" s="3">
        <v>44.24</v>
      </c>
      <c r="AB95" s="3">
        <v>21</v>
      </c>
      <c r="AC95" s="3">
        <v>9</v>
      </c>
      <c r="AD95" s="3">
        <v>50</v>
      </c>
      <c r="AE95" s="3">
        <v>10000</v>
      </c>
      <c r="AF95" s="4">
        <f t="shared" ref="AF95:AF96" si="53">K95/AA95</f>
        <v>406.87160940325498</v>
      </c>
      <c r="AG95" s="7">
        <v>0</v>
      </c>
      <c r="AH95" s="4">
        <f t="shared" si="35"/>
        <v>1028.1517747858018</v>
      </c>
      <c r="AI95" s="7">
        <v>0</v>
      </c>
      <c r="AJ95" s="4">
        <f t="shared" si="37"/>
        <v>0</v>
      </c>
      <c r="AK95" s="4">
        <f t="shared" si="38"/>
        <v>2.0184385858017135</v>
      </c>
      <c r="AL95" s="3">
        <v>0</v>
      </c>
      <c r="AM95" s="3">
        <f t="shared" si="43"/>
        <v>2.5626808318264017E-2</v>
      </c>
      <c r="AN95" s="3">
        <f t="shared" si="45"/>
        <v>0</v>
      </c>
      <c r="AO95" s="3">
        <v>0</v>
      </c>
      <c r="AP95" s="3">
        <v>0</v>
      </c>
      <c r="AQ95" s="8">
        <f t="shared" si="40"/>
        <v>2.0440653941199773</v>
      </c>
    </row>
    <row r="96" spans="1:43" hidden="1" x14ac:dyDescent="0.25">
      <c r="A96" t="s">
        <v>0</v>
      </c>
      <c r="B96" t="s">
        <v>32</v>
      </c>
      <c r="C96">
        <v>5</v>
      </c>
      <c r="D96">
        <v>1</v>
      </c>
      <c r="E96">
        <v>5</v>
      </c>
      <c r="F96">
        <v>1</v>
      </c>
      <c r="G96" t="s">
        <v>24</v>
      </c>
      <c r="H96" t="s">
        <v>4</v>
      </c>
      <c r="I96">
        <v>3600</v>
      </c>
      <c r="J96" t="s">
        <v>33</v>
      </c>
      <c r="K96">
        <v>30000</v>
      </c>
      <c r="L96" t="s">
        <v>11</v>
      </c>
      <c r="M96" t="s">
        <v>37</v>
      </c>
      <c r="N96" t="s">
        <v>31</v>
      </c>
      <c r="O96">
        <v>3600</v>
      </c>
      <c r="P96" t="s">
        <v>3</v>
      </c>
      <c r="Q96">
        <v>19200</v>
      </c>
      <c r="R96" t="s">
        <v>8</v>
      </c>
      <c r="S96" t="s">
        <v>10</v>
      </c>
      <c r="T96" t="s">
        <v>3</v>
      </c>
      <c r="U96" t="s">
        <v>8</v>
      </c>
      <c r="V96" s="3" t="s">
        <v>25</v>
      </c>
      <c r="W96" s="3"/>
      <c r="X96" s="3">
        <v>8.17</v>
      </c>
      <c r="Y96" s="3">
        <v>1.5</v>
      </c>
      <c r="Z96" s="3">
        <v>45.75</v>
      </c>
      <c r="AA96" s="3">
        <v>44.24</v>
      </c>
      <c r="AB96" s="3">
        <v>21</v>
      </c>
      <c r="AC96" s="3">
        <v>9</v>
      </c>
      <c r="AD96" s="3">
        <v>50</v>
      </c>
      <c r="AE96" s="3">
        <v>10000</v>
      </c>
      <c r="AF96" s="4">
        <f t="shared" si="53"/>
        <v>678.11934900542497</v>
      </c>
      <c r="AG96" s="7">
        <v>0</v>
      </c>
      <c r="AH96" s="4">
        <f t="shared" si="35"/>
        <v>2350.0611995104041</v>
      </c>
      <c r="AI96" s="7">
        <v>0</v>
      </c>
      <c r="AJ96" s="4">
        <f t="shared" si="37"/>
        <v>0</v>
      </c>
      <c r="AK96" s="4">
        <f t="shared" si="38"/>
        <v>4.6135739104039173</v>
      </c>
      <c r="AL96" s="3">
        <v>0</v>
      </c>
      <c r="AM96" s="3">
        <f t="shared" si="43"/>
        <v>4.2711347197106696E-2</v>
      </c>
      <c r="AN96" s="3">
        <f t="shared" si="45"/>
        <v>0</v>
      </c>
      <c r="AO96" s="3">
        <v>0</v>
      </c>
      <c r="AP96" s="3">
        <v>0</v>
      </c>
      <c r="AQ96" s="8">
        <f t="shared" si="40"/>
        <v>4.6562852576010236</v>
      </c>
    </row>
    <row r="97" spans="1:43" hidden="1" x14ac:dyDescent="0.25">
      <c r="A97" t="s">
        <v>9</v>
      </c>
      <c r="B97" t="s">
        <v>1</v>
      </c>
      <c r="C97">
        <v>3</v>
      </c>
      <c r="D97">
        <v>5</v>
      </c>
      <c r="E97">
        <v>4</v>
      </c>
      <c r="F97">
        <v>1</v>
      </c>
      <c r="G97" t="s">
        <v>35</v>
      </c>
      <c r="H97" t="s">
        <v>4</v>
      </c>
      <c r="I97">
        <v>3600</v>
      </c>
      <c r="J97" t="s">
        <v>36</v>
      </c>
      <c r="K97">
        <v>9000</v>
      </c>
      <c r="L97" t="s">
        <v>20</v>
      </c>
      <c r="M97" t="s">
        <v>26</v>
      </c>
      <c r="N97" t="s">
        <v>31</v>
      </c>
      <c r="O97">
        <v>3600</v>
      </c>
      <c r="P97" t="s">
        <v>3</v>
      </c>
      <c r="Q97">
        <v>8400</v>
      </c>
      <c r="R97" t="s">
        <v>8</v>
      </c>
      <c r="S97" t="s">
        <v>12</v>
      </c>
      <c r="T97" t="s">
        <v>8</v>
      </c>
      <c r="U97" t="s">
        <v>3</v>
      </c>
      <c r="V97" s="3" t="s">
        <v>23</v>
      </c>
      <c r="W97" s="3"/>
      <c r="X97" s="3">
        <v>8.17</v>
      </c>
      <c r="Y97" s="3">
        <v>1.5</v>
      </c>
      <c r="Z97" s="3">
        <v>45.75</v>
      </c>
      <c r="AA97" s="3">
        <v>44.24</v>
      </c>
      <c r="AB97" s="3">
        <v>21</v>
      </c>
      <c r="AC97" s="3">
        <v>9</v>
      </c>
      <c r="AD97" s="3">
        <v>50</v>
      </c>
      <c r="AE97" s="3">
        <v>10000</v>
      </c>
      <c r="AF97" s="4">
        <f>((K97/2)/Z97)</f>
        <v>98.360655737704917</v>
      </c>
      <c r="AG97" s="4">
        <f>((K97/2)/AB97)</f>
        <v>214.28571428571428</v>
      </c>
      <c r="AH97" s="4">
        <f t="shared" si="35"/>
        <v>1028.1517747858018</v>
      </c>
      <c r="AI97" s="7">
        <f>O97/Y97</f>
        <v>2400</v>
      </c>
      <c r="AJ97" s="4">
        <f t="shared" si="37"/>
        <v>1.1061892776000002</v>
      </c>
      <c r="AK97" s="4">
        <f t="shared" si="38"/>
        <v>2.0184385858017135</v>
      </c>
      <c r="AL97" s="3">
        <f>(740 * AF97 / 1000) * (73.4 / 1000) * 44.8 * 1 / 1000</f>
        <v>0.23934657049180327</v>
      </c>
      <c r="AM97" s="3">
        <v>0</v>
      </c>
      <c r="AN97" s="3">
        <f t="shared" si="45"/>
        <v>173.57142857142858</v>
      </c>
      <c r="AO97" s="3">
        <f t="shared" si="39"/>
        <v>3.1492500000000001E-3</v>
      </c>
      <c r="AP97" s="3">
        <v>0</v>
      </c>
      <c r="AQ97" s="8">
        <f t="shared" si="40"/>
        <v>176.93855225532209</v>
      </c>
    </row>
    <row r="98" spans="1:43" hidden="1" x14ac:dyDescent="0.25">
      <c r="A98" t="s">
        <v>9</v>
      </c>
      <c r="B98" t="s">
        <v>13</v>
      </c>
      <c r="C98">
        <v>5</v>
      </c>
      <c r="D98">
        <v>0</v>
      </c>
      <c r="E98">
        <v>5</v>
      </c>
      <c r="F98">
        <v>1</v>
      </c>
      <c r="G98" t="s">
        <v>24</v>
      </c>
      <c r="H98" t="s">
        <v>4</v>
      </c>
      <c r="I98">
        <v>3600</v>
      </c>
      <c r="J98" t="s">
        <v>33</v>
      </c>
      <c r="K98">
        <v>9000</v>
      </c>
      <c r="L98" t="s">
        <v>11</v>
      </c>
      <c r="M98" t="s">
        <v>37</v>
      </c>
      <c r="N98" t="s">
        <v>31</v>
      </c>
      <c r="O98">
        <v>6000</v>
      </c>
      <c r="P98" t="s">
        <v>3</v>
      </c>
      <c r="Q98">
        <v>10800</v>
      </c>
      <c r="R98" t="s">
        <v>3</v>
      </c>
      <c r="S98" t="s">
        <v>10</v>
      </c>
      <c r="T98" t="s">
        <v>8</v>
      </c>
      <c r="U98" t="s">
        <v>3</v>
      </c>
      <c r="V98" s="3" t="s">
        <v>19</v>
      </c>
      <c r="W98" s="3"/>
      <c r="X98" s="3">
        <v>8.17</v>
      </c>
      <c r="Y98" s="3">
        <v>1.5</v>
      </c>
      <c r="Z98" s="3">
        <v>45.75</v>
      </c>
      <c r="AA98" s="3">
        <v>44.24</v>
      </c>
      <c r="AB98" s="3">
        <v>21</v>
      </c>
      <c r="AC98" s="3">
        <v>9</v>
      </c>
      <c r="AD98" s="3">
        <v>50</v>
      </c>
      <c r="AE98" s="3">
        <v>10000</v>
      </c>
      <c r="AF98" s="4">
        <f t="shared" ref="AF98:AF99" si="54">K98/AA98</f>
        <v>203.43580470162749</v>
      </c>
      <c r="AG98" s="7">
        <v>0</v>
      </c>
      <c r="AH98" s="4">
        <f t="shared" si="35"/>
        <v>1321.9094247246021</v>
      </c>
      <c r="AI98" s="7">
        <v>0</v>
      </c>
      <c r="AJ98" s="4">
        <f t="shared" si="37"/>
        <v>0</v>
      </c>
      <c r="AK98" s="4">
        <f t="shared" si="38"/>
        <v>2.5951353246022033</v>
      </c>
      <c r="AL98" s="3">
        <v>0</v>
      </c>
      <c r="AM98" s="3">
        <f t="shared" si="43"/>
        <v>1.2813404159132008E-2</v>
      </c>
      <c r="AN98" s="3">
        <f t="shared" si="45"/>
        <v>0</v>
      </c>
      <c r="AO98" s="3">
        <v>0</v>
      </c>
      <c r="AP98" s="3">
        <v>0</v>
      </c>
      <c r="AQ98" s="8">
        <f t="shared" si="40"/>
        <v>2.6079487287613352</v>
      </c>
    </row>
    <row r="99" spans="1:43" hidden="1" x14ac:dyDescent="0.25">
      <c r="A99" t="s">
        <v>9</v>
      </c>
      <c r="B99" t="s">
        <v>27</v>
      </c>
      <c r="C99">
        <v>5</v>
      </c>
      <c r="D99">
        <v>0</v>
      </c>
      <c r="E99">
        <v>4</v>
      </c>
      <c r="F99">
        <v>1</v>
      </c>
      <c r="G99" t="s">
        <v>16</v>
      </c>
      <c r="H99" t="s">
        <v>4</v>
      </c>
      <c r="I99">
        <v>7200</v>
      </c>
      <c r="J99" t="s">
        <v>33</v>
      </c>
      <c r="K99">
        <v>18000</v>
      </c>
      <c r="L99" t="s">
        <v>38</v>
      </c>
      <c r="M99" t="s">
        <v>53</v>
      </c>
      <c r="N99" t="s">
        <v>22</v>
      </c>
      <c r="O99">
        <v>3600</v>
      </c>
      <c r="P99" t="s">
        <v>3</v>
      </c>
      <c r="Q99">
        <v>19200</v>
      </c>
      <c r="R99" t="s">
        <v>8</v>
      </c>
      <c r="S99" t="s">
        <v>28</v>
      </c>
      <c r="T99" t="s">
        <v>8</v>
      </c>
      <c r="U99" t="s">
        <v>3</v>
      </c>
      <c r="V99" s="3" t="s">
        <v>23</v>
      </c>
      <c r="W99" s="3"/>
      <c r="X99" s="3">
        <v>8.17</v>
      </c>
      <c r="Y99" s="3">
        <v>1.5</v>
      </c>
      <c r="Z99" s="3">
        <v>45.75</v>
      </c>
      <c r="AA99" s="3">
        <v>44.24</v>
      </c>
      <c r="AB99" s="3">
        <v>21</v>
      </c>
      <c r="AC99" s="3">
        <v>9</v>
      </c>
      <c r="AD99" s="3">
        <v>50</v>
      </c>
      <c r="AE99" s="3">
        <v>10000</v>
      </c>
      <c r="AF99" s="4">
        <f t="shared" si="54"/>
        <v>406.87160940325498</v>
      </c>
      <c r="AG99" s="7">
        <v>0</v>
      </c>
      <c r="AH99" s="4">
        <f t="shared" si="35"/>
        <v>2350.0611995104041</v>
      </c>
      <c r="AI99" s="7">
        <v>0</v>
      </c>
      <c r="AJ99" s="4">
        <f t="shared" si="37"/>
        <v>0</v>
      </c>
      <c r="AK99" s="4">
        <f t="shared" si="38"/>
        <v>4.6135739104039173</v>
      </c>
      <c r="AL99" s="3">
        <v>0</v>
      </c>
      <c r="AM99" s="3">
        <f t="shared" si="43"/>
        <v>2.5626808318264017E-2</v>
      </c>
      <c r="AN99" s="3">
        <f t="shared" si="45"/>
        <v>0</v>
      </c>
      <c r="AO99" s="3">
        <v>0</v>
      </c>
      <c r="AP99" s="3">
        <v>0</v>
      </c>
      <c r="AQ99" s="8">
        <f t="shared" si="40"/>
        <v>4.6392007187221811</v>
      </c>
    </row>
    <row r="100" spans="1:43" hidden="1" x14ac:dyDescent="0.25">
      <c r="A100" t="s">
        <v>9</v>
      </c>
      <c r="B100" t="s">
        <v>27</v>
      </c>
      <c r="C100">
        <v>5</v>
      </c>
      <c r="D100">
        <v>5</v>
      </c>
      <c r="E100">
        <v>4</v>
      </c>
      <c r="F100">
        <v>1</v>
      </c>
      <c r="G100" t="s">
        <v>35</v>
      </c>
      <c r="H100" t="s">
        <v>4</v>
      </c>
      <c r="I100">
        <v>1200</v>
      </c>
      <c r="J100" t="s">
        <v>5</v>
      </c>
      <c r="K100">
        <v>42000</v>
      </c>
      <c r="L100" t="s">
        <v>51</v>
      </c>
      <c r="M100" t="s">
        <v>77</v>
      </c>
      <c r="N100" t="s">
        <v>31</v>
      </c>
      <c r="O100">
        <v>8400</v>
      </c>
      <c r="P100" t="s">
        <v>3</v>
      </c>
      <c r="Q100">
        <v>19200</v>
      </c>
      <c r="R100" t="s">
        <v>8</v>
      </c>
      <c r="S100" t="s">
        <v>18</v>
      </c>
      <c r="T100" t="s">
        <v>3</v>
      </c>
      <c r="U100" t="s">
        <v>8</v>
      </c>
      <c r="V100" s="3" t="s">
        <v>25</v>
      </c>
      <c r="W100" s="3"/>
      <c r="X100" s="3">
        <v>8.17</v>
      </c>
      <c r="Y100" s="3">
        <v>1.5</v>
      </c>
      <c r="Z100" s="3">
        <v>45.75</v>
      </c>
      <c r="AA100" s="3">
        <v>44.24</v>
      </c>
      <c r="AB100" s="3">
        <v>21</v>
      </c>
      <c r="AC100" s="3">
        <v>9</v>
      </c>
      <c r="AD100" s="3">
        <v>50</v>
      </c>
      <c r="AE100" s="3">
        <v>10000</v>
      </c>
      <c r="AF100" s="7">
        <f>K100/Z100</f>
        <v>918.03278688524586</v>
      </c>
      <c r="AG100" s="7">
        <v>0</v>
      </c>
      <c r="AH100" s="4">
        <f t="shared" si="35"/>
        <v>2350.0611995104041</v>
      </c>
      <c r="AI100" s="7">
        <v>0</v>
      </c>
      <c r="AJ100" s="4">
        <f t="shared" si="37"/>
        <v>0</v>
      </c>
      <c r="AK100" s="4">
        <f t="shared" si="38"/>
        <v>4.6135739104039173</v>
      </c>
      <c r="AL100" s="3">
        <f t="shared" ref="AL100:AL101" si="55">(740 * AF100 / 1000) * (73.4 / 1000) * 44.8 * 1 / 1000</f>
        <v>2.2339013245901636</v>
      </c>
      <c r="AM100" s="3">
        <v>0</v>
      </c>
      <c r="AN100" s="3">
        <f t="shared" si="45"/>
        <v>0</v>
      </c>
      <c r="AO100" s="3">
        <v>0</v>
      </c>
      <c r="AP100" s="3">
        <v>0</v>
      </c>
      <c r="AQ100" s="8">
        <f t="shared" si="40"/>
        <v>6.8474752349940804</v>
      </c>
    </row>
    <row r="101" spans="1:43" hidden="1" x14ac:dyDescent="0.25">
      <c r="A101" t="s">
        <v>9</v>
      </c>
      <c r="B101" t="s">
        <v>1</v>
      </c>
      <c r="C101">
        <v>5</v>
      </c>
      <c r="D101">
        <v>0</v>
      </c>
      <c r="E101">
        <v>3</v>
      </c>
      <c r="F101">
        <v>1</v>
      </c>
      <c r="G101" t="s">
        <v>16</v>
      </c>
      <c r="H101" t="s">
        <v>4</v>
      </c>
      <c r="I101">
        <v>7200</v>
      </c>
      <c r="J101" t="s">
        <v>36</v>
      </c>
      <c r="K101">
        <v>18000</v>
      </c>
      <c r="L101" t="s">
        <v>11</v>
      </c>
      <c r="M101" t="s">
        <v>37</v>
      </c>
      <c r="N101" t="s">
        <v>22</v>
      </c>
      <c r="O101">
        <v>6000</v>
      </c>
      <c r="P101" t="s">
        <v>3</v>
      </c>
      <c r="Q101">
        <v>6000</v>
      </c>
      <c r="R101" t="s">
        <v>3</v>
      </c>
      <c r="S101" t="s">
        <v>10</v>
      </c>
      <c r="T101" t="s">
        <v>3</v>
      </c>
      <c r="U101" t="s">
        <v>3</v>
      </c>
      <c r="V101" s="3" t="s">
        <v>19</v>
      </c>
      <c r="W101" s="3"/>
      <c r="X101" s="3">
        <v>8.17</v>
      </c>
      <c r="Y101" s="3">
        <v>1.5</v>
      </c>
      <c r="Z101" s="3">
        <v>45.75</v>
      </c>
      <c r="AA101" s="3">
        <v>44.24</v>
      </c>
      <c r="AB101" s="3">
        <v>21</v>
      </c>
      <c r="AC101" s="3">
        <v>9</v>
      </c>
      <c r="AD101" s="3">
        <v>50</v>
      </c>
      <c r="AE101" s="3">
        <v>10000</v>
      </c>
      <c r="AF101" s="4">
        <f>((K101/2)/Z101)</f>
        <v>196.72131147540983</v>
      </c>
      <c r="AG101" s="4">
        <f>((K101/2)/AB101)</f>
        <v>428.57142857142856</v>
      </c>
      <c r="AH101" s="4">
        <f t="shared" si="35"/>
        <v>734.39412484700119</v>
      </c>
      <c r="AI101" s="7">
        <v>0</v>
      </c>
      <c r="AJ101" s="4">
        <f t="shared" si="37"/>
        <v>0</v>
      </c>
      <c r="AK101" s="4">
        <f t="shared" si="38"/>
        <v>1.441741847001224</v>
      </c>
      <c r="AL101" s="3">
        <f t="shared" si="55"/>
        <v>0.47869314098360655</v>
      </c>
      <c r="AM101" s="3">
        <v>0</v>
      </c>
      <c r="AN101" s="3">
        <f t="shared" si="45"/>
        <v>347.14285714285717</v>
      </c>
      <c r="AO101" s="3">
        <v>0</v>
      </c>
      <c r="AP101" s="3">
        <v>0</v>
      </c>
      <c r="AQ101" s="8">
        <f t="shared" si="40"/>
        <v>349.063292130842</v>
      </c>
    </row>
    <row r="102" spans="1:43" hidden="1" x14ac:dyDescent="0.25">
      <c r="A102" t="s">
        <v>9</v>
      </c>
      <c r="B102" t="s">
        <v>32</v>
      </c>
      <c r="C102">
        <v>1</v>
      </c>
      <c r="D102">
        <v>3</v>
      </c>
      <c r="E102">
        <v>5</v>
      </c>
      <c r="F102">
        <v>1</v>
      </c>
      <c r="G102" t="s">
        <v>24</v>
      </c>
      <c r="H102" t="s">
        <v>4</v>
      </c>
      <c r="I102">
        <v>1200</v>
      </c>
      <c r="J102" t="s">
        <v>33</v>
      </c>
      <c r="K102">
        <v>18000</v>
      </c>
      <c r="L102" t="s">
        <v>11</v>
      </c>
      <c r="M102" t="s">
        <v>37</v>
      </c>
      <c r="N102" t="s">
        <v>31</v>
      </c>
      <c r="O102">
        <v>3600</v>
      </c>
      <c r="P102" t="s">
        <v>3</v>
      </c>
      <c r="Q102">
        <v>10800</v>
      </c>
      <c r="R102" t="s">
        <v>8</v>
      </c>
      <c r="S102" t="s">
        <v>28</v>
      </c>
      <c r="T102" t="s">
        <v>3</v>
      </c>
      <c r="U102" t="s">
        <v>8</v>
      </c>
      <c r="V102" s="3" t="s">
        <v>25</v>
      </c>
      <c r="W102" s="3"/>
      <c r="X102" s="3">
        <v>8.17</v>
      </c>
      <c r="Y102" s="3">
        <v>1.5</v>
      </c>
      <c r="Z102" s="3">
        <v>45.75</v>
      </c>
      <c r="AA102" s="3">
        <v>44.24</v>
      </c>
      <c r="AB102" s="3">
        <v>21</v>
      </c>
      <c r="AC102" s="3">
        <v>9</v>
      </c>
      <c r="AD102" s="3">
        <v>50</v>
      </c>
      <c r="AE102" s="3">
        <v>10000</v>
      </c>
      <c r="AF102" s="4">
        <f t="shared" ref="AF102:AF104" si="56">K102/AA102</f>
        <v>406.87160940325498</v>
      </c>
      <c r="AG102" s="7">
        <v>0</v>
      </c>
      <c r="AH102" s="4">
        <f t="shared" si="35"/>
        <v>1321.9094247246021</v>
      </c>
      <c r="AI102" s="7">
        <f>O102/Y102</f>
        <v>2400</v>
      </c>
      <c r="AJ102" s="4">
        <f t="shared" si="37"/>
        <v>1.1061892776000002</v>
      </c>
      <c r="AK102" s="4">
        <f t="shared" si="38"/>
        <v>2.5951353246022033</v>
      </c>
      <c r="AL102" s="3">
        <v>0</v>
      </c>
      <c r="AM102" s="3">
        <f t="shared" si="43"/>
        <v>2.5626808318264017E-2</v>
      </c>
      <c r="AN102" s="3">
        <f t="shared" si="45"/>
        <v>0</v>
      </c>
      <c r="AO102" s="3">
        <f t="shared" si="39"/>
        <v>3.1492500000000001E-3</v>
      </c>
      <c r="AP102" s="3">
        <v>0</v>
      </c>
      <c r="AQ102" s="8">
        <f t="shared" si="40"/>
        <v>3.730100660520467</v>
      </c>
    </row>
    <row r="103" spans="1:43" hidden="1" x14ac:dyDescent="0.25">
      <c r="A103" t="s">
        <v>9</v>
      </c>
      <c r="B103" t="s">
        <v>27</v>
      </c>
      <c r="C103">
        <v>5</v>
      </c>
      <c r="D103">
        <v>0</v>
      </c>
      <c r="E103">
        <v>4</v>
      </c>
      <c r="F103">
        <v>1</v>
      </c>
      <c r="G103" t="s">
        <v>16</v>
      </c>
      <c r="H103" t="s">
        <v>4</v>
      </c>
      <c r="I103">
        <v>1200</v>
      </c>
      <c r="J103" t="s">
        <v>33</v>
      </c>
      <c r="K103">
        <v>18000</v>
      </c>
      <c r="L103" t="s">
        <v>51</v>
      </c>
      <c r="M103" t="s">
        <v>54</v>
      </c>
      <c r="N103" t="s">
        <v>17</v>
      </c>
      <c r="O103">
        <v>3600</v>
      </c>
      <c r="P103" t="s">
        <v>3</v>
      </c>
      <c r="Q103">
        <v>8400</v>
      </c>
      <c r="R103" t="s">
        <v>8</v>
      </c>
      <c r="S103" t="s">
        <v>10</v>
      </c>
      <c r="T103" t="s">
        <v>3</v>
      </c>
      <c r="U103" t="s">
        <v>3</v>
      </c>
      <c r="V103" s="3" t="s">
        <v>25</v>
      </c>
      <c r="W103" s="3"/>
      <c r="X103" s="3">
        <v>8.17</v>
      </c>
      <c r="Y103" s="3">
        <v>1.5</v>
      </c>
      <c r="Z103" s="3">
        <v>45.75</v>
      </c>
      <c r="AA103" s="3">
        <v>44.24</v>
      </c>
      <c r="AB103" s="3">
        <v>21</v>
      </c>
      <c r="AC103" s="3">
        <v>9</v>
      </c>
      <c r="AD103" s="3">
        <v>50</v>
      </c>
      <c r="AE103" s="3">
        <v>10000</v>
      </c>
      <c r="AF103" s="4">
        <f t="shared" si="56"/>
        <v>406.87160940325498</v>
      </c>
      <c r="AG103" s="7">
        <v>0</v>
      </c>
      <c r="AH103" s="4">
        <f t="shared" si="35"/>
        <v>1028.1517747858018</v>
      </c>
      <c r="AI103" s="7">
        <v>0</v>
      </c>
      <c r="AJ103" s="4">
        <f t="shared" si="37"/>
        <v>0</v>
      </c>
      <c r="AK103" s="4">
        <f t="shared" si="38"/>
        <v>2.0184385858017135</v>
      </c>
      <c r="AL103" s="3">
        <v>0</v>
      </c>
      <c r="AM103" s="3">
        <f t="shared" si="43"/>
        <v>2.5626808318264017E-2</v>
      </c>
      <c r="AN103" s="3">
        <f t="shared" si="45"/>
        <v>0</v>
      </c>
      <c r="AO103" s="3">
        <v>0</v>
      </c>
      <c r="AP103" s="3">
        <v>0</v>
      </c>
      <c r="AQ103" s="8">
        <f t="shared" si="40"/>
        <v>2.0440653941199773</v>
      </c>
    </row>
    <row r="104" spans="1:43" hidden="1" x14ac:dyDescent="0.25">
      <c r="A104" t="s">
        <v>0</v>
      </c>
      <c r="B104" t="s">
        <v>32</v>
      </c>
      <c r="C104">
        <v>1</v>
      </c>
      <c r="D104">
        <v>0</v>
      </c>
      <c r="E104">
        <v>2</v>
      </c>
      <c r="F104">
        <v>1</v>
      </c>
      <c r="G104" t="s">
        <v>21</v>
      </c>
      <c r="H104" t="s">
        <v>4</v>
      </c>
      <c r="I104">
        <v>1200</v>
      </c>
      <c r="J104" t="s">
        <v>33</v>
      </c>
      <c r="K104">
        <v>9000</v>
      </c>
      <c r="L104" t="s">
        <v>42</v>
      </c>
      <c r="M104" t="s">
        <v>47</v>
      </c>
      <c r="N104" t="s">
        <v>31</v>
      </c>
      <c r="O104">
        <v>3600</v>
      </c>
      <c r="P104" t="s">
        <v>3</v>
      </c>
      <c r="Q104">
        <v>6000</v>
      </c>
      <c r="R104" t="s">
        <v>8</v>
      </c>
      <c r="S104" t="s">
        <v>10</v>
      </c>
      <c r="T104" t="s">
        <v>8</v>
      </c>
      <c r="U104" t="s">
        <v>3</v>
      </c>
      <c r="V104" s="3" t="s">
        <v>19</v>
      </c>
      <c r="W104" s="3"/>
      <c r="X104" s="3">
        <v>8.17</v>
      </c>
      <c r="Y104" s="3">
        <v>1.5</v>
      </c>
      <c r="Z104" s="3">
        <v>45.75</v>
      </c>
      <c r="AA104" s="3">
        <v>44.24</v>
      </c>
      <c r="AB104" s="3">
        <v>21</v>
      </c>
      <c r="AC104" s="3">
        <v>9</v>
      </c>
      <c r="AD104" s="3">
        <v>50</v>
      </c>
      <c r="AE104" s="3">
        <v>10000</v>
      </c>
      <c r="AF104" s="4">
        <f t="shared" si="56"/>
        <v>203.43580470162749</v>
      </c>
      <c r="AG104" s="7">
        <v>0</v>
      </c>
      <c r="AH104" s="4">
        <f t="shared" si="35"/>
        <v>734.39412484700119</v>
      </c>
      <c r="AI104" s="7">
        <f>O104/Y104</f>
        <v>2400</v>
      </c>
      <c r="AJ104" s="4">
        <f t="shared" si="37"/>
        <v>1.1061892776000002</v>
      </c>
      <c r="AK104" s="4">
        <f t="shared" si="38"/>
        <v>1.441741847001224</v>
      </c>
      <c r="AL104" s="3">
        <v>0</v>
      </c>
      <c r="AM104" s="3">
        <f t="shared" si="43"/>
        <v>1.2813404159132008E-2</v>
      </c>
      <c r="AN104" s="3">
        <f t="shared" si="45"/>
        <v>0</v>
      </c>
      <c r="AO104" s="3">
        <f t="shared" si="39"/>
        <v>3.1492500000000001E-3</v>
      </c>
      <c r="AP104" s="3">
        <v>0</v>
      </c>
      <c r="AQ104" s="8">
        <f t="shared" si="40"/>
        <v>2.563893778760356</v>
      </c>
    </row>
    <row r="105" spans="1:43" hidden="1" x14ac:dyDescent="0.25">
      <c r="A105" t="s">
        <v>9</v>
      </c>
      <c r="B105" t="s">
        <v>1</v>
      </c>
      <c r="C105">
        <v>5</v>
      </c>
      <c r="D105">
        <v>0</v>
      </c>
      <c r="E105">
        <v>3</v>
      </c>
      <c r="F105">
        <v>1</v>
      </c>
      <c r="G105" t="s">
        <v>35</v>
      </c>
      <c r="H105" t="s">
        <v>4</v>
      </c>
      <c r="I105">
        <v>1200</v>
      </c>
      <c r="J105" t="s">
        <v>5</v>
      </c>
      <c r="K105">
        <v>9000</v>
      </c>
      <c r="L105" t="s">
        <v>11</v>
      </c>
      <c r="M105" t="s">
        <v>37</v>
      </c>
      <c r="N105" t="s">
        <v>17</v>
      </c>
      <c r="O105">
        <v>1200</v>
      </c>
      <c r="P105" t="s">
        <v>3</v>
      </c>
      <c r="Q105">
        <v>2400</v>
      </c>
      <c r="R105" t="s">
        <v>8</v>
      </c>
      <c r="S105" t="s">
        <v>10</v>
      </c>
      <c r="T105" t="s">
        <v>8</v>
      </c>
      <c r="U105" t="s">
        <v>3</v>
      </c>
      <c r="V105" s="3" t="s">
        <v>25</v>
      </c>
      <c r="W105" s="3"/>
      <c r="X105" s="3">
        <v>8.17</v>
      </c>
      <c r="Y105" s="3">
        <v>1.5</v>
      </c>
      <c r="Z105" s="3">
        <v>45.75</v>
      </c>
      <c r="AA105" s="3">
        <v>44.24</v>
      </c>
      <c r="AB105" s="3">
        <v>21</v>
      </c>
      <c r="AC105" s="3">
        <v>9</v>
      </c>
      <c r="AD105" s="3">
        <v>50</v>
      </c>
      <c r="AE105" s="3">
        <v>10000</v>
      </c>
      <c r="AF105" s="7">
        <f>K105/Z105</f>
        <v>196.72131147540983</v>
      </c>
      <c r="AG105" s="7">
        <v>0</v>
      </c>
      <c r="AH105" s="4">
        <f t="shared" si="35"/>
        <v>293.75764993880051</v>
      </c>
      <c r="AI105" s="7">
        <v>0</v>
      </c>
      <c r="AJ105" s="4">
        <f t="shared" si="37"/>
        <v>0</v>
      </c>
      <c r="AK105" s="4">
        <f t="shared" si="38"/>
        <v>0.57669673880048966</v>
      </c>
      <c r="AL105" s="3">
        <f>(740 * AF105 / 1000) * (73.4 / 1000) * 44.8 * 1 / 1000</f>
        <v>0.47869314098360655</v>
      </c>
      <c r="AM105" s="3">
        <v>0</v>
      </c>
      <c r="AN105" s="3">
        <f t="shared" si="45"/>
        <v>0</v>
      </c>
      <c r="AO105" s="3">
        <v>0</v>
      </c>
      <c r="AP105" s="3">
        <v>0</v>
      </c>
      <c r="AQ105" s="8">
        <f t="shared" si="40"/>
        <v>1.0553898797840962</v>
      </c>
    </row>
    <row r="106" spans="1:43" hidden="1" x14ac:dyDescent="0.25">
      <c r="A106" t="s">
        <v>9</v>
      </c>
      <c r="B106" t="s">
        <v>1</v>
      </c>
      <c r="C106">
        <v>5</v>
      </c>
      <c r="D106">
        <v>0</v>
      </c>
      <c r="E106">
        <v>4</v>
      </c>
      <c r="F106">
        <v>1</v>
      </c>
      <c r="G106" t="s">
        <v>16</v>
      </c>
      <c r="H106" t="s">
        <v>4</v>
      </c>
      <c r="I106">
        <v>1200</v>
      </c>
      <c r="J106" t="s">
        <v>33</v>
      </c>
      <c r="K106">
        <v>3000</v>
      </c>
      <c r="L106" t="s">
        <v>42</v>
      </c>
      <c r="M106" t="s">
        <v>55</v>
      </c>
      <c r="N106" t="s">
        <v>22</v>
      </c>
      <c r="O106">
        <v>1200</v>
      </c>
      <c r="P106" t="s">
        <v>3</v>
      </c>
      <c r="Q106">
        <v>8400</v>
      </c>
      <c r="R106" t="s">
        <v>8</v>
      </c>
      <c r="S106" t="s">
        <v>10</v>
      </c>
      <c r="T106" t="s">
        <v>3</v>
      </c>
      <c r="U106" t="s">
        <v>3</v>
      </c>
      <c r="V106" s="3" t="s">
        <v>25</v>
      </c>
      <c r="W106" s="3"/>
      <c r="X106" s="3">
        <v>8.17</v>
      </c>
      <c r="Y106" s="3">
        <v>1.5</v>
      </c>
      <c r="Z106" s="3">
        <v>45.75</v>
      </c>
      <c r="AA106" s="3">
        <v>44.24</v>
      </c>
      <c r="AB106" s="3">
        <v>21</v>
      </c>
      <c r="AC106" s="3">
        <v>9</v>
      </c>
      <c r="AD106" s="3">
        <v>50</v>
      </c>
      <c r="AE106" s="3">
        <v>10000</v>
      </c>
      <c r="AF106" s="4">
        <f>K106/AA106</f>
        <v>67.811934900542497</v>
      </c>
      <c r="AG106" s="7">
        <v>0</v>
      </c>
      <c r="AH106" s="4">
        <f t="shared" si="35"/>
        <v>1028.1517747858018</v>
      </c>
      <c r="AI106" s="7">
        <v>0</v>
      </c>
      <c r="AJ106" s="4">
        <f t="shared" si="37"/>
        <v>0</v>
      </c>
      <c r="AK106" s="4">
        <f t="shared" si="38"/>
        <v>2.0184385858017135</v>
      </c>
      <c r="AL106" s="3">
        <v>0</v>
      </c>
      <c r="AM106" s="3">
        <f t="shared" si="43"/>
        <v>4.2711347197106689E-3</v>
      </c>
      <c r="AN106" s="3">
        <f t="shared" si="45"/>
        <v>0</v>
      </c>
      <c r="AO106" s="3">
        <v>0</v>
      </c>
      <c r="AP106" s="3">
        <v>0</v>
      </c>
      <c r="AQ106" s="8">
        <f t="shared" si="40"/>
        <v>2.0227097205214242</v>
      </c>
    </row>
    <row r="107" spans="1:43" hidden="1" x14ac:dyDescent="0.25">
      <c r="A107" t="s">
        <v>9</v>
      </c>
      <c r="B107" t="s">
        <v>41</v>
      </c>
      <c r="C107">
        <v>3</v>
      </c>
      <c r="D107">
        <v>4</v>
      </c>
      <c r="E107">
        <v>4</v>
      </c>
      <c r="F107">
        <v>1</v>
      </c>
      <c r="G107" t="s">
        <v>16</v>
      </c>
      <c r="H107" t="s">
        <v>4</v>
      </c>
      <c r="I107">
        <v>7200</v>
      </c>
      <c r="J107" t="s">
        <v>36</v>
      </c>
      <c r="K107">
        <v>30000</v>
      </c>
      <c r="L107" t="s">
        <v>11</v>
      </c>
      <c r="M107" t="s">
        <v>37</v>
      </c>
      <c r="N107" t="s">
        <v>22</v>
      </c>
      <c r="O107">
        <v>6000</v>
      </c>
      <c r="P107" t="s">
        <v>3</v>
      </c>
      <c r="Q107">
        <v>10800</v>
      </c>
      <c r="R107" t="s">
        <v>8</v>
      </c>
      <c r="S107" t="s">
        <v>10</v>
      </c>
      <c r="T107" t="s">
        <v>3</v>
      </c>
      <c r="U107" t="s">
        <v>3</v>
      </c>
      <c r="V107" s="3" t="s">
        <v>23</v>
      </c>
      <c r="W107" s="3"/>
      <c r="X107" s="3">
        <v>8.17</v>
      </c>
      <c r="Y107" s="3">
        <v>1.5</v>
      </c>
      <c r="Z107" s="3">
        <v>45.75</v>
      </c>
      <c r="AA107" s="3">
        <v>44.24</v>
      </c>
      <c r="AB107" s="3">
        <v>21</v>
      </c>
      <c r="AC107" s="3">
        <v>9</v>
      </c>
      <c r="AD107" s="3">
        <v>50</v>
      </c>
      <c r="AE107" s="3">
        <v>10000</v>
      </c>
      <c r="AF107" s="4">
        <f>((K107/2)/Z107)</f>
        <v>327.86885245901641</v>
      </c>
      <c r="AG107" s="4">
        <f>((K107/2)/AB107)</f>
        <v>714.28571428571433</v>
      </c>
      <c r="AH107" s="4">
        <f t="shared" si="35"/>
        <v>1321.9094247246021</v>
      </c>
      <c r="AI107" s="7">
        <f t="shared" ref="AI107:AI108" si="57">O107/Y107</f>
        <v>4000</v>
      </c>
      <c r="AJ107" s="4">
        <f t="shared" si="37"/>
        <v>1.8436487960000001</v>
      </c>
      <c r="AK107" s="4">
        <f t="shared" si="38"/>
        <v>2.5951353246022033</v>
      </c>
      <c r="AL107" s="3">
        <f>(740 * AF107 / 1000) * (73.4 / 1000) * 44.8 * 1 / 1000</f>
        <v>0.7978219016393443</v>
      </c>
      <c r="AM107" s="3">
        <v>0</v>
      </c>
      <c r="AN107" s="3">
        <f t="shared" si="45"/>
        <v>578.57142857142867</v>
      </c>
      <c r="AO107" s="3">
        <f t="shared" si="39"/>
        <v>3.1492500000000001E-3</v>
      </c>
      <c r="AP107" s="3">
        <v>0</v>
      </c>
      <c r="AQ107" s="8">
        <f t="shared" si="40"/>
        <v>583.81118384367016</v>
      </c>
    </row>
    <row r="108" spans="1:43" x14ac:dyDescent="0.25">
      <c r="A108" t="s">
        <v>9</v>
      </c>
      <c r="B108" t="s">
        <v>1</v>
      </c>
      <c r="C108">
        <v>2</v>
      </c>
      <c r="D108">
        <v>1</v>
      </c>
      <c r="E108">
        <v>4</v>
      </c>
      <c r="F108">
        <v>0</v>
      </c>
      <c r="G108" t="s">
        <v>24</v>
      </c>
      <c r="H108" t="s">
        <v>4</v>
      </c>
      <c r="I108">
        <v>0</v>
      </c>
      <c r="J108" t="s">
        <v>15</v>
      </c>
      <c r="K108">
        <v>0</v>
      </c>
      <c r="L108" t="s">
        <v>6</v>
      </c>
      <c r="M108" t="s">
        <v>34</v>
      </c>
      <c r="N108" t="s">
        <v>31</v>
      </c>
      <c r="O108">
        <v>3600</v>
      </c>
      <c r="P108" t="s">
        <v>3</v>
      </c>
      <c r="Q108">
        <v>10800</v>
      </c>
      <c r="R108" t="s">
        <v>8</v>
      </c>
      <c r="S108" t="s">
        <v>12</v>
      </c>
      <c r="T108" t="s">
        <v>8</v>
      </c>
      <c r="U108" t="s">
        <v>3</v>
      </c>
      <c r="V108" s="3" t="s">
        <v>23</v>
      </c>
      <c r="W108" s="3"/>
      <c r="X108" s="3">
        <v>8.17</v>
      </c>
      <c r="Y108" s="3">
        <v>1.5</v>
      </c>
      <c r="Z108" s="3">
        <v>45.75</v>
      </c>
      <c r="AA108" s="3">
        <v>44.24</v>
      </c>
      <c r="AB108" s="3">
        <v>21</v>
      </c>
      <c r="AC108" s="3">
        <v>9</v>
      </c>
      <c r="AD108" s="3">
        <v>50</v>
      </c>
      <c r="AE108" s="3">
        <v>10000</v>
      </c>
      <c r="AF108" s="7">
        <v>0</v>
      </c>
      <c r="AG108" s="7">
        <v>0</v>
      </c>
      <c r="AH108" s="4">
        <f t="shared" si="35"/>
        <v>1321.9094247246021</v>
      </c>
      <c r="AI108" s="7">
        <f t="shared" si="57"/>
        <v>2400</v>
      </c>
      <c r="AJ108" s="4">
        <f t="shared" si="37"/>
        <v>1.1061892776000002</v>
      </c>
      <c r="AK108" s="4">
        <f t="shared" si="38"/>
        <v>2.5951353246022033</v>
      </c>
      <c r="AL108" s="3">
        <v>0</v>
      </c>
      <c r="AM108" s="3">
        <f t="shared" si="43"/>
        <v>0</v>
      </c>
      <c r="AN108" s="3">
        <f t="shared" si="45"/>
        <v>0</v>
      </c>
      <c r="AO108" s="3">
        <f t="shared" si="39"/>
        <v>3.1492500000000001E-3</v>
      </c>
      <c r="AP108" s="3">
        <v>0</v>
      </c>
      <c r="AQ108" s="8">
        <f t="shared" si="40"/>
        <v>3.7044738522022032</v>
      </c>
    </row>
    <row r="109" spans="1:43" hidden="1" x14ac:dyDescent="0.25">
      <c r="A109" t="s">
        <v>0</v>
      </c>
      <c r="B109" t="s">
        <v>1</v>
      </c>
      <c r="C109">
        <v>5</v>
      </c>
      <c r="D109">
        <v>0</v>
      </c>
      <c r="E109">
        <v>4</v>
      </c>
      <c r="F109">
        <v>1</v>
      </c>
      <c r="G109" t="s">
        <v>24</v>
      </c>
      <c r="H109" t="s">
        <v>4</v>
      </c>
      <c r="I109">
        <v>1200</v>
      </c>
      <c r="J109" t="s">
        <v>5</v>
      </c>
      <c r="K109">
        <v>42000</v>
      </c>
      <c r="L109" t="s">
        <v>6</v>
      </c>
      <c r="M109" t="s">
        <v>40</v>
      </c>
      <c r="N109" t="s">
        <v>31</v>
      </c>
      <c r="O109">
        <v>1200</v>
      </c>
      <c r="P109" t="s">
        <v>3</v>
      </c>
      <c r="Q109">
        <v>2400</v>
      </c>
      <c r="R109" t="s">
        <v>8</v>
      </c>
      <c r="S109" t="s">
        <v>10</v>
      </c>
      <c r="T109" t="s">
        <v>8</v>
      </c>
      <c r="U109" t="s">
        <v>8</v>
      </c>
      <c r="V109" s="3" t="s">
        <v>23</v>
      </c>
      <c r="W109" s="3"/>
      <c r="X109" s="3">
        <v>8.17</v>
      </c>
      <c r="Y109" s="3">
        <v>1.5</v>
      </c>
      <c r="Z109" s="3">
        <v>45.75</v>
      </c>
      <c r="AA109" s="3">
        <v>44.24</v>
      </c>
      <c r="AB109" s="3">
        <v>21</v>
      </c>
      <c r="AC109" s="3">
        <v>9</v>
      </c>
      <c r="AD109" s="3">
        <v>50</v>
      </c>
      <c r="AE109" s="3">
        <v>10000</v>
      </c>
      <c r="AF109" s="7">
        <f t="shared" ref="AF109:AF110" si="58">K109/Z109</f>
        <v>918.03278688524586</v>
      </c>
      <c r="AG109" s="7">
        <v>0</v>
      </c>
      <c r="AH109" s="4">
        <f t="shared" si="35"/>
        <v>293.75764993880051</v>
      </c>
      <c r="AI109" s="7">
        <v>0</v>
      </c>
      <c r="AJ109" s="4">
        <f t="shared" si="37"/>
        <v>0</v>
      </c>
      <c r="AK109" s="4">
        <f t="shared" si="38"/>
        <v>0.57669673880048966</v>
      </c>
      <c r="AL109" s="3">
        <f t="shared" ref="AL109:AL110" si="59">(740 * AF109 / 1000) * (73.4 / 1000) * 44.8 * 1 / 1000</f>
        <v>2.2339013245901636</v>
      </c>
      <c r="AM109" s="3">
        <v>0</v>
      </c>
      <c r="AN109" s="3">
        <f t="shared" si="45"/>
        <v>0</v>
      </c>
      <c r="AO109" s="3">
        <v>0</v>
      </c>
      <c r="AP109" s="3">
        <v>0</v>
      </c>
      <c r="AQ109" s="8">
        <f t="shared" si="40"/>
        <v>2.8105980633906533</v>
      </c>
    </row>
    <row r="110" spans="1:43" hidden="1" x14ac:dyDescent="0.25">
      <c r="A110" t="s">
        <v>9</v>
      </c>
      <c r="B110" t="s">
        <v>32</v>
      </c>
      <c r="C110">
        <v>5</v>
      </c>
      <c r="D110">
        <v>0</v>
      </c>
      <c r="E110">
        <v>5</v>
      </c>
      <c r="F110">
        <v>1</v>
      </c>
      <c r="G110" t="s">
        <v>21</v>
      </c>
      <c r="H110" t="s">
        <v>4</v>
      </c>
      <c r="I110">
        <v>7200</v>
      </c>
      <c r="J110" t="s">
        <v>5</v>
      </c>
      <c r="K110">
        <v>30000</v>
      </c>
      <c r="L110" t="s">
        <v>11</v>
      </c>
      <c r="M110" t="s">
        <v>37</v>
      </c>
      <c r="N110" t="s">
        <v>22</v>
      </c>
      <c r="O110">
        <v>6000</v>
      </c>
      <c r="P110" t="s">
        <v>3</v>
      </c>
      <c r="Q110">
        <v>13200</v>
      </c>
      <c r="R110" t="s">
        <v>8</v>
      </c>
      <c r="S110" t="s">
        <v>10</v>
      </c>
      <c r="T110" t="s">
        <v>8</v>
      </c>
      <c r="U110" t="s">
        <v>3</v>
      </c>
      <c r="V110" s="3" t="s">
        <v>25</v>
      </c>
      <c r="W110" s="3"/>
      <c r="X110" s="3">
        <v>8.17</v>
      </c>
      <c r="Y110" s="3">
        <v>1.5</v>
      </c>
      <c r="Z110" s="3">
        <v>45.75</v>
      </c>
      <c r="AA110" s="3">
        <v>44.24</v>
      </c>
      <c r="AB110" s="3">
        <v>21</v>
      </c>
      <c r="AC110" s="3">
        <v>9</v>
      </c>
      <c r="AD110" s="3">
        <v>50</v>
      </c>
      <c r="AE110" s="3">
        <v>10000</v>
      </c>
      <c r="AF110" s="7">
        <f t="shared" si="58"/>
        <v>655.73770491803282</v>
      </c>
      <c r="AG110" s="7">
        <v>0</v>
      </c>
      <c r="AH110" s="4">
        <f t="shared" si="35"/>
        <v>1615.6670746634027</v>
      </c>
      <c r="AI110" s="7">
        <v>0</v>
      </c>
      <c r="AJ110" s="4">
        <f t="shared" si="37"/>
        <v>0</v>
      </c>
      <c r="AK110" s="4">
        <f t="shared" si="38"/>
        <v>3.1718320634026931</v>
      </c>
      <c r="AL110" s="3">
        <f t="shared" si="59"/>
        <v>1.5956438032786886</v>
      </c>
      <c r="AM110" s="3">
        <v>0</v>
      </c>
      <c r="AN110" s="3">
        <f t="shared" si="45"/>
        <v>0</v>
      </c>
      <c r="AO110" s="3">
        <v>0</v>
      </c>
      <c r="AP110" s="3">
        <v>0</v>
      </c>
      <c r="AQ110" s="8">
        <f t="shared" si="40"/>
        <v>4.7674758666813819</v>
      </c>
    </row>
    <row r="111" spans="1:43" hidden="1" x14ac:dyDescent="0.25">
      <c r="A111" t="s">
        <v>9</v>
      </c>
      <c r="B111" t="s">
        <v>32</v>
      </c>
      <c r="C111">
        <v>5</v>
      </c>
      <c r="D111">
        <v>0</v>
      </c>
      <c r="E111">
        <v>2</v>
      </c>
      <c r="F111">
        <v>1</v>
      </c>
      <c r="G111" t="s">
        <v>24</v>
      </c>
      <c r="H111" t="s">
        <v>4</v>
      </c>
      <c r="I111">
        <v>1200</v>
      </c>
      <c r="J111" t="s">
        <v>33</v>
      </c>
      <c r="K111">
        <v>42000</v>
      </c>
      <c r="L111" t="s">
        <v>6</v>
      </c>
      <c r="M111" t="s">
        <v>40</v>
      </c>
      <c r="N111" t="s">
        <v>31</v>
      </c>
      <c r="O111">
        <v>6000</v>
      </c>
      <c r="P111" t="s">
        <v>3</v>
      </c>
      <c r="Q111">
        <v>8400</v>
      </c>
      <c r="R111" t="s">
        <v>8</v>
      </c>
      <c r="S111" t="s">
        <v>10</v>
      </c>
      <c r="T111" t="s">
        <v>8</v>
      </c>
      <c r="U111" t="s">
        <v>8</v>
      </c>
      <c r="V111" s="3" t="s">
        <v>25</v>
      </c>
      <c r="W111" s="3"/>
      <c r="X111" s="3">
        <v>8.17</v>
      </c>
      <c r="Y111" s="3">
        <v>1.5</v>
      </c>
      <c r="Z111" s="3">
        <v>45.75</v>
      </c>
      <c r="AA111" s="3">
        <v>44.24</v>
      </c>
      <c r="AB111" s="3">
        <v>21</v>
      </c>
      <c r="AC111" s="3">
        <v>9</v>
      </c>
      <c r="AD111" s="3">
        <v>50</v>
      </c>
      <c r="AE111" s="3">
        <v>10000</v>
      </c>
      <c r="AF111" s="4">
        <f t="shared" ref="AF111:AF113" si="60">K111/AA111</f>
        <v>949.36708860759484</v>
      </c>
      <c r="AG111" s="7">
        <v>0</v>
      </c>
      <c r="AH111" s="4">
        <f t="shared" si="35"/>
        <v>1028.1517747858018</v>
      </c>
      <c r="AI111" s="7">
        <v>0</v>
      </c>
      <c r="AJ111" s="4">
        <f t="shared" si="37"/>
        <v>0</v>
      </c>
      <c r="AK111" s="4">
        <f t="shared" si="38"/>
        <v>2.0184385858017135</v>
      </c>
      <c r="AL111" s="3">
        <v>0</v>
      </c>
      <c r="AM111" s="3">
        <f t="shared" si="43"/>
        <v>5.9795886075949364E-2</v>
      </c>
      <c r="AN111" s="3">
        <f t="shared" si="45"/>
        <v>0</v>
      </c>
      <c r="AO111" s="3">
        <v>0</v>
      </c>
      <c r="AP111" s="3">
        <v>0</v>
      </c>
      <c r="AQ111" s="8">
        <f t="shared" si="40"/>
        <v>2.0782344718776629</v>
      </c>
    </row>
    <row r="112" spans="1:43" hidden="1" x14ac:dyDescent="0.25">
      <c r="A112" t="s">
        <v>9</v>
      </c>
      <c r="B112" t="s">
        <v>27</v>
      </c>
      <c r="C112">
        <v>5</v>
      </c>
      <c r="D112">
        <v>0</v>
      </c>
      <c r="E112">
        <v>4</v>
      </c>
      <c r="F112">
        <v>1</v>
      </c>
      <c r="G112" t="s">
        <v>16</v>
      </c>
      <c r="H112" t="s">
        <v>29</v>
      </c>
      <c r="I112">
        <v>1200</v>
      </c>
      <c r="J112" t="s">
        <v>33</v>
      </c>
      <c r="K112">
        <v>42000</v>
      </c>
      <c r="L112" t="s">
        <v>38</v>
      </c>
      <c r="M112" t="s">
        <v>39</v>
      </c>
      <c r="N112" t="s">
        <v>31</v>
      </c>
      <c r="O112">
        <v>8400</v>
      </c>
      <c r="P112" t="s">
        <v>8</v>
      </c>
      <c r="Q112">
        <v>0</v>
      </c>
      <c r="R112" t="s">
        <v>8</v>
      </c>
      <c r="S112" t="s">
        <v>10</v>
      </c>
      <c r="T112" t="s">
        <v>8</v>
      </c>
      <c r="U112" t="s">
        <v>3</v>
      </c>
      <c r="V112" s="3" t="s">
        <v>25</v>
      </c>
      <c r="W112" s="3"/>
      <c r="X112" s="3">
        <v>8.17</v>
      </c>
      <c r="Y112" s="3">
        <v>1.5</v>
      </c>
      <c r="Z112" s="3">
        <v>45.75</v>
      </c>
      <c r="AA112" s="3">
        <v>44.24</v>
      </c>
      <c r="AB112" s="3">
        <v>21</v>
      </c>
      <c r="AC112" s="3">
        <v>9</v>
      </c>
      <c r="AD112" s="3">
        <v>50</v>
      </c>
      <c r="AE112" s="3">
        <v>10000</v>
      </c>
      <c r="AF112" s="4">
        <f t="shared" si="60"/>
        <v>949.36708860759484</v>
      </c>
      <c r="AG112" s="7">
        <v>0</v>
      </c>
      <c r="AH112" s="4">
        <f t="shared" si="35"/>
        <v>0</v>
      </c>
      <c r="AI112" s="7">
        <v>0</v>
      </c>
      <c r="AJ112" s="4">
        <f t="shared" si="37"/>
        <v>0</v>
      </c>
      <c r="AK112" s="4">
        <f t="shared" si="38"/>
        <v>0</v>
      </c>
      <c r="AL112" s="3">
        <v>0</v>
      </c>
      <c r="AM112" s="3">
        <f t="shared" si="43"/>
        <v>5.9795886075949364E-2</v>
      </c>
      <c r="AN112" s="3">
        <f t="shared" si="45"/>
        <v>0</v>
      </c>
      <c r="AO112" s="3">
        <v>0</v>
      </c>
      <c r="AP112" s="3">
        <v>0</v>
      </c>
      <c r="AQ112" s="8">
        <f t="shared" si="40"/>
        <v>5.9795886075949364E-2</v>
      </c>
    </row>
    <row r="113" spans="1:43" hidden="1" x14ac:dyDescent="0.25">
      <c r="A113" t="s">
        <v>0</v>
      </c>
      <c r="B113" t="s">
        <v>32</v>
      </c>
      <c r="C113">
        <v>3</v>
      </c>
      <c r="D113">
        <v>0</v>
      </c>
      <c r="E113">
        <v>2</v>
      </c>
      <c r="F113">
        <v>1</v>
      </c>
      <c r="G113" t="s">
        <v>24</v>
      </c>
      <c r="H113" t="s">
        <v>4</v>
      </c>
      <c r="I113">
        <v>7200</v>
      </c>
      <c r="J113" t="s">
        <v>33</v>
      </c>
      <c r="K113">
        <v>42000</v>
      </c>
      <c r="L113" t="s">
        <v>6</v>
      </c>
      <c r="M113" t="s">
        <v>40</v>
      </c>
      <c r="N113" t="s">
        <v>31</v>
      </c>
      <c r="O113">
        <v>8400</v>
      </c>
      <c r="P113" t="s">
        <v>3</v>
      </c>
      <c r="Q113">
        <v>19200</v>
      </c>
      <c r="R113" t="s">
        <v>8</v>
      </c>
      <c r="S113" t="s">
        <v>10</v>
      </c>
      <c r="T113" t="s">
        <v>8</v>
      </c>
      <c r="U113" t="s">
        <v>3</v>
      </c>
      <c r="V113" s="3" t="s">
        <v>25</v>
      </c>
      <c r="W113" s="3"/>
      <c r="X113" s="3">
        <v>8.17</v>
      </c>
      <c r="Y113" s="3">
        <v>1.5</v>
      </c>
      <c r="Z113" s="3">
        <v>45.75</v>
      </c>
      <c r="AA113" s="3">
        <v>44.24</v>
      </c>
      <c r="AB113" s="3">
        <v>21</v>
      </c>
      <c r="AC113" s="3">
        <v>9</v>
      </c>
      <c r="AD113" s="3">
        <v>50</v>
      </c>
      <c r="AE113" s="3">
        <v>10000</v>
      </c>
      <c r="AF113" s="4">
        <f t="shared" si="60"/>
        <v>949.36708860759484</v>
      </c>
      <c r="AG113" s="7">
        <v>0</v>
      </c>
      <c r="AH113" s="4">
        <f t="shared" si="35"/>
        <v>2350.0611995104041</v>
      </c>
      <c r="AI113" s="7">
        <f t="shared" ref="AI113:AI116" si="61">O113/Y113</f>
        <v>5600</v>
      </c>
      <c r="AJ113" s="4">
        <f t="shared" si="37"/>
        <v>2.5811083143999998</v>
      </c>
      <c r="AK113" s="4">
        <f t="shared" si="38"/>
        <v>4.6135739104039173</v>
      </c>
      <c r="AL113" s="3">
        <v>0</v>
      </c>
      <c r="AM113" s="3">
        <f t="shared" si="43"/>
        <v>5.9795886075949364E-2</v>
      </c>
      <c r="AN113" s="3">
        <f t="shared" si="45"/>
        <v>0</v>
      </c>
      <c r="AO113" s="3">
        <f t="shared" si="39"/>
        <v>3.1492500000000001E-3</v>
      </c>
      <c r="AP113" s="3">
        <v>0</v>
      </c>
      <c r="AQ113" s="8">
        <f t="shared" si="40"/>
        <v>7.2576273608798667</v>
      </c>
    </row>
    <row r="114" spans="1:43" x14ac:dyDescent="0.25">
      <c r="A114" t="s">
        <v>0</v>
      </c>
      <c r="B114" t="s">
        <v>1</v>
      </c>
      <c r="C114">
        <v>2</v>
      </c>
      <c r="D114">
        <v>2</v>
      </c>
      <c r="E114">
        <v>4</v>
      </c>
      <c r="F114">
        <v>0</v>
      </c>
      <c r="G114" t="s">
        <v>21</v>
      </c>
      <c r="H114" t="s">
        <v>4</v>
      </c>
      <c r="I114">
        <v>0</v>
      </c>
      <c r="J114" t="s">
        <v>15</v>
      </c>
      <c r="K114">
        <v>0</v>
      </c>
      <c r="L114" t="s">
        <v>6</v>
      </c>
      <c r="M114" t="s">
        <v>40</v>
      </c>
      <c r="N114" t="s">
        <v>17</v>
      </c>
      <c r="O114">
        <v>3600</v>
      </c>
      <c r="P114" t="s">
        <v>3</v>
      </c>
      <c r="Q114">
        <v>2400</v>
      </c>
      <c r="R114" t="s">
        <v>3</v>
      </c>
      <c r="S114" t="s">
        <v>10</v>
      </c>
      <c r="T114" t="s">
        <v>8</v>
      </c>
      <c r="U114" t="s">
        <v>3</v>
      </c>
      <c r="V114" s="3" t="s">
        <v>23</v>
      </c>
      <c r="W114" s="3"/>
      <c r="X114" s="3">
        <v>8.17</v>
      </c>
      <c r="Y114" s="3">
        <v>1.5</v>
      </c>
      <c r="Z114" s="3">
        <v>45.75</v>
      </c>
      <c r="AA114" s="3">
        <v>44.24</v>
      </c>
      <c r="AB114" s="3">
        <v>21</v>
      </c>
      <c r="AC114" s="3">
        <v>9</v>
      </c>
      <c r="AD114" s="3">
        <v>50</v>
      </c>
      <c r="AE114" s="3">
        <v>10000</v>
      </c>
      <c r="AF114" s="7">
        <v>0</v>
      </c>
      <c r="AG114" s="7">
        <v>0</v>
      </c>
      <c r="AH114" s="4">
        <f t="shared" si="35"/>
        <v>293.75764993880051</v>
      </c>
      <c r="AI114" s="7">
        <f t="shared" si="61"/>
        <v>2400</v>
      </c>
      <c r="AJ114" s="4">
        <f t="shared" si="37"/>
        <v>1.1061892776000002</v>
      </c>
      <c r="AK114" s="4">
        <f t="shared" si="38"/>
        <v>0.57669673880048966</v>
      </c>
      <c r="AL114" s="3">
        <v>0</v>
      </c>
      <c r="AM114" s="3">
        <f t="shared" si="43"/>
        <v>0</v>
      </c>
      <c r="AN114" s="3">
        <f t="shared" si="45"/>
        <v>0</v>
      </c>
      <c r="AO114" s="3">
        <f t="shared" si="39"/>
        <v>3.1492500000000001E-3</v>
      </c>
      <c r="AP114" s="3">
        <v>0</v>
      </c>
      <c r="AQ114" s="8">
        <f t="shared" si="40"/>
        <v>1.6860352664004898</v>
      </c>
    </row>
    <row r="115" spans="1:43" hidden="1" x14ac:dyDescent="0.25">
      <c r="A115" t="s">
        <v>9</v>
      </c>
      <c r="B115" t="s">
        <v>13</v>
      </c>
      <c r="C115">
        <v>2</v>
      </c>
      <c r="D115">
        <v>1</v>
      </c>
      <c r="E115">
        <v>4</v>
      </c>
      <c r="F115">
        <v>1</v>
      </c>
      <c r="G115" t="s">
        <v>35</v>
      </c>
      <c r="H115" t="s">
        <v>44</v>
      </c>
      <c r="I115">
        <v>3600</v>
      </c>
      <c r="J115" t="s">
        <v>33</v>
      </c>
      <c r="K115">
        <v>30000</v>
      </c>
      <c r="L115" t="s">
        <v>56</v>
      </c>
      <c r="M115" t="s">
        <v>57</v>
      </c>
      <c r="N115" t="s">
        <v>31</v>
      </c>
      <c r="O115">
        <v>3600</v>
      </c>
      <c r="P115" t="s">
        <v>8</v>
      </c>
      <c r="Q115">
        <v>0</v>
      </c>
      <c r="R115" t="s">
        <v>8</v>
      </c>
      <c r="S115" t="s">
        <v>28</v>
      </c>
      <c r="T115" t="s">
        <v>3</v>
      </c>
      <c r="U115" t="s">
        <v>8</v>
      </c>
      <c r="V115" s="3" t="s">
        <v>23</v>
      </c>
      <c r="W115" s="3"/>
      <c r="X115" s="3">
        <v>8.17</v>
      </c>
      <c r="Y115" s="3">
        <v>1.5</v>
      </c>
      <c r="Z115" s="3">
        <v>45.75</v>
      </c>
      <c r="AA115" s="3">
        <v>44.24</v>
      </c>
      <c r="AB115" s="3">
        <v>21</v>
      </c>
      <c r="AC115" s="3">
        <v>9</v>
      </c>
      <c r="AD115" s="3">
        <v>50</v>
      </c>
      <c r="AE115" s="3">
        <v>10000</v>
      </c>
      <c r="AF115" s="4">
        <f>K115/AA115</f>
        <v>678.11934900542497</v>
      </c>
      <c r="AG115" s="7">
        <v>0</v>
      </c>
      <c r="AH115" s="4">
        <f t="shared" si="35"/>
        <v>0</v>
      </c>
      <c r="AI115" s="7">
        <f t="shared" si="61"/>
        <v>2400</v>
      </c>
      <c r="AJ115" s="4">
        <f t="shared" si="37"/>
        <v>1.1061892776000002</v>
      </c>
      <c r="AK115" s="4">
        <f t="shared" si="38"/>
        <v>0</v>
      </c>
      <c r="AL115" s="3">
        <v>0</v>
      </c>
      <c r="AM115" s="3">
        <f t="shared" si="43"/>
        <v>4.2711347197106696E-2</v>
      </c>
      <c r="AN115" s="3">
        <f t="shared" si="45"/>
        <v>0</v>
      </c>
      <c r="AO115" s="3">
        <f t="shared" si="39"/>
        <v>3.1492500000000001E-3</v>
      </c>
      <c r="AP115" s="3">
        <f>AF115/50*2.5</f>
        <v>33.905967450271248</v>
      </c>
      <c r="AQ115" s="8">
        <f t="shared" si="40"/>
        <v>35.058017325068356</v>
      </c>
    </row>
    <row r="116" spans="1:43" hidden="1" x14ac:dyDescent="0.25">
      <c r="A116" t="s">
        <v>0</v>
      </c>
      <c r="B116" t="s">
        <v>32</v>
      </c>
      <c r="C116">
        <v>5</v>
      </c>
      <c r="D116">
        <v>0</v>
      </c>
      <c r="E116">
        <v>2</v>
      </c>
      <c r="F116">
        <v>1</v>
      </c>
      <c r="G116" t="s">
        <v>21</v>
      </c>
      <c r="H116" t="s">
        <v>4</v>
      </c>
      <c r="I116">
        <v>0</v>
      </c>
      <c r="J116" t="s">
        <v>15</v>
      </c>
      <c r="K116">
        <v>0</v>
      </c>
      <c r="L116" t="s">
        <v>6</v>
      </c>
      <c r="M116" t="s">
        <v>40</v>
      </c>
      <c r="N116" t="s">
        <v>31</v>
      </c>
      <c r="O116">
        <v>6000</v>
      </c>
      <c r="P116" t="s">
        <v>3</v>
      </c>
      <c r="Q116">
        <v>8400</v>
      </c>
      <c r="R116" t="s">
        <v>8</v>
      </c>
      <c r="S116" t="s">
        <v>10</v>
      </c>
      <c r="T116" t="s">
        <v>8</v>
      </c>
      <c r="U116" t="s">
        <v>3</v>
      </c>
      <c r="V116" s="3" t="s">
        <v>25</v>
      </c>
      <c r="W116" s="3"/>
      <c r="X116" s="3">
        <v>8.17</v>
      </c>
      <c r="Y116" s="3">
        <v>1.5</v>
      </c>
      <c r="Z116" s="3">
        <v>45.75</v>
      </c>
      <c r="AA116" s="3">
        <v>44.24</v>
      </c>
      <c r="AB116" s="3">
        <v>21</v>
      </c>
      <c r="AC116" s="3">
        <v>9</v>
      </c>
      <c r="AD116" s="3">
        <v>50</v>
      </c>
      <c r="AE116" s="3">
        <v>10000</v>
      </c>
      <c r="AF116" s="7">
        <v>0</v>
      </c>
      <c r="AG116" s="7">
        <v>0</v>
      </c>
      <c r="AH116" s="4">
        <f t="shared" si="35"/>
        <v>1028.1517747858018</v>
      </c>
      <c r="AI116" s="7">
        <f t="shared" si="61"/>
        <v>4000</v>
      </c>
      <c r="AJ116" s="4">
        <f t="shared" si="37"/>
        <v>1.8436487960000001</v>
      </c>
      <c r="AK116" s="4">
        <f t="shared" si="38"/>
        <v>2.0184385858017135</v>
      </c>
      <c r="AL116" s="3">
        <v>0</v>
      </c>
      <c r="AM116" s="3">
        <f t="shared" si="43"/>
        <v>0</v>
      </c>
      <c r="AN116" s="3">
        <f t="shared" si="45"/>
        <v>0</v>
      </c>
      <c r="AO116" s="3">
        <v>0</v>
      </c>
      <c r="AP116" s="3">
        <v>0</v>
      </c>
      <c r="AQ116" s="8">
        <f t="shared" si="40"/>
        <v>3.8620873818017136</v>
      </c>
    </row>
    <row r="117" spans="1:43" hidden="1" x14ac:dyDescent="0.25">
      <c r="A117" t="s">
        <v>0</v>
      </c>
      <c r="B117" t="s">
        <v>1</v>
      </c>
      <c r="C117">
        <v>1</v>
      </c>
      <c r="D117">
        <v>3</v>
      </c>
      <c r="E117">
        <v>4</v>
      </c>
      <c r="F117">
        <v>1</v>
      </c>
      <c r="G117" t="s">
        <v>16</v>
      </c>
      <c r="H117" t="s">
        <v>4</v>
      </c>
      <c r="I117">
        <v>1200</v>
      </c>
      <c r="J117" t="s">
        <v>5</v>
      </c>
      <c r="K117">
        <v>18000</v>
      </c>
      <c r="L117" t="s">
        <v>6</v>
      </c>
      <c r="M117" t="s">
        <v>40</v>
      </c>
      <c r="N117" t="s">
        <v>31</v>
      </c>
      <c r="O117">
        <v>3600</v>
      </c>
      <c r="P117" t="s">
        <v>3</v>
      </c>
      <c r="Q117">
        <v>8400</v>
      </c>
      <c r="R117" t="s">
        <v>8</v>
      </c>
      <c r="S117" t="s">
        <v>14</v>
      </c>
      <c r="T117" t="s">
        <v>3</v>
      </c>
      <c r="U117" t="s">
        <v>3</v>
      </c>
      <c r="V117" s="3" t="s">
        <v>25</v>
      </c>
      <c r="W117" s="3"/>
      <c r="X117" s="3">
        <v>8.17</v>
      </c>
      <c r="Y117" s="3">
        <v>1.5</v>
      </c>
      <c r="Z117" s="3">
        <v>45.75</v>
      </c>
      <c r="AA117" s="3">
        <v>44.24</v>
      </c>
      <c r="AB117" s="3">
        <v>21</v>
      </c>
      <c r="AC117" s="3">
        <v>9</v>
      </c>
      <c r="AD117" s="3">
        <v>50</v>
      </c>
      <c r="AE117" s="3">
        <v>10000</v>
      </c>
      <c r="AF117" s="7">
        <f t="shared" ref="AF117:AF118" si="62">K117/Z117</f>
        <v>393.44262295081967</v>
      </c>
      <c r="AG117" s="7">
        <v>0</v>
      </c>
      <c r="AH117" s="4">
        <f t="shared" si="35"/>
        <v>1028.1517747858018</v>
      </c>
      <c r="AI117" s="7">
        <f>O117/Y117</f>
        <v>2400</v>
      </c>
      <c r="AJ117" s="4">
        <f t="shared" si="37"/>
        <v>1.1061892776000002</v>
      </c>
      <c r="AK117" s="4">
        <f t="shared" si="38"/>
        <v>2.0184385858017135</v>
      </c>
      <c r="AL117" s="3">
        <f t="shared" ref="AL117:AL118" si="63">(740 * AF117 / 1000) * (73.4 / 1000) * 44.8 * 1 / 1000</f>
        <v>0.95738628196721309</v>
      </c>
      <c r="AM117" s="3">
        <v>0</v>
      </c>
      <c r="AN117" s="3">
        <f t="shared" si="45"/>
        <v>0</v>
      </c>
      <c r="AO117" s="3">
        <f t="shared" si="39"/>
        <v>3.1492500000000001E-3</v>
      </c>
      <c r="AP117" s="3">
        <v>0</v>
      </c>
      <c r="AQ117" s="8">
        <f t="shared" si="40"/>
        <v>4.0851633953689266</v>
      </c>
    </row>
    <row r="118" spans="1:43" hidden="1" x14ac:dyDescent="0.25">
      <c r="A118" t="s">
        <v>0</v>
      </c>
      <c r="B118" t="s">
        <v>1</v>
      </c>
      <c r="C118">
        <v>5</v>
      </c>
      <c r="D118">
        <v>0</v>
      </c>
      <c r="E118">
        <v>4</v>
      </c>
      <c r="F118">
        <v>1</v>
      </c>
      <c r="G118" t="s">
        <v>16</v>
      </c>
      <c r="H118" t="s">
        <v>4</v>
      </c>
      <c r="I118">
        <v>1200</v>
      </c>
      <c r="J118" t="s">
        <v>5</v>
      </c>
      <c r="K118">
        <v>18000</v>
      </c>
      <c r="L118" t="s">
        <v>6</v>
      </c>
      <c r="M118" t="s">
        <v>40</v>
      </c>
      <c r="N118" t="s">
        <v>22</v>
      </c>
      <c r="O118">
        <v>3600</v>
      </c>
      <c r="P118" t="s">
        <v>3</v>
      </c>
      <c r="Q118">
        <v>10800</v>
      </c>
      <c r="R118" t="s">
        <v>8</v>
      </c>
      <c r="S118" t="s">
        <v>12</v>
      </c>
      <c r="T118" t="s">
        <v>8</v>
      </c>
      <c r="U118" t="s">
        <v>3</v>
      </c>
      <c r="V118" s="3" t="s">
        <v>23</v>
      </c>
      <c r="W118" s="3"/>
      <c r="X118" s="3">
        <v>8.17</v>
      </c>
      <c r="Y118" s="3">
        <v>1.5</v>
      </c>
      <c r="Z118" s="3">
        <v>45.75</v>
      </c>
      <c r="AA118" s="3">
        <v>44.24</v>
      </c>
      <c r="AB118" s="3">
        <v>21</v>
      </c>
      <c r="AC118" s="3">
        <v>9</v>
      </c>
      <c r="AD118" s="3">
        <v>50</v>
      </c>
      <c r="AE118" s="3">
        <v>10000</v>
      </c>
      <c r="AF118" s="7">
        <f t="shared" si="62"/>
        <v>393.44262295081967</v>
      </c>
      <c r="AG118" s="7">
        <v>0</v>
      </c>
      <c r="AH118" s="4">
        <f t="shared" si="35"/>
        <v>1321.9094247246021</v>
      </c>
      <c r="AI118" s="7">
        <v>0</v>
      </c>
      <c r="AJ118" s="4">
        <f t="shared" si="37"/>
        <v>0</v>
      </c>
      <c r="AK118" s="4">
        <f t="shared" si="38"/>
        <v>2.5951353246022033</v>
      </c>
      <c r="AL118" s="3">
        <f t="shared" si="63"/>
        <v>0.95738628196721309</v>
      </c>
      <c r="AM118" s="3">
        <v>0</v>
      </c>
      <c r="AN118" s="3">
        <f t="shared" si="45"/>
        <v>0</v>
      </c>
      <c r="AO118" s="3">
        <v>0</v>
      </c>
      <c r="AP118" s="3">
        <v>0</v>
      </c>
      <c r="AQ118" s="8">
        <f t="shared" si="40"/>
        <v>3.5525216065694165</v>
      </c>
    </row>
    <row r="119" spans="1:43" hidden="1" x14ac:dyDescent="0.25">
      <c r="A119" t="s">
        <v>0</v>
      </c>
      <c r="B119" t="s">
        <v>13</v>
      </c>
      <c r="C119">
        <v>5</v>
      </c>
      <c r="D119">
        <v>1</v>
      </c>
      <c r="E119">
        <v>2</v>
      </c>
      <c r="F119">
        <v>1</v>
      </c>
      <c r="G119" t="s">
        <v>24</v>
      </c>
      <c r="H119" t="s">
        <v>4</v>
      </c>
      <c r="I119">
        <v>7200</v>
      </c>
      <c r="J119" t="s">
        <v>33</v>
      </c>
      <c r="K119">
        <v>30000</v>
      </c>
      <c r="L119" t="s">
        <v>6</v>
      </c>
      <c r="M119" t="s">
        <v>40</v>
      </c>
      <c r="N119" t="s">
        <v>22</v>
      </c>
      <c r="O119">
        <v>8400</v>
      </c>
      <c r="P119" t="s">
        <v>3</v>
      </c>
      <c r="Q119">
        <v>10800</v>
      </c>
      <c r="R119" t="s">
        <v>8</v>
      </c>
      <c r="S119" t="s">
        <v>18</v>
      </c>
      <c r="T119" t="s">
        <v>8</v>
      </c>
      <c r="U119" t="s">
        <v>3</v>
      </c>
      <c r="V119" s="3" t="s">
        <v>25</v>
      </c>
      <c r="W119" s="3"/>
      <c r="X119" s="3">
        <v>8.17</v>
      </c>
      <c r="Y119" s="3">
        <v>1.5</v>
      </c>
      <c r="Z119" s="3">
        <v>45.75</v>
      </c>
      <c r="AA119" s="3">
        <v>44.24</v>
      </c>
      <c r="AB119" s="3">
        <v>21</v>
      </c>
      <c r="AC119" s="3">
        <v>9</v>
      </c>
      <c r="AD119" s="3">
        <v>50</v>
      </c>
      <c r="AE119" s="3">
        <v>10000</v>
      </c>
      <c r="AF119" s="4">
        <f>K119/AA119</f>
        <v>678.11934900542497</v>
      </c>
      <c r="AG119" s="7">
        <v>0</v>
      </c>
      <c r="AH119" s="4">
        <f t="shared" si="35"/>
        <v>1321.9094247246021</v>
      </c>
      <c r="AI119" s="7">
        <v>0</v>
      </c>
      <c r="AJ119" s="4">
        <f t="shared" si="37"/>
        <v>0</v>
      </c>
      <c r="AK119" s="4">
        <f t="shared" si="38"/>
        <v>2.5951353246022033</v>
      </c>
      <c r="AL119" s="3">
        <v>0</v>
      </c>
      <c r="AM119" s="3">
        <f t="shared" si="43"/>
        <v>4.2711347197106696E-2</v>
      </c>
      <c r="AN119" s="3">
        <f t="shared" si="45"/>
        <v>0</v>
      </c>
      <c r="AO119" s="3">
        <v>0</v>
      </c>
      <c r="AP119" s="3">
        <v>0</v>
      </c>
      <c r="AQ119" s="8">
        <f t="shared" si="40"/>
        <v>2.6378466717993101</v>
      </c>
    </row>
    <row r="120" spans="1:43" x14ac:dyDescent="0.25">
      <c r="A120" t="s">
        <v>0</v>
      </c>
      <c r="B120" t="s">
        <v>13</v>
      </c>
      <c r="C120">
        <v>4</v>
      </c>
      <c r="D120">
        <v>1</v>
      </c>
      <c r="E120">
        <v>4</v>
      </c>
      <c r="F120">
        <v>0</v>
      </c>
      <c r="G120" t="s">
        <v>21</v>
      </c>
      <c r="H120" t="s">
        <v>4</v>
      </c>
      <c r="I120">
        <v>0</v>
      </c>
      <c r="J120" t="s">
        <v>15</v>
      </c>
      <c r="K120">
        <v>0</v>
      </c>
      <c r="L120" t="s">
        <v>6</v>
      </c>
      <c r="M120" t="s">
        <v>40</v>
      </c>
      <c r="N120" t="s">
        <v>31</v>
      </c>
      <c r="O120">
        <v>8400</v>
      </c>
      <c r="P120" t="s">
        <v>3</v>
      </c>
      <c r="Q120">
        <v>16200</v>
      </c>
      <c r="R120" t="s">
        <v>8</v>
      </c>
      <c r="S120" t="s">
        <v>12</v>
      </c>
      <c r="T120" t="s">
        <v>8</v>
      </c>
      <c r="U120" t="s">
        <v>8</v>
      </c>
      <c r="V120" s="3" t="s">
        <v>23</v>
      </c>
      <c r="W120" s="3"/>
      <c r="X120" s="3">
        <v>8.17</v>
      </c>
      <c r="Y120" s="3">
        <v>1.5</v>
      </c>
      <c r="Z120" s="3">
        <v>45.75</v>
      </c>
      <c r="AA120" s="3">
        <v>44.24</v>
      </c>
      <c r="AB120" s="3">
        <v>21</v>
      </c>
      <c r="AC120" s="3">
        <v>9</v>
      </c>
      <c r="AD120" s="3">
        <v>50</v>
      </c>
      <c r="AE120" s="3">
        <v>10000</v>
      </c>
      <c r="AF120" s="7">
        <v>0</v>
      </c>
      <c r="AG120" s="7">
        <v>0</v>
      </c>
      <c r="AH120" s="4">
        <f t="shared" si="35"/>
        <v>1982.8641370869034</v>
      </c>
      <c r="AI120" s="7">
        <f>O120/Y120</f>
        <v>5600</v>
      </c>
      <c r="AJ120" s="4">
        <f t="shared" si="37"/>
        <v>2.5811083143999998</v>
      </c>
      <c r="AK120" s="4">
        <f t="shared" si="38"/>
        <v>3.8927029869033047</v>
      </c>
      <c r="AL120" s="3">
        <v>0</v>
      </c>
      <c r="AM120" s="3">
        <f t="shared" si="43"/>
        <v>0</v>
      </c>
      <c r="AN120" s="3">
        <f t="shared" si="45"/>
        <v>0</v>
      </c>
      <c r="AO120" s="3">
        <f t="shared" si="39"/>
        <v>3.1492500000000001E-3</v>
      </c>
      <c r="AP120" s="3">
        <v>0</v>
      </c>
      <c r="AQ120" s="8">
        <f t="shared" si="40"/>
        <v>6.4769605513033044</v>
      </c>
    </row>
    <row r="121" spans="1:43" hidden="1" x14ac:dyDescent="0.25">
      <c r="A121" t="s">
        <v>0</v>
      </c>
      <c r="B121" t="s">
        <v>1</v>
      </c>
      <c r="C121">
        <v>5</v>
      </c>
      <c r="D121">
        <v>1</v>
      </c>
      <c r="E121">
        <v>4</v>
      </c>
      <c r="F121">
        <v>1</v>
      </c>
      <c r="G121" t="s">
        <v>21</v>
      </c>
      <c r="H121" t="s">
        <v>4</v>
      </c>
      <c r="I121">
        <v>1200</v>
      </c>
      <c r="J121" t="s">
        <v>33</v>
      </c>
      <c r="K121">
        <v>42000</v>
      </c>
      <c r="L121" t="s">
        <v>6</v>
      </c>
      <c r="M121" t="s">
        <v>40</v>
      </c>
      <c r="N121" t="s">
        <v>31</v>
      </c>
      <c r="O121">
        <v>1200</v>
      </c>
      <c r="P121" t="s">
        <v>3</v>
      </c>
      <c r="Q121">
        <v>10800</v>
      </c>
      <c r="R121" t="s">
        <v>8</v>
      </c>
      <c r="S121" t="s">
        <v>10</v>
      </c>
      <c r="T121" t="s">
        <v>8</v>
      </c>
      <c r="U121" t="s">
        <v>3</v>
      </c>
      <c r="V121" s="3" t="s">
        <v>25</v>
      </c>
      <c r="W121" s="3"/>
      <c r="X121" s="3">
        <v>8.17</v>
      </c>
      <c r="Y121" s="3">
        <v>1.5</v>
      </c>
      <c r="Z121" s="3">
        <v>45.75</v>
      </c>
      <c r="AA121" s="3">
        <v>44.24</v>
      </c>
      <c r="AB121" s="3">
        <v>21</v>
      </c>
      <c r="AC121" s="3">
        <v>9</v>
      </c>
      <c r="AD121" s="3">
        <v>50</v>
      </c>
      <c r="AE121" s="3">
        <v>10000</v>
      </c>
      <c r="AF121" s="4">
        <f>K121/AA121</f>
        <v>949.36708860759484</v>
      </c>
      <c r="AG121" s="7">
        <v>0</v>
      </c>
      <c r="AH121" s="4">
        <f t="shared" si="35"/>
        <v>1321.9094247246021</v>
      </c>
      <c r="AI121" s="7">
        <v>0</v>
      </c>
      <c r="AJ121" s="4">
        <f t="shared" si="37"/>
        <v>0</v>
      </c>
      <c r="AK121" s="4">
        <f t="shared" si="38"/>
        <v>2.5951353246022033</v>
      </c>
      <c r="AL121" s="3">
        <v>0</v>
      </c>
      <c r="AM121" s="3">
        <f t="shared" si="43"/>
        <v>5.9795886075949364E-2</v>
      </c>
      <c r="AN121" s="3">
        <f t="shared" si="45"/>
        <v>0</v>
      </c>
      <c r="AO121" s="3">
        <v>0</v>
      </c>
      <c r="AP121" s="3">
        <v>0</v>
      </c>
      <c r="AQ121" s="8">
        <f t="shared" si="40"/>
        <v>2.6549312106781526</v>
      </c>
    </row>
    <row r="122" spans="1:43" hidden="1" x14ac:dyDescent="0.25">
      <c r="A122" t="s">
        <v>0</v>
      </c>
      <c r="B122" t="s">
        <v>1</v>
      </c>
      <c r="C122">
        <v>5</v>
      </c>
      <c r="D122">
        <v>0</v>
      </c>
      <c r="E122">
        <v>4</v>
      </c>
      <c r="F122">
        <v>1</v>
      </c>
      <c r="G122" t="s">
        <v>16</v>
      </c>
      <c r="H122" t="s">
        <v>4</v>
      </c>
      <c r="I122">
        <v>3600</v>
      </c>
      <c r="J122" t="s">
        <v>5</v>
      </c>
      <c r="K122">
        <v>42000</v>
      </c>
      <c r="L122" t="s">
        <v>6</v>
      </c>
      <c r="M122" t="s">
        <v>40</v>
      </c>
      <c r="N122" t="s">
        <v>31</v>
      </c>
      <c r="O122">
        <v>6000</v>
      </c>
      <c r="P122" t="s">
        <v>3</v>
      </c>
      <c r="Q122">
        <v>19200</v>
      </c>
      <c r="R122" t="s">
        <v>8</v>
      </c>
      <c r="S122" t="s">
        <v>14</v>
      </c>
      <c r="T122" t="s">
        <v>8</v>
      </c>
      <c r="U122" t="s">
        <v>3</v>
      </c>
      <c r="V122" s="3" t="s">
        <v>23</v>
      </c>
      <c r="W122" s="3"/>
      <c r="X122" s="3">
        <v>8.17</v>
      </c>
      <c r="Y122" s="3">
        <v>1.5</v>
      </c>
      <c r="Z122" s="3">
        <v>45.75</v>
      </c>
      <c r="AA122" s="3">
        <v>44.24</v>
      </c>
      <c r="AB122" s="3">
        <v>21</v>
      </c>
      <c r="AC122" s="3">
        <v>9</v>
      </c>
      <c r="AD122" s="3">
        <v>50</v>
      </c>
      <c r="AE122" s="3">
        <v>10000</v>
      </c>
      <c r="AF122" s="7">
        <f t="shared" ref="AF122:AF124" si="64">K122/Z122</f>
        <v>918.03278688524586</v>
      </c>
      <c r="AG122" s="7">
        <v>0</v>
      </c>
      <c r="AH122" s="4">
        <f t="shared" si="35"/>
        <v>2350.0611995104041</v>
      </c>
      <c r="AI122" s="7">
        <v>0</v>
      </c>
      <c r="AJ122" s="4">
        <f t="shared" si="37"/>
        <v>0</v>
      </c>
      <c r="AK122" s="4">
        <f t="shared" si="38"/>
        <v>4.6135739104039173</v>
      </c>
      <c r="AL122" s="3">
        <f t="shared" ref="AL122:AL124" si="65">(740 * AF122 / 1000) * (73.4 / 1000) * 44.8 * 1 / 1000</f>
        <v>2.2339013245901636</v>
      </c>
      <c r="AM122" s="3">
        <v>0</v>
      </c>
      <c r="AN122" s="3">
        <f t="shared" si="45"/>
        <v>0</v>
      </c>
      <c r="AO122" s="3">
        <v>0</v>
      </c>
      <c r="AP122" s="3">
        <v>0</v>
      </c>
      <c r="AQ122" s="8">
        <f t="shared" si="40"/>
        <v>6.8474752349940804</v>
      </c>
    </row>
    <row r="123" spans="1:43" hidden="1" x14ac:dyDescent="0.25">
      <c r="A123" t="s">
        <v>0</v>
      </c>
      <c r="B123" t="s">
        <v>1</v>
      </c>
      <c r="C123">
        <v>5</v>
      </c>
      <c r="D123">
        <v>0</v>
      </c>
      <c r="E123">
        <v>4</v>
      </c>
      <c r="F123">
        <v>1</v>
      </c>
      <c r="G123" t="s">
        <v>21</v>
      </c>
      <c r="H123" t="s">
        <v>4</v>
      </c>
      <c r="I123">
        <v>3600</v>
      </c>
      <c r="J123" t="s">
        <v>5</v>
      </c>
      <c r="K123">
        <v>18000</v>
      </c>
      <c r="L123" t="s">
        <v>6</v>
      </c>
      <c r="M123" t="s">
        <v>7</v>
      </c>
      <c r="N123" t="s">
        <v>17</v>
      </c>
      <c r="O123">
        <v>3600</v>
      </c>
      <c r="P123" t="s">
        <v>3</v>
      </c>
      <c r="Q123">
        <v>10800</v>
      </c>
      <c r="R123" t="s">
        <v>3</v>
      </c>
      <c r="S123" t="s">
        <v>12</v>
      </c>
      <c r="T123" t="s">
        <v>8</v>
      </c>
      <c r="U123" t="s">
        <v>8</v>
      </c>
      <c r="V123" s="3" t="s">
        <v>25</v>
      </c>
      <c r="W123" s="3"/>
      <c r="X123" s="3">
        <v>8.17</v>
      </c>
      <c r="Y123" s="3">
        <v>1.5</v>
      </c>
      <c r="Z123" s="3">
        <v>45.75</v>
      </c>
      <c r="AA123" s="3">
        <v>44.24</v>
      </c>
      <c r="AB123" s="3">
        <v>21</v>
      </c>
      <c r="AC123" s="3">
        <v>9</v>
      </c>
      <c r="AD123" s="3">
        <v>50</v>
      </c>
      <c r="AE123" s="3">
        <v>10000</v>
      </c>
      <c r="AF123" s="7">
        <f t="shared" si="64"/>
        <v>393.44262295081967</v>
      </c>
      <c r="AG123" s="7">
        <v>0</v>
      </c>
      <c r="AH123" s="4">
        <f t="shared" si="35"/>
        <v>1321.9094247246021</v>
      </c>
      <c r="AI123" s="7">
        <v>0</v>
      </c>
      <c r="AJ123" s="4">
        <f t="shared" si="37"/>
        <v>0</v>
      </c>
      <c r="AK123" s="4">
        <f t="shared" si="38"/>
        <v>2.5951353246022033</v>
      </c>
      <c r="AL123" s="3">
        <f t="shared" si="65"/>
        <v>0.95738628196721309</v>
      </c>
      <c r="AM123" s="3">
        <v>0</v>
      </c>
      <c r="AN123" s="3">
        <f t="shared" si="45"/>
        <v>0</v>
      </c>
      <c r="AO123" s="3">
        <v>0</v>
      </c>
      <c r="AP123" s="3">
        <v>0</v>
      </c>
      <c r="AQ123" s="8">
        <f t="shared" si="40"/>
        <v>3.5525216065694165</v>
      </c>
    </row>
    <row r="124" spans="1:43" hidden="1" x14ac:dyDescent="0.25">
      <c r="A124" t="s">
        <v>0</v>
      </c>
      <c r="B124" t="s">
        <v>32</v>
      </c>
      <c r="C124">
        <v>5</v>
      </c>
      <c r="D124">
        <v>0</v>
      </c>
      <c r="E124">
        <v>4</v>
      </c>
      <c r="F124">
        <v>1</v>
      </c>
      <c r="G124" t="s">
        <v>24</v>
      </c>
      <c r="H124" t="s">
        <v>4</v>
      </c>
      <c r="I124">
        <v>1200</v>
      </c>
      <c r="J124" t="s">
        <v>5</v>
      </c>
      <c r="K124">
        <v>42000</v>
      </c>
      <c r="L124" t="s">
        <v>6</v>
      </c>
      <c r="M124" t="s">
        <v>7</v>
      </c>
      <c r="N124" t="s">
        <v>31</v>
      </c>
      <c r="O124">
        <v>3600</v>
      </c>
      <c r="P124" t="s">
        <v>3</v>
      </c>
      <c r="Q124">
        <v>10800</v>
      </c>
      <c r="R124" t="s">
        <v>8</v>
      </c>
      <c r="S124" t="s">
        <v>10</v>
      </c>
      <c r="T124" t="s">
        <v>8</v>
      </c>
      <c r="U124" t="s">
        <v>3</v>
      </c>
      <c r="V124" s="3" t="s">
        <v>25</v>
      </c>
      <c r="W124" s="3"/>
      <c r="X124" s="3">
        <v>8.17</v>
      </c>
      <c r="Y124" s="3">
        <v>1.5</v>
      </c>
      <c r="Z124" s="3">
        <v>45.75</v>
      </c>
      <c r="AA124" s="3">
        <v>44.24</v>
      </c>
      <c r="AB124" s="3">
        <v>21</v>
      </c>
      <c r="AC124" s="3">
        <v>9</v>
      </c>
      <c r="AD124" s="3">
        <v>50</v>
      </c>
      <c r="AE124" s="3">
        <v>10000</v>
      </c>
      <c r="AF124" s="7">
        <f t="shared" si="64"/>
        <v>918.03278688524586</v>
      </c>
      <c r="AG124" s="7">
        <v>0</v>
      </c>
      <c r="AH124" s="4">
        <f t="shared" si="35"/>
        <v>1321.9094247246021</v>
      </c>
      <c r="AI124" s="7">
        <v>0</v>
      </c>
      <c r="AJ124" s="4">
        <f t="shared" si="37"/>
        <v>0</v>
      </c>
      <c r="AK124" s="4">
        <f t="shared" si="38"/>
        <v>2.5951353246022033</v>
      </c>
      <c r="AL124" s="3">
        <f t="shared" si="65"/>
        <v>2.2339013245901636</v>
      </c>
      <c r="AM124" s="3">
        <v>0</v>
      </c>
      <c r="AN124" s="3">
        <f t="shared" si="45"/>
        <v>0</v>
      </c>
      <c r="AO124" s="3">
        <v>0</v>
      </c>
      <c r="AP124" s="3">
        <v>0</v>
      </c>
      <c r="AQ124" s="8">
        <f t="shared" si="40"/>
        <v>4.8290366491923669</v>
      </c>
    </row>
    <row r="125" spans="1:43" hidden="1" x14ac:dyDescent="0.25">
      <c r="A125" t="s">
        <v>9</v>
      </c>
      <c r="B125" t="s">
        <v>32</v>
      </c>
      <c r="C125">
        <v>3</v>
      </c>
      <c r="D125">
        <v>4</v>
      </c>
      <c r="E125">
        <v>4</v>
      </c>
      <c r="F125">
        <v>1</v>
      </c>
      <c r="G125" t="s">
        <v>24</v>
      </c>
      <c r="H125" t="s">
        <v>4</v>
      </c>
      <c r="I125">
        <v>1200</v>
      </c>
      <c r="J125" t="s">
        <v>33</v>
      </c>
      <c r="K125">
        <v>9000</v>
      </c>
      <c r="L125" t="s">
        <v>20</v>
      </c>
      <c r="M125" t="s">
        <v>58</v>
      </c>
      <c r="N125" t="s">
        <v>22</v>
      </c>
      <c r="O125">
        <v>3600</v>
      </c>
      <c r="P125" t="s">
        <v>3</v>
      </c>
      <c r="Q125">
        <v>8400</v>
      </c>
      <c r="R125" t="s">
        <v>8</v>
      </c>
      <c r="S125" t="s">
        <v>10</v>
      </c>
      <c r="T125" t="s">
        <v>8</v>
      </c>
      <c r="U125" t="s">
        <v>3</v>
      </c>
      <c r="V125" s="3" t="s">
        <v>25</v>
      </c>
      <c r="W125" s="3"/>
      <c r="X125" s="3">
        <v>8.17</v>
      </c>
      <c r="Y125" s="3">
        <v>1.5</v>
      </c>
      <c r="Z125" s="3">
        <v>45.75</v>
      </c>
      <c r="AA125" s="3">
        <v>44.24</v>
      </c>
      <c r="AB125" s="3">
        <v>21</v>
      </c>
      <c r="AC125" s="3">
        <v>9</v>
      </c>
      <c r="AD125" s="3">
        <v>50</v>
      </c>
      <c r="AE125" s="3">
        <v>10000</v>
      </c>
      <c r="AF125" s="4">
        <f>K125/AA125</f>
        <v>203.43580470162749</v>
      </c>
      <c r="AG125" s="7">
        <v>0</v>
      </c>
      <c r="AH125" s="4">
        <f t="shared" si="35"/>
        <v>1028.1517747858018</v>
      </c>
      <c r="AI125" s="7">
        <f t="shared" ref="AI125:AI128" si="66">O125/Y125</f>
        <v>2400</v>
      </c>
      <c r="AJ125" s="4">
        <f t="shared" si="37"/>
        <v>1.1061892776000002</v>
      </c>
      <c r="AK125" s="4">
        <f t="shared" si="38"/>
        <v>2.0184385858017135</v>
      </c>
      <c r="AL125" s="3">
        <v>0</v>
      </c>
      <c r="AM125" s="3">
        <f t="shared" si="43"/>
        <v>1.2813404159132008E-2</v>
      </c>
      <c r="AN125" s="3">
        <f t="shared" si="45"/>
        <v>0</v>
      </c>
      <c r="AO125" s="3">
        <f t="shared" si="39"/>
        <v>3.1492500000000001E-3</v>
      </c>
      <c r="AP125" s="3">
        <v>0</v>
      </c>
      <c r="AQ125" s="8">
        <f t="shared" si="40"/>
        <v>3.1405905175608457</v>
      </c>
    </row>
    <row r="126" spans="1:43" hidden="1" x14ac:dyDescent="0.25">
      <c r="A126" t="s">
        <v>0</v>
      </c>
      <c r="B126" t="s">
        <v>32</v>
      </c>
      <c r="C126">
        <v>2</v>
      </c>
      <c r="D126">
        <v>0</v>
      </c>
      <c r="E126">
        <v>5</v>
      </c>
      <c r="F126">
        <v>1</v>
      </c>
      <c r="G126" t="s">
        <v>24</v>
      </c>
      <c r="H126" t="s">
        <v>4</v>
      </c>
      <c r="I126">
        <v>3600</v>
      </c>
      <c r="J126" t="s">
        <v>5</v>
      </c>
      <c r="K126">
        <v>9000</v>
      </c>
      <c r="L126" t="s">
        <v>11</v>
      </c>
      <c r="M126" t="s">
        <v>37</v>
      </c>
      <c r="N126" t="s">
        <v>31</v>
      </c>
      <c r="O126">
        <v>3600</v>
      </c>
      <c r="P126" t="s">
        <v>3</v>
      </c>
      <c r="Q126">
        <v>6000</v>
      </c>
      <c r="R126" t="s">
        <v>8</v>
      </c>
      <c r="S126" t="s">
        <v>10</v>
      </c>
      <c r="T126" t="s">
        <v>8</v>
      </c>
      <c r="U126" t="s">
        <v>8</v>
      </c>
      <c r="V126" s="3" t="s">
        <v>19</v>
      </c>
      <c r="W126" s="3"/>
      <c r="X126" s="3">
        <v>8.17</v>
      </c>
      <c r="Y126" s="3">
        <v>1.5</v>
      </c>
      <c r="Z126" s="3">
        <v>45.75</v>
      </c>
      <c r="AA126" s="3">
        <v>44.24</v>
      </c>
      <c r="AB126" s="3">
        <v>21</v>
      </c>
      <c r="AC126" s="3">
        <v>9</v>
      </c>
      <c r="AD126" s="3">
        <v>50</v>
      </c>
      <c r="AE126" s="3">
        <v>10000</v>
      </c>
      <c r="AF126" s="7">
        <f t="shared" ref="AF126:AF127" si="67">K126/Z126</f>
        <v>196.72131147540983</v>
      </c>
      <c r="AG126" s="7">
        <v>0</v>
      </c>
      <c r="AH126" s="4">
        <f t="shared" si="35"/>
        <v>734.39412484700119</v>
      </c>
      <c r="AI126" s="7">
        <f t="shared" si="66"/>
        <v>2400</v>
      </c>
      <c r="AJ126" s="4">
        <f t="shared" si="37"/>
        <v>1.1061892776000002</v>
      </c>
      <c r="AK126" s="4">
        <f t="shared" si="38"/>
        <v>1.441741847001224</v>
      </c>
      <c r="AL126" s="3">
        <f t="shared" ref="AL126:AL127" si="68">(740 * AF126 / 1000) * (73.4 / 1000) * 44.8 * 1 / 1000</f>
        <v>0.47869314098360655</v>
      </c>
      <c r="AM126" s="3">
        <v>0</v>
      </c>
      <c r="AN126" s="3">
        <f t="shared" si="45"/>
        <v>0</v>
      </c>
      <c r="AO126" s="3">
        <f t="shared" si="39"/>
        <v>3.1492500000000001E-3</v>
      </c>
      <c r="AP126" s="3">
        <v>0</v>
      </c>
      <c r="AQ126" s="8">
        <f t="shared" si="40"/>
        <v>3.0297735155848304</v>
      </c>
    </row>
    <row r="127" spans="1:43" hidden="1" x14ac:dyDescent="0.25">
      <c r="A127" t="s">
        <v>0</v>
      </c>
      <c r="B127" t="s">
        <v>1</v>
      </c>
      <c r="C127">
        <v>3</v>
      </c>
      <c r="D127">
        <v>3</v>
      </c>
      <c r="E127">
        <v>4</v>
      </c>
      <c r="F127">
        <v>1</v>
      </c>
      <c r="G127" t="s">
        <v>24</v>
      </c>
      <c r="H127" t="s">
        <v>4</v>
      </c>
      <c r="I127">
        <v>7200</v>
      </c>
      <c r="J127" t="s">
        <v>5</v>
      </c>
      <c r="K127">
        <v>18000</v>
      </c>
      <c r="L127" t="s">
        <v>11</v>
      </c>
      <c r="M127" t="s">
        <v>37</v>
      </c>
      <c r="N127" t="s">
        <v>31</v>
      </c>
      <c r="O127">
        <v>3600</v>
      </c>
      <c r="P127" t="s">
        <v>3</v>
      </c>
      <c r="Q127">
        <v>2400</v>
      </c>
      <c r="R127" t="s">
        <v>8</v>
      </c>
      <c r="S127" t="s">
        <v>14</v>
      </c>
      <c r="T127" t="s">
        <v>8</v>
      </c>
      <c r="U127" t="s">
        <v>3</v>
      </c>
      <c r="V127" s="3" t="s">
        <v>25</v>
      </c>
      <c r="W127" s="3"/>
      <c r="X127" s="3">
        <v>8.17</v>
      </c>
      <c r="Y127" s="3">
        <v>1.5</v>
      </c>
      <c r="Z127" s="3">
        <v>45.75</v>
      </c>
      <c r="AA127" s="3">
        <v>44.24</v>
      </c>
      <c r="AB127" s="3">
        <v>21</v>
      </c>
      <c r="AC127" s="3">
        <v>9</v>
      </c>
      <c r="AD127" s="3">
        <v>50</v>
      </c>
      <c r="AE127" s="3">
        <v>10000</v>
      </c>
      <c r="AF127" s="7">
        <f t="shared" si="67"/>
        <v>393.44262295081967</v>
      </c>
      <c r="AG127" s="7">
        <v>0</v>
      </c>
      <c r="AH127" s="4">
        <f t="shared" si="35"/>
        <v>293.75764993880051</v>
      </c>
      <c r="AI127" s="7">
        <f t="shared" si="66"/>
        <v>2400</v>
      </c>
      <c r="AJ127" s="4">
        <f t="shared" si="37"/>
        <v>1.1061892776000002</v>
      </c>
      <c r="AK127" s="4">
        <f t="shared" si="38"/>
        <v>0.57669673880048966</v>
      </c>
      <c r="AL127" s="3">
        <f t="shared" si="68"/>
        <v>0.95738628196721309</v>
      </c>
      <c r="AM127" s="3">
        <v>0</v>
      </c>
      <c r="AN127" s="3">
        <f t="shared" si="45"/>
        <v>0</v>
      </c>
      <c r="AO127" s="3">
        <f t="shared" si="39"/>
        <v>3.1492500000000001E-3</v>
      </c>
      <c r="AP127" s="3">
        <v>0</v>
      </c>
      <c r="AQ127" s="8">
        <f t="shared" si="40"/>
        <v>2.6434215483677028</v>
      </c>
    </row>
    <row r="128" spans="1:43" x14ac:dyDescent="0.25">
      <c r="A128" t="s">
        <v>0</v>
      </c>
      <c r="B128" t="s">
        <v>13</v>
      </c>
      <c r="C128">
        <v>1</v>
      </c>
      <c r="D128">
        <v>1</v>
      </c>
      <c r="E128">
        <v>2</v>
      </c>
      <c r="F128">
        <v>0</v>
      </c>
      <c r="G128" t="s">
        <v>35</v>
      </c>
      <c r="H128" t="s">
        <v>4</v>
      </c>
      <c r="I128">
        <v>0</v>
      </c>
      <c r="J128" t="s">
        <v>15</v>
      </c>
      <c r="K128">
        <v>0</v>
      </c>
      <c r="L128" t="s">
        <v>6</v>
      </c>
      <c r="M128" t="s">
        <v>40</v>
      </c>
      <c r="N128" t="s">
        <v>22</v>
      </c>
      <c r="O128">
        <v>3600</v>
      </c>
      <c r="P128" t="s">
        <v>3</v>
      </c>
      <c r="Q128">
        <v>8400</v>
      </c>
      <c r="R128" t="s">
        <v>8</v>
      </c>
      <c r="S128" t="s">
        <v>10</v>
      </c>
      <c r="T128" t="s">
        <v>3</v>
      </c>
      <c r="U128" t="s">
        <v>8</v>
      </c>
      <c r="V128" s="3" t="s">
        <v>25</v>
      </c>
      <c r="W128" s="3"/>
      <c r="X128" s="3">
        <v>8.17</v>
      </c>
      <c r="Y128" s="3">
        <v>1.5</v>
      </c>
      <c r="Z128" s="3">
        <v>45.75</v>
      </c>
      <c r="AA128" s="3">
        <v>44.24</v>
      </c>
      <c r="AB128" s="3">
        <v>21</v>
      </c>
      <c r="AC128" s="3">
        <v>9</v>
      </c>
      <c r="AD128" s="3">
        <v>50</v>
      </c>
      <c r="AE128" s="3">
        <v>10000</v>
      </c>
      <c r="AF128" s="7">
        <v>0</v>
      </c>
      <c r="AG128" s="7">
        <v>0</v>
      </c>
      <c r="AH128" s="4">
        <f t="shared" si="35"/>
        <v>1028.1517747858018</v>
      </c>
      <c r="AI128" s="7">
        <f t="shared" si="66"/>
        <v>2400</v>
      </c>
      <c r="AJ128" s="4">
        <f t="shared" si="37"/>
        <v>1.1061892776000002</v>
      </c>
      <c r="AK128" s="4">
        <f t="shared" si="38"/>
        <v>2.0184385858017135</v>
      </c>
      <c r="AL128" s="3">
        <v>0</v>
      </c>
      <c r="AM128" s="3">
        <f t="shared" si="43"/>
        <v>0</v>
      </c>
      <c r="AN128" s="3">
        <f t="shared" si="45"/>
        <v>0</v>
      </c>
      <c r="AO128" s="3">
        <f t="shared" si="39"/>
        <v>3.1492500000000001E-3</v>
      </c>
      <c r="AP128" s="3">
        <v>0</v>
      </c>
      <c r="AQ128" s="8">
        <f t="shared" si="40"/>
        <v>3.1277771134017138</v>
      </c>
    </row>
    <row r="129" spans="1:43" hidden="1" x14ac:dyDescent="0.25">
      <c r="A129" t="s">
        <v>9</v>
      </c>
      <c r="B129" t="s">
        <v>1</v>
      </c>
      <c r="C129">
        <v>5</v>
      </c>
      <c r="D129">
        <v>0</v>
      </c>
      <c r="E129">
        <v>4</v>
      </c>
      <c r="F129">
        <v>1</v>
      </c>
      <c r="G129" t="s">
        <v>24</v>
      </c>
      <c r="H129" t="s">
        <v>4</v>
      </c>
      <c r="I129">
        <v>1200</v>
      </c>
      <c r="J129" t="s">
        <v>33</v>
      </c>
      <c r="K129">
        <v>42000</v>
      </c>
      <c r="L129" t="s">
        <v>6</v>
      </c>
      <c r="M129" t="s">
        <v>7</v>
      </c>
      <c r="N129" t="s">
        <v>31</v>
      </c>
      <c r="O129">
        <v>3600</v>
      </c>
      <c r="P129" t="s">
        <v>3</v>
      </c>
      <c r="Q129">
        <v>8400</v>
      </c>
      <c r="R129" t="s">
        <v>3</v>
      </c>
      <c r="S129" t="s">
        <v>10</v>
      </c>
      <c r="T129" t="s">
        <v>8</v>
      </c>
      <c r="U129" t="s">
        <v>3</v>
      </c>
      <c r="V129" s="3" t="s">
        <v>23</v>
      </c>
      <c r="W129" s="3"/>
      <c r="X129" s="3">
        <v>8.17</v>
      </c>
      <c r="Y129" s="3">
        <v>1.5</v>
      </c>
      <c r="Z129" s="3">
        <v>45.75</v>
      </c>
      <c r="AA129" s="3">
        <v>44.24</v>
      </c>
      <c r="AB129" s="3">
        <v>21</v>
      </c>
      <c r="AC129" s="3">
        <v>9</v>
      </c>
      <c r="AD129" s="3">
        <v>50</v>
      </c>
      <c r="AE129" s="3">
        <v>10000</v>
      </c>
      <c r="AF129" s="4">
        <f>K129/AA129</f>
        <v>949.36708860759484</v>
      </c>
      <c r="AG129" s="7">
        <v>0</v>
      </c>
      <c r="AH129" s="4">
        <f t="shared" si="35"/>
        <v>1028.1517747858018</v>
      </c>
      <c r="AI129" s="7">
        <v>0</v>
      </c>
      <c r="AJ129" s="4">
        <f t="shared" si="37"/>
        <v>0</v>
      </c>
      <c r="AK129" s="4">
        <f t="shared" si="38"/>
        <v>2.0184385858017135</v>
      </c>
      <c r="AL129" s="3">
        <v>0</v>
      </c>
      <c r="AM129" s="3">
        <f t="shared" si="43"/>
        <v>5.9795886075949364E-2</v>
      </c>
      <c r="AN129" s="3">
        <f t="shared" si="45"/>
        <v>0</v>
      </c>
      <c r="AO129" s="3">
        <v>0</v>
      </c>
      <c r="AP129" s="3">
        <v>0</v>
      </c>
      <c r="AQ129" s="8">
        <f t="shared" si="40"/>
        <v>2.0782344718776629</v>
      </c>
    </row>
    <row r="130" spans="1:43" hidden="1" x14ac:dyDescent="0.25">
      <c r="A130" t="s">
        <v>0</v>
      </c>
      <c r="B130" t="s">
        <v>1</v>
      </c>
      <c r="C130">
        <v>5</v>
      </c>
      <c r="D130">
        <v>0</v>
      </c>
      <c r="E130">
        <v>3</v>
      </c>
      <c r="F130">
        <v>1</v>
      </c>
      <c r="G130" t="s">
        <v>24</v>
      </c>
      <c r="H130" t="s">
        <v>29</v>
      </c>
      <c r="I130">
        <v>1200</v>
      </c>
      <c r="J130" t="s">
        <v>29</v>
      </c>
      <c r="K130">
        <v>9000</v>
      </c>
      <c r="L130" t="s">
        <v>11</v>
      </c>
      <c r="M130" t="s">
        <v>37</v>
      </c>
      <c r="N130" t="s">
        <v>22</v>
      </c>
      <c r="O130">
        <v>8400</v>
      </c>
      <c r="P130" t="s">
        <v>3</v>
      </c>
      <c r="Q130">
        <v>0</v>
      </c>
      <c r="R130" t="s">
        <v>8</v>
      </c>
      <c r="S130" t="s">
        <v>10</v>
      </c>
      <c r="T130" t="s">
        <v>8</v>
      </c>
      <c r="U130" t="s">
        <v>8</v>
      </c>
      <c r="V130" s="3" t="s">
        <v>25</v>
      </c>
      <c r="W130" s="3"/>
      <c r="X130" s="3">
        <v>8.17</v>
      </c>
      <c r="Y130" s="3">
        <v>1.5</v>
      </c>
      <c r="Z130" s="3">
        <v>45.75</v>
      </c>
      <c r="AA130" s="3">
        <v>44.24</v>
      </c>
      <c r="AB130" s="3">
        <v>21</v>
      </c>
      <c r="AC130" s="3">
        <v>9</v>
      </c>
      <c r="AD130" s="3">
        <v>50</v>
      </c>
      <c r="AE130" s="3">
        <v>10000</v>
      </c>
      <c r="AF130" s="7">
        <v>0</v>
      </c>
      <c r="AG130" s="7">
        <v>0</v>
      </c>
      <c r="AH130" s="4">
        <f t="shared" si="35"/>
        <v>0</v>
      </c>
      <c r="AI130" s="7">
        <f>(K130/AC130) + (O130/Y130)</f>
        <v>6600</v>
      </c>
      <c r="AJ130" s="4">
        <f t="shared" si="37"/>
        <v>3.0420205134000002</v>
      </c>
      <c r="AK130" s="4">
        <f t="shared" si="38"/>
        <v>0</v>
      </c>
      <c r="AL130" s="3">
        <f>(740 * AF130 / 1000) * (73.4 / 1000) * 44.8 * 1 / 1000</f>
        <v>0</v>
      </c>
      <c r="AM130" s="3">
        <f t="shared" si="43"/>
        <v>0</v>
      </c>
      <c r="AN130" s="3">
        <f t="shared" si="45"/>
        <v>0</v>
      </c>
      <c r="AO130" s="3">
        <v>0</v>
      </c>
      <c r="AP130" s="3">
        <v>0</v>
      </c>
      <c r="AQ130" s="8">
        <f t="shared" si="40"/>
        <v>3.0420205134000002</v>
      </c>
    </row>
    <row r="131" spans="1:43" hidden="1" x14ac:dyDescent="0.25">
      <c r="A131" t="s">
        <v>0</v>
      </c>
      <c r="B131" t="s">
        <v>1</v>
      </c>
      <c r="C131">
        <v>5</v>
      </c>
      <c r="D131">
        <v>1</v>
      </c>
      <c r="E131">
        <v>3</v>
      </c>
      <c r="F131">
        <v>1</v>
      </c>
      <c r="G131" t="s">
        <v>16</v>
      </c>
      <c r="H131" t="s">
        <v>4</v>
      </c>
      <c r="I131">
        <v>7200</v>
      </c>
      <c r="J131" t="s">
        <v>36</v>
      </c>
      <c r="K131">
        <v>9000</v>
      </c>
      <c r="L131" t="s">
        <v>11</v>
      </c>
      <c r="M131" t="s">
        <v>30</v>
      </c>
      <c r="N131" t="s">
        <v>31</v>
      </c>
      <c r="O131">
        <v>1200</v>
      </c>
      <c r="P131" t="s">
        <v>3</v>
      </c>
      <c r="Q131">
        <v>13200</v>
      </c>
      <c r="R131" t="s">
        <v>8</v>
      </c>
      <c r="S131" t="s">
        <v>10</v>
      </c>
      <c r="T131" t="s">
        <v>8</v>
      </c>
      <c r="U131" t="s">
        <v>3</v>
      </c>
      <c r="V131" s="3" t="s">
        <v>25</v>
      </c>
      <c r="W131" s="3"/>
      <c r="X131" s="3">
        <v>8.17</v>
      </c>
      <c r="Y131" s="3">
        <v>1.5</v>
      </c>
      <c r="Z131" s="3">
        <v>45.75</v>
      </c>
      <c r="AA131" s="3">
        <v>44.24</v>
      </c>
      <c r="AB131" s="3">
        <v>21</v>
      </c>
      <c r="AC131" s="3">
        <v>9</v>
      </c>
      <c r="AD131" s="3">
        <v>50</v>
      </c>
      <c r="AE131" s="3">
        <v>10000</v>
      </c>
      <c r="AF131" s="4">
        <f>((K131/2)/Z131)</f>
        <v>98.360655737704917</v>
      </c>
      <c r="AG131" s="4">
        <f>((K131/2)/AB131)</f>
        <v>214.28571428571428</v>
      </c>
      <c r="AH131" s="4">
        <f t="shared" ref="AH131:AH194" si="69">Q131/X131</f>
        <v>1615.6670746634027</v>
      </c>
      <c r="AI131" s="7">
        <v>0</v>
      </c>
      <c r="AJ131" s="4">
        <f t="shared" ref="AJ131:AJ194" si="70">(AI131*0.4603)*(1+(0.133)/100)/1000</f>
        <v>0</v>
      </c>
      <c r="AK131" s="4">
        <f t="shared" ref="AK131:AK194" si="71">(AH131 * 35.17) / 1000 * 56.1 * 1 * 0.995 / 1000</f>
        <v>3.1718320634026931</v>
      </c>
      <c r="AL131" s="3">
        <f>(740 * AF131 / 1000) * (73.4 / 1000) * 44.8 * 1 / 1000</f>
        <v>0.23934657049180327</v>
      </c>
      <c r="AM131" s="3">
        <v>0</v>
      </c>
      <c r="AN131" s="3">
        <f t="shared" si="45"/>
        <v>173.57142857142858</v>
      </c>
      <c r="AO131" s="3">
        <v>0</v>
      </c>
      <c r="AP131" s="3">
        <v>0</v>
      </c>
      <c r="AQ131" s="8">
        <f t="shared" ref="AQ131:AQ194" si="72">SUM(AJ131:AP131)</f>
        <v>176.98260720532309</v>
      </c>
    </row>
    <row r="132" spans="1:43" x14ac:dyDescent="0.25">
      <c r="A132" t="s">
        <v>0</v>
      </c>
      <c r="B132" t="s">
        <v>1</v>
      </c>
      <c r="C132">
        <v>4</v>
      </c>
      <c r="D132">
        <v>0</v>
      </c>
      <c r="E132">
        <v>4</v>
      </c>
      <c r="F132">
        <v>0</v>
      </c>
      <c r="G132" t="s">
        <v>24</v>
      </c>
      <c r="H132" t="s">
        <v>4</v>
      </c>
      <c r="I132">
        <v>0</v>
      </c>
      <c r="J132" t="s">
        <v>15</v>
      </c>
      <c r="K132">
        <v>0</v>
      </c>
      <c r="L132" t="s">
        <v>11</v>
      </c>
      <c r="M132" t="s">
        <v>37</v>
      </c>
      <c r="N132" t="s">
        <v>31</v>
      </c>
      <c r="O132">
        <v>3600</v>
      </c>
      <c r="P132" t="s">
        <v>3</v>
      </c>
      <c r="Q132">
        <v>16200</v>
      </c>
      <c r="R132" t="s">
        <v>8</v>
      </c>
      <c r="S132" t="s">
        <v>10</v>
      </c>
      <c r="T132" t="s">
        <v>8</v>
      </c>
      <c r="U132" t="s">
        <v>3</v>
      </c>
      <c r="V132" s="3" t="s">
        <v>25</v>
      </c>
      <c r="W132" s="3"/>
      <c r="X132" s="3">
        <v>8.17</v>
      </c>
      <c r="Y132" s="3">
        <v>1.5</v>
      </c>
      <c r="Z132" s="3">
        <v>45.75</v>
      </c>
      <c r="AA132" s="3">
        <v>44.24</v>
      </c>
      <c r="AB132" s="3">
        <v>21</v>
      </c>
      <c r="AC132" s="3">
        <v>9</v>
      </c>
      <c r="AD132" s="3">
        <v>50</v>
      </c>
      <c r="AE132" s="3">
        <v>10000</v>
      </c>
      <c r="AF132" s="7">
        <v>0</v>
      </c>
      <c r="AG132" s="7">
        <v>0</v>
      </c>
      <c r="AH132" s="4">
        <f t="shared" si="69"/>
        <v>1982.8641370869034</v>
      </c>
      <c r="AI132" s="7">
        <f t="shared" ref="AI132:AI135" si="73">O132/Y132</f>
        <v>2400</v>
      </c>
      <c r="AJ132" s="4">
        <f t="shared" si="70"/>
        <v>1.1061892776000002</v>
      </c>
      <c r="AK132" s="4">
        <f t="shared" si="71"/>
        <v>3.8927029869033047</v>
      </c>
      <c r="AL132" s="3">
        <v>0</v>
      </c>
      <c r="AM132" s="3">
        <f t="shared" si="43"/>
        <v>0</v>
      </c>
      <c r="AN132" s="3">
        <f t="shared" si="45"/>
        <v>0</v>
      </c>
      <c r="AO132" s="3">
        <f t="shared" ref="AO132:AO194" si="74">(850 * (AE132 * 0.25) / AD132 / 1000) * (74.1 / 1000) * (1 * 1 / 1000)</f>
        <v>3.1492500000000001E-3</v>
      </c>
      <c r="AP132" s="3">
        <v>0</v>
      </c>
      <c r="AQ132" s="8">
        <f t="shared" si="72"/>
        <v>5.002041514503305</v>
      </c>
    </row>
    <row r="133" spans="1:43" x14ac:dyDescent="0.25">
      <c r="A133" t="s">
        <v>0</v>
      </c>
      <c r="B133" t="s">
        <v>13</v>
      </c>
      <c r="C133">
        <v>1</v>
      </c>
      <c r="D133">
        <v>5</v>
      </c>
      <c r="E133">
        <v>2</v>
      </c>
      <c r="F133">
        <v>0</v>
      </c>
      <c r="G133" t="s">
        <v>35</v>
      </c>
      <c r="H133" t="s">
        <v>4</v>
      </c>
      <c r="I133">
        <v>0</v>
      </c>
      <c r="J133" t="s">
        <v>15</v>
      </c>
      <c r="K133">
        <v>0</v>
      </c>
      <c r="L133" t="s">
        <v>11</v>
      </c>
      <c r="M133" t="s">
        <v>30</v>
      </c>
      <c r="N133" t="s">
        <v>22</v>
      </c>
      <c r="O133">
        <v>3600</v>
      </c>
      <c r="P133" t="s">
        <v>3</v>
      </c>
      <c r="Q133">
        <v>10800</v>
      </c>
      <c r="R133" t="s">
        <v>8</v>
      </c>
      <c r="S133" t="s">
        <v>10</v>
      </c>
      <c r="T133" t="s">
        <v>8</v>
      </c>
      <c r="U133" t="s">
        <v>3</v>
      </c>
      <c r="V133" s="3" t="s">
        <v>23</v>
      </c>
      <c r="W133" s="3"/>
      <c r="X133" s="3">
        <v>8.17</v>
      </c>
      <c r="Y133" s="3">
        <v>1.5</v>
      </c>
      <c r="Z133" s="3">
        <v>45.75</v>
      </c>
      <c r="AA133" s="3">
        <v>44.24</v>
      </c>
      <c r="AB133" s="3">
        <v>21</v>
      </c>
      <c r="AC133" s="3">
        <v>9</v>
      </c>
      <c r="AD133" s="3">
        <v>50</v>
      </c>
      <c r="AE133" s="3">
        <v>10000</v>
      </c>
      <c r="AF133" s="7">
        <v>0</v>
      </c>
      <c r="AG133" s="7">
        <v>0</v>
      </c>
      <c r="AH133" s="4">
        <f t="shared" si="69"/>
        <v>1321.9094247246021</v>
      </c>
      <c r="AI133" s="7">
        <f t="shared" si="73"/>
        <v>2400</v>
      </c>
      <c r="AJ133" s="4">
        <f t="shared" si="70"/>
        <v>1.1061892776000002</v>
      </c>
      <c r="AK133" s="4">
        <f t="shared" si="71"/>
        <v>2.5951353246022033</v>
      </c>
      <c r="AL133" s="3">
        <v>0</v>
      </c>
      <c r="AM133" s="3">
        <f t="shared" si="43"/>
        <v>0</v>
      </c>
      <c r="AN133" s="3">
        <f t="shared" si="45"/>
        <v>0</v>
      </c>
      <c r="AO133" s="3">
        <f t="shared" si="74"/>
        <v>3.1492500000000001E-3</v>
      </c>
      <c r="AP133" s="3">
        <v>0</v>
      </c>
      <c r="AQ133" s="8">
        <f t="shared" si="72"/>
        <v>3.7044738522022032</v>
      </c>
    </row>
    <row r="134" spans="1:43" x14ac:dyDescent="0.25">
      <c r="A134" t="s">
        <v>0</v>
      </c>
      <c r="B134" t="s">
        <v>13</v>
      </c>
      <c r="C134">
        <v>1</v>
      </c>
      <c r="D134">
        <v>1</v>
      </c>
      <c r="E134">
        <v>2</v>
      </c>
      <c r="F134">
        <v>0</v>
      </c>
      <c r="G134" t="s">
        <v>16</v>
      </c>
      <c r="H134" t="s">
        <v>4</v>
      </c>
      <c r="I134">
        <v>0</v>
      </c>
      <c r="J134" t="s">
        <v>15</v>
      </c>
      <c r="K134">
        <v>0</v>
      </c>
      <c r="L134" t="s">
        <v>11</v>
      </c>
      <c r="M134" t="s">
        <v>30</v>
      </c>
      <c r="N134" t="s">
        <v>31</v>
      </c>
      <c r="O134">
        <v>0</v>
      </c>
      <c r="P134" t="s">
        <v>3</v>
      </c>
      <c r="Q134">
        <v>0</v>
      </c>
      <c r="R134" t="s">
        <v>8</v>
      </c>
      <c r="S134" t="s">
        <v>10</v>
      </c>
      <c r="T134" t="s">
        <v>8</v>
      </c>
      <c r="U134" t="s">
        <v>3</v>
      </c>
      <c r="V134" s="3" t="s">
        <v>25</v>
      </c>
      <c r="W134" s="3"/>
      <c r="X134" s="3">
        <v>8.17</v>
      </c>
      <c r="Y134" s="3">
        <v>1.5</v>
      </c>
      <c r="Z134" s="3">
        <v>45.75</v>
      </c>
      <c r="AA134" s="3">
        <v>44.24</v>
      </c>
      <c r="AB134" s="3">
        <v>21</v>
      </c>
      <c r="AC134" s="3">
        <v>9</v>
      </c>
      <c r="AD134" s="3">
        <v>50</v>
      </c>
      <c r="AE134" s="3">
        <v>10000</v>
      </c>
      <c r="AF134" s="7">
        <v>0</v>
      </c>
      <c r="AG134" s="7">
        <v>0</v>
      </c>
      <c r="AH134" s="4">
        <f t="shared" si="69"/>
        <v>0</v>
      </c>
      <c r="AI134" s="7">
        <f t="shared" si="73"/>
        <v>0</v>
      </c>
      <c r="AJ134" s="4">
        <f t="shared" si="70"/>
        <v>0</v>
      </c>
      <c r="AK134" s="4">
        <f t="shared" si="71"/>
        <v>0</v>
      </c>
      <c r="AL134" s="3">
        <v>0</v>
      </c>
      <c r="AM134" s="3">
        <f t="shared" si="43"/>
        <v>0</v>
      </c>
      <c r="AN134" s="3">
        <f t="shared" si="45"/>
        <v>0</v>
      </c>
      <c r="AO134" s="3">
        <f t="shared" si="74"/>
        <v>3.1492500000000001E-3</v>
      </c>
      <c r="AP134" s="3">
        <v>0</v>
      </c>
      <c r="AQ134" s="8">
        <f t="shared" si="72"/>
        <v>3.1492500000000001E-3</v>
      </c>
    </row>
    <row r="135" spans="1:43" x14ac:dyDescent="0.25">
      <c r="A135" t="s">
        <v>0</v>
      </c>
      <c r="B135" t="s">
        <v>27</v>
      </c>
      <c r="C135">
        <v>1</v>
      </c>
      <c r="D135">
        <v>1</v>
      </c>
      <c r="E135">
        <v>4</v>
      </c>
      <c r="F135">
        <v>0</v>
      </c>
      <c r="G135" t="s">
        <v>24</v>
      </c>
      <c r="H135" t="s">
        <v>4</v>
      </c>
      <c r="I135">
        <v>0</v>
      </c>
      <c r="J135" t="s">
        <v>15</v>
      </c>
      <c r="K135">
        <v>0</v>
      </c>
      <c r="L135" t="s">
        <v>11</v>
      </c>
      <c r="M135" t="s">
        <v>30</v>
      </c>
      <c r="N135" t="s">
        <v>31</v>
      </c>
      <c r="O135">
        <v>3600</v>
      </c>
      <c r="P135" t="s">
        <v>3</v>
      </c>
      <c r="Q135">
        <v>19200</v>
      </c>
      <c r="R135" t="s">
        <v>8</v>
      </c>
      <c r="S135" t="s">
        <v>12</v>
      </c>
      <c r="T135" t="s">
        <v>8</v>
      </c>
      <c r="U135" t="s">
        <v>3</v>
      </c>
      <c r="V135" s="3" t="s">
        <v>25</v>
      </c>
      <c r="W135" s="3"/>
      <c r="X135" s="3">
        <v>8.17</v>
      </c>
      <c r="Y135" s="3">
        <v>1.5</v>
      </c>
      <c r="Z135" s="3">
        <v>45.75</v>
      </c>
      <c r="AA135" s="3">
        <v>44.24</v>
      </c>
      <c r="AB135" s="3">
        <v>21</v>
      </c>
      <c r="AC135" s="3">
        <v>9</v>
      </c>
      <c r="AD135" s="3">
        <v>50</v>
      </c>
      <c r="AE135" s="3">
        <v>10000</v>
      </c>
      <c r="AF135" s="7">
        <v>0</v>
      </c>
      <c r="AG135" s="7">
        <v>0</v>
      </c>
      <c r="AH135" s="4">
        <f t="shared" si="69"/>
        <v>2350.0611995104041</v>
      </c>
      <c r="AI135" s="7">
        <f t="shared" si="73"/>
        <v>2400</v>
      </c>
      <c r="AJ135" s="4">
        <f t="shared" si="70"/>
        <v>1.1061892776000002</v>
      </c>
      <c r="AK135" s="4">
        <f t="shared" si="71"/>
        <v>4.6135739104039173</v>
      </c>
      <c r="AL135" s="3">
        <v>0</v>
      </c>
      <c r="AM135" s="3">
        <f t="shared" si="43"/>
        <v>0</v>
      </c>
      <c r="AN135" s="3">
        <f t="shared" si="45"/>
        <v>0</v>
      </c>
      <c r="AO135" s="3">
        <f t="shared" si="74"/>
        <v>3.1492500000000001E-3</v>
      </c>
      <c r="AP135" s="3">
        <v>0</v>
      </c>
      <c r="AQ135" s="8">
        <f t="shared" si="72"/>
        <v>5.7229124380039176</v>
      </c>
    </row>
    <row r="136" spans="1:43" hidden="1" x14ac:dyDescent="0.25">
      <c r="A136" t="s">
        <v>0</v>
      </c>
      <c r="B136" t="s">
        <v>27</v>
      </c>
      <c r="C136">
        <v>5</v>
      </c>
      <c r="D136">
        <v>0</v>
      </c>
      <c r="E136">
        <v>3</v>
      </c>
      <c r="F136">
        <v>1</v>
      </c>
      <c r="G136" t="s">
        <v>21</v>
      </c>
      <c r="H136" t="s">
        <v>4</v>
      </c>
      <c r="I136">
        <v>1200</v>
      </c>
      <c r="J136" t="s">
        <v>5</v>
      </c>
      <c r="K136">
        <v>42000</v>
      </c>
      <c r="L136" t="s">
        <v>11</v>
      </c>
      <c r="M136" t="s">
        <v>37</v>
      </c>
      <c r="N136" t="s">
        <v>31</v>
      </c>
      <c r="O136">
        <v>3600</v>
      </c>
      <c r="P136" t="s">
        <v>8</v>
      </c>
      <c r="Q136">
        <v>19200</v>
      </c>
      <c r="R136" t="s">
        <v>8</v>
      </c>
      <c r="S136" t="s">
        <v>12</v>
      </c>
      <c r="T136" t="s">
        <v>8</v>
      </c>
      <c r="U136" t="s">
        <v>3</v>
      </c>
      <c r="V136" s="3" t="s">
        <v>19</v>
      </c>
      <c r="W136" s="3"/>
      <c r="X136" s="3">
        <v>8.17</v>
      </c>
      <c r="Y136" s="3">
        <v>1.5</v>
      </c>
      <c r="Z136" s="3">
        <v>45.75</v>
      </c>
      <c r="AA136" s="3">
        <v>44.24</v>
      </c>
      <c r="AB136" s="3">
        <v>21</v>
      </c>
      <c r="AC136" s="3">
        <v>9</v>
      </c>
      <c r="AD136" s="3">
        <v>50</v>
      </c>
      <c r="AE136" s="3">
        <v>10000</v>
      </c>
      <c r="AF136" s="7">
        <f>K136/Z136</f>
        <v>918.03278688524586</v>
      </c>
      <c r="AG136" s="7">
        <v>0</v>
      </c>
      <c r="AH136" s="4">
        <f t="shared" si="69"/>
        <v>2350.0611995104041</v>
      </c>
      <c r="AI136" s="7"/>
      <c r="AJ136" s="4">
        <f t="shared" si="70"/>
        <v>0</v>
      </c>
      <c r="AK136" s="4">
        <f t="shared" si="71"/>
        <v>4.6135739104039173</v>
      </c>
      <c r="AL136" s="3">
        <f>(740 * AF136 / 1000) * (73.4 / 1000) * 44.8 * 1 / 1000</f>
        <v>2.2339013245901636</v>
      </c>
      <c r="AM136" s="3">
        <v>0</v>
      </c>
      <c r="AN136" s="3">
        <f t="shared" si="45"/>
        <v>0</v>
      </c>
      <c r="AO136" s="3">
        <v>0</v>
      </c>
      <c r="AP136" s="3">
        <v>0</v>
      </c>
      <c r="AQ136" s="8">
        <f t="shared" si="72"/>
        <v>6.8474752349940804</v>
      </c>
    </row>
    <row r="137" spans="1:43" x14ac:dyDescent="0.25">
      <c r="A137" t="s">
        <v>0</v>
      </c>
      <c r="B137" t="s">
        <v>1</v>
      </c>
      <c r="C137">
        <v>2</v>
      </c>
      <c r="D137">
        <v>3</v>
      </c>
      <c r="E137">
        <v>4</v>
      </c>
      <c r="F137">
        <v>0</v>
      </c>
      <c r="G137" t="s">
        <v>21</v>
      </c>
      <c r="H137" t="s">
        <v>4</v>
      </c>
      <c r="I137">
        <v>0</v>
      </c>
      <c r="J137" t="s">
        <v>15</v>
      </c>
      <c r="K137">
        <v>0</v>
      </c>
      <c r="L137" t="s">
        <v>11</v>
      </c>
      <c r="M137" t="s">
        <v>30</v>
      </c>
      <c r="N137" t="s">
        <v>22</v>
      </c>
      <c r="O137">
        <v>0</v>
      </c>
      <c r="P137" t="s">
        <v>3</v>
      </c>
      <c r="Q137">
        <v>0</v>
      </c>
      <c r="R137" t="s">
        <v>8</v>
      </c>
      <c r="S137" t="s">
        <v>10</v>
      </c>
      <c r="T137" t="s">
        <v>8</v>
      </c>
      <c r="U137" t="s">
        <v>3</v>
      </c>
      <c r="V137" s="3" t="s">
        <v>25</v>
      </c>
      <c r="W137" s="3"/>
      <c r="X137" s="3">
        <v>8.17</v>
      </c>
      <c r="Y137" s="3">
        <v>1.5</v>
      </c>
      <c r="Z137" s="3">
        <v>45.75</v>
      </c>
      <c r="AA137" s="3">
        <v>44.24</v>
      </c>
      <c r="AB137" s="3">
        <v>21</v>
      </c>
      <c r="AC137" s="3">
        <v>9</v>
      </c>
      <c r="AD137" s="3">
        <v>50</v>
      </c>
      <c r="AE137" s="3">
        <v>10000</v>
      </c>
      <c r="AF137" s="7">
        <v>0</v>
      </c>
      <c r="AG137" s="7">
        <v>0</v>
      </c>
      <c r="AH137" s="4">
        <f t="shared" si="69"/>
        <v>0</v>
      </c>
      <c r="AI137" s="7">
        <f t="shared" ref="AI137:AI145" si="75">O137/Y137</f>
        <v>0</v>
      </c>
      <c r="AJ137" s="4">
        <f t="shared" si="70"/>
        <v>0</v>
      </c>
      <c r="AK137" s="4">
        <f t="shared" si="71"/>
        <v>0</v>
      </c>
      <c r="AL137" s="3">
        <v>0</v>
      </c>
      <c r="AM137" s="3">
        <f t="shared" ref="AM137:AM198" si="76">(850 * AF137 / 1000) * (74.1 / 1000) * (1 * 1 / 1000)</f>
        <v>0</v>
      </c>
      <c r="AN137" s="3">
        <f t="shared" si="45"/>
        <v>0</v>
      </c>
      <c r="AO137" s="3">
        <f t="shared" si="74"/>
        <v>3.1492500000000001E-3</v>
      </c>
      <c r="AP137" s="3">
        <v>0</v>
      </c>
      <c r="AQ137" s="8">
        <f t="shared" si="72"/>
        <v>3.1492500000000001E-3</v>
      </c>
    </row>
    <row r="138" spans="1:43" x14ac:dyDescent="0.25">
      <c r="A138" t="s">
        <v>0</v>
      </c>
      <c r="B138" t="s">
        <v>13</v>
      </c>
      <c r="C138">
        <v>2</v>
      </c>
      <c r="D138">
        <v>5</v>
      </c>
      <c r="E138">
        <v>4</v>
      </c>
      <c r="F138">
        <v>0</v>
      </c>
      <c r="G138" t="s">
        <v>21</v>
      </c>
      <c r="H138" t="s">
        <v>4</v>
      </c>
      <c r="I138">
        <v>0</v>
      </c>
      <c r="J138" t="s">
        <v>15</v>
      </c>
      <c r="K138">
        <v>0</v>
      </c>
      <c r="L138" t="s">
        <v>11</v>
      </c>
      <c r="M138" t="s">
        <v>30</v>
      </c>
      <c r="N138" t="s">
        <v>22</v>
      </c>
      <c r="O138">
        <v>0</v>
      </c>
      <c r="P138" t="s">
        <v>3</v>
      </c>
      <c r="Q138">
        <v>0</v>
      </c>
      <c r="R138" t="s">
        <v>3</v>
      </c>
      <c r="S138" t="s">
        <v>10</v>
      </c>
      <c r="T138" t="s">
        <v>8</v>
      </c>
      <c r="U138" t="s">
        <v>8</v>
      </c>
      <c r="V138" s="3" t="s">
        <v>25</v>
      </c>
      <c r="W138" s="3"/>
      <c r="X138" s="3">
        <v>8.17</v>
      </c>
      <c r="Y138" s="3">
        <v>1.5</v>
      </c>
      <c r="Z138" s="3">
        <v>45.75</v>
      </c>
      <c r="AA138" s="3">
        <v>44.24</v>
      </c>
      <c r="AB138" s="3">
        <v>21</v>
      </c>
      <c r="AC138" s="3">
        <v>9</v>
      </c>
      <c r="AD138" s="3">
        <v>50</v>
      </c>
      <c r="AE138" s="3">
        <v>10000</v>
      </c>
      <c r="AF138" s="7">
        <v>0</v>
      </c>
      <c r="AG138" s="7">
        <v>0</v>
      </c>
      <c r="AH138" s="4">
        <f t="shared" si="69"/>
        <v>0</v>
      </c>
      <c r="AI138" s="7">
        <f t="shared" si="75"/>
        <v>0</v>
      </c>
      <c r="AJ138" s="4">
        <f t="shared" si="70"/>
        <v>0</v>
      </c>
      <c r="AK138" s="4">
        <f t="shared" si="71"/>
        <v>0</v>
      </c>
      <c r="AL138" s="3">
        <v>0</v>
      </c>
      <c r="AM138" s="3">
        <f t="shared" si="76"/>
        <v>0</v>
      </c>
      <c r="AN138" s="3">
        <f t="shared" si="45"/>
        <v>0</v>
      </c>
      <c r="AO138" s="3">
        <f t="shared" si="74"/>
        <v>3.1492500000000001E-3</v>
      </c>
      <c r="AP138" s="3">
        <v>0</v>
      </c>
      <c r="AQ138" s="8">
        <f t="shared" si="72"/>
        <v>3.1492500000000001E-3</v>
      </c>
    </row>
    <row r="139" spans="1:43" x14ac:dyDescent="0.25">
      <c r="A139" t="s">
        <v>0</v>
      </c>
      <c r="B139" t="s">
        <v>1</v>
      </c>
      <c r="C139">
        <v>1</v>
      </c>
      <c r="D139">
        <v>5</v>
      </c>
      <c r="E139">
        <v>2</v>
      </c>
      <c r="F139">
        <v>0</v>
      </c>
      <c r="G139" t="s">
        <v>59</v>
      </c>
      <c r="H139" t="s">
        <v>4</v>
      </c>
      <c r="I139">
        <v>0</v>
      </c>
      <c r="J139" t="s">
        <v>15</v>
      </c>
      <c r="K139">
        <v>0</v>
      </c>
      <c r="L139" t="s">
        <v>20</v>
      </c>
      <c r="M139" t="s">
        <v>60</v>
      </c>
      <c r="N139" t="s">
        <v>22</v>
      </c>
      <c r="O139">
        <v>1200</v>
      </c>
      <c r="P139" t="s">
        <v>3</v>
      </c>
      <c r="Q139">
        <v>16200</v>
      </c>
      <c r="R139" t="s">
        <v>8</v>
      </c>
      <c r="S139" t="s">
        <v>10</v>
      </c>
      <c r="T139" t="s">
        <v>3</v>
      </c>
      <c r="U139" t="s">
        <v>3</v>
      </c>
      <c r="V139" s="3" t="s">
        <v>25</v>
      </c>
      <c r="W139" s="3"/>
      <c r="X139" s="3">
        <v>8.17</v>
      </c>
      <c r="Y139" s="3">
        <v>1.5</v>
      </c>
      <c r="Z139" s="3">
        <v>45.75</v>
      </c>
      <c r="AA139" s="3">
        <v>44.24</v>
      </c>
      <c r="AB139" s="3">
        <v>21</v>
      </c>
      <c r="AC139" s="3">
        <v>9</v>
      </c>
      <c r="AD139" s="3">
        <v>50</v>
      </c>
      <c r="AE139" s="3">
        <v>10000</v>
      </c>
      <c r="AF139" s="7">
        <v>0</v>
      </c>
      <c r="AG139" s="7">
        <v>0</v>
      </c>
      <c r="AH139" s="4">
        <f t="shared" si="69"/>
        <v>1982.8641370869034</v>
      </c>
      <c r="AI139" s="7">
        <f t="shared" si="75"/>
        <v>800</v>
      </c>
      <c r="AJ139" s="4">
        <f t="shared" si="70"/>
        <v>0.36872975920000006</v>
      </c>
      <c r="AK139" s="4">
        <f t="shared" si="71"/>
        <v>3.8927029869033047</v>
      </c>
      <c r="AL139" s="3">
        <v>0</v>
      </c>
      <c r="AM139" s="3">
        <f t="shared" si="76"/>
        <v>0</v>
      </c>
      <c r="AN139" s="3">
        <f t="shared" si="45"/>
        <v>0</v>
      </c>
      <c r="AO139" s="3">
        <f t="shared" si="74"/>
        <v>3.1492500000000001E-3</v>
      </c>
      <c r="AP139" s="3">
        <v>0</v>
      </c>
      <c r="AQ139" s="8">
        <f t="shared" si="72"/>
        <v>4.2645819961033045</v>
      </c>
    </row>
    <row r="140" spans="1:43" x14ac:dyDescent="0.25">
      <c r="A140" t="s">
        <v>0</v>
      </c>
      <c r="B140" t="s">
        <v>1</v>
      </c>
      <c r="C140">
        <v>3</v>
      </c>
      <c r="D140">
        <v>3</v>
      </c>
      <c r="E140">
        <v>4</v>
      </c>
      <c r="F140">
        <v>0</v>
      </c>
      <c r="G140" t="s">
        <v>35</v>
      </c>
      <c r="H140" t="s">
        <v>4</v>
      </c>
      <c r="I140">
        <v>0</v>
      </c>
      <c r="J140" t="s">
        <v>15</v>
      </c>
      <c r="K140">
        <v>0</v>
      </c>
      <c r="L140" t="s">
        <v>11</v>
      </c>
      <c r="M140" t="s">
        <v>30</v>
      </c>
      <c r="N140" t="s">
        <v>22</v>
      </c>
      <c r="O140">
        <v>6000</v>
      </c>
      <c r="P140" t="s">
        <v>3</v>
      </c>
      <c r="Q140">
        <v>13200</v>
      </c>
      <c r="R140" t="s">
        <v>3</v>
      </c>
      <c r="S140" t="s">
        <v>12</v>
      </c>
      <c r="T140" t="s">
        <v>3</v>
      </c>
      <c r="U140" t="s">
        <v>3</v>
      </c>
      <c r="V140" s="3" t="s">
        <v>25</v>
      </c>
      <c r="W140" s="3"/>
      <c r="X140" s="3">
        <v>8.17</v>
      </c>
      <c r="Y140" s="3">
        <v>1.5</v>
      </c>
      <c r="Z140" s="3">
        <v>45.75</v>
      </c>
      <c r="AA140" s="3">
        <v>44.24</v>
      </c>
      <c r="AB140" s="3">
        <v>21</v>
      </c>
      <c r="AC140" s="3">
        <v>9</v>
      </c>
      <c r="AD140" s="3">
        <v>50</v>
      </c>
      <c r="AE140" s="3">
        <v>10000</v>
      </c>
      <c r="AF140" s="7">
        <v>0</v>
      </c>
      <c r="AG140" s="7">
        <v>0</v>
      </c>
      <c r="AH140" s="4">
        <f t="shared" si="69"/>
        <v>1615.6670746634027</v>
      </c>
      <c r="AI140" s="7">
        <f t="shared" si="75"/>
        <v>4000</v>
      </c>
      <c r="AJ140" s="4">
        <f t="shared" si="70"/>
        <v>1.8436487960000001</v>
      </c>
      <c r="AK140" s="4">
        <f t="shared" si="71"/>
        <v>3.1718320634026931</v>
      </c>
      <c r="AL140" s="3">
        <v>0</v>
      </c>
      <c r="AM140" s="3">
        <f t="shared" si="76"/>
        <v>0</v>
      </c>
      <c r="AN140" s="3">
        <f t="shared" si="45"/>
        <v>0</v>
      </c>
      <c r="AO140" s="3">
        <f t="shared" si="74"/>
        <v>3.1492500000000001E-3</v>
      </c>
      <c r="AP140" s="3">
        <v>0</v>
      </c>
      <c r="AQ140" s="8">
        <f t="shared" si="72"/>
        <v>5.0186301094026931</v>
      </c>
    </row>
    <row r="141" spans="1:43" hidden="1" x14ac:dyDescent="0.25">
      <c r="A141" t="s">
        <v>0</v>
      </c>
      <c r="B141" t="s">
        <v>27</v>
      </c>
      <c r="C141">
        <v>2</v>
      </c>
      <c r="D141">
        <v>1</v>
      </c>
      <c r="E141">
        <v>2</v>
      </c>
      <c r="F141">
        <v>1</v>
      </c>
      <c r="G141" t="s">
        <v>16</v>
      </c>
      <c r="H141" t="s">
        <v>4</v>
      </c>
      <c r="I141">
        <v>1200</v>
      </c>
      <c r="J141" t="s">
        <v>5</v>
      </c>
      <c r="K141">
        <v>30000</v>
      </c>
      <c r="L141" t="s">
        <v>6</v>
      </c>
      <c r="M141" t="s">
        <v>40</v>
      </c>
      <c r="N141" t="s">
        <v>22</v>
      </c>
      <c r="O141">
        <v>6000</v>
      </c>
      <c r="P141" t="s">
        <v>3</v>
      </c>
      <c r="Q141">
        <v>10800</v>
      </c>
      <c r="R141" t="s">
        <v>8</v>
      </c>
      <c r="S141" t="s">
        <v>10</v>
      </c>
      <c r="T141" t="s">
        <v>3</v>
      </c>
      <c r="U141" t="s">
        <v>8</v>
      </c>
      <c r="V141" s="3" t="s">
        <v>25</v>
      </c>
      <c r="W141" s="3"/>
      <c r="X141" s="3">
        <v>8.17</v>
      </c>
      <c r="Y141" s="3">
        <v>1.5</v>
      </c>
      <c r="Z141" s="3">
        <v>45.75</v>
      </c>
      <c r="AA141" s="3">
        <v>44.24</v>
      </c>
      <c r="AB141" s="3">
        <v>21</v>
      </c>
      <c r="AC141" s="3">
        <v>9</v>
      </c>
      <c r="AD141" s="3">
        <v>50</v>
      </c>
      <c r="AE141" s="3">
        <v>10000</v>
      </c>
      <c r="AF141" s="7">
        <f>K141/Z141</f>
        <v>655.73770491803282</v>
      </c>
      <c r="AG141" s="7">
        <v>0</v>
      </c>
      <c r="AH141" s="4">
        <f t="shared" si="69"/>
        <v>1321.9094247246021</v>
      </c>
      <c r="AI141" s="7">
        <f t="shared" si="75"/>
        <v>4000</v>
      </c>
      <c r="AJ141" s="4">
        <f t="shared" si="70"/>
        <v>1.8436487960000001</v>
      </c>
      <c r="AK141" s="4">
        <f t="shared" si="71"/>
        <v>2.5951353246022033</v>
      </c>
      <c r="AL141" s="3">
        <f>(740 * AF141 / 1000) * (73.4 / 1000) * 44.8 * 1 / 1000</f>
        <v>1.5956438032786886</v>
      </c>
      <c r="AM141" s="3">
        <v>0</v>
      </c>
      <c r="AN141" s="3">
        <f t="shared" si="45"/>
        <v>0</v>
      </c>
      <c r="AO141" s="3">
        <f t="shared" si="74"/>
        <v>3.1492500000000001E-3</v>
      </c>
      <c r="AP141" s="3">
        <v>0</v>
      </c>
      <c r="AQ141" s="8">
        <f t="shared" si="72"/>
        <v>6.0375771738808925</v>
      </c>
    </row>
    <row r="142" spans="1:43" x14ac:dyDescent="0.25">
      <c r="A142" t="s">
        <v>0</v>
      </c>
      <c r="B142" t="s">
        <v>13</v>
      </c>
      <c r="C142">
        <v>1</v>
      </c>
      <c r="D142">
        <v>4</v>
      </c>
      <c r="E142">
        <v>4</v>
      </c>
      <c r="F142">
        <v>0</v>
      </c>
      <c r="G142" t="s">
        <v>35</v>
      </c>
      <c r="H142" t="s">
        <v>4</v>
      </c>
      <c r="I142">
        <v>0</v>
      </c>
      <c r="J142" t="s">
        <v>15</v>
      </c>
      <c r="K142">
        <v>0</v>
      </c>
      <c r="L142" t="s">
        <v>42</v>
      </c>
      <c r="M142" t="s">
        <v>61</v>
      </c>
      <c r="N142" t="s">
        <v>22</v>
      </c>
      <c r="O142">
        <v>6000</v>
      </c>
      <c r="P142" t="s">
        <v>3</v>
      </c>
      <c r="Q142">
        <v>6000</v>
      </c>
      <c r="R142" t="s">
        <v>8</v>
      </c>
      <c r="S142" t="s">
        <v>10</v>
      </c>
      <c r="T142" t="s">
        <v>8</v>
      </c>
      <c r="U142" t="s">
        <v>8</v>
      </c>
      <c r="V142" s="3" t="s">
        <v>23</v>
      </c>
      <c r="W142" s="3"/>
      <c r="X142" s="3">
        <v>8.17</v>
      </c>
      <c r="Y142" s="3">
        <v>1.5</v>
      </c>
      <c r="Z142" s="3">
        <v>45.75</v>
      </c>
      <c r="AA142" s="3">
        <v>44.24</v>
      </c>
      <c r="AB142" s="3">
        <v>21</v>
      </c>
      <c r="AC142" s="3">
        <v>9</v>
      </c>
      <c r="AD142" s="3">
        <v>50</v>
      </c>
      <c r="AE142" s="3">
        <v>10000</v>
      </c>
      <c r="AF142" s="7">
        <v>0</v>
      </c>
      <c r="AG142" s="7">
        <v>0</v>
      </c>
      <c r="AH142" s="4">
        <f t="shared" si="69"/>
        <v>734.39412484700119</v>
      </c>
      <c r="AI142" s="7">
        <f t="shared" si="75"/>
        <v>4000</v>
      </c>
      <c r="AJ142" s="4">
        <f t="shared" si="70"/>
        <v>1.8436487960000001</v>
      </c>
      <c r="AK142" s="4">
        <f t="shared" si="71"/>
        <v>1.441741847001224</v>
      </c>
      <c r="AL142" s="3">
        <v>0</v>
      </c>
      <c r="AM142" s="3">
        <f t="shared" si="76"/>
        <v>0</v>
      </c>
      <c r="AN142" s="3">
        <f t="shared" si="45"/>
        <v>0</v>
      </c>
      <c r="AO142" s="3">
        <f t="shared" si="74"/>
        <v>3.1492500000000001E-3</v>
      </c>
      <c r="AP142" s="3">
        <v>0</v>
      </c>
      <c r="AQ142" s="8">
        <f t="shared" si="72"/>
        <v>3.2885398930012242</v>
      </c>
    </row>
    <row r="143" spans="1:43" x14ac:dyDescent="0.25">
      <c r="A143" t="s">
        <v>0</v>
      </c>
      <c r="B143" t="s">
        <v>32</v>
      </c>
      <c r="C143">
        <v>1</v>
      </c>
      <c r="D143">
        <v>2</v>
      </c>
      <c r="E143">
        <v>1</v>
      </c>
      <c r="F143">
        <v>0</v>
      </c>
      <c r="G143" t="s">
        <v>35</v>
      </c>
      <c r="H143" t="s">
        <v>4</v>
      </c>
      <c r="I143">
        <v>0</v>
      </c>
      <c r="J143" t="s">
        <v>15</v>
      </c>
      <c r="K143">
        <v>0</v>
      </c>
      <c r="L143" t="s">
        <v>6</v>
      </c>
      <c r="M143" t="s">
        <v>40</v>
      </c>
      <c r="N143" t="s">
        <v>31</v>
      </c>
      <c r="O143">
        <v>3600</v>
      </c>
      <c r="P143" t="s">
        <v>3</v>
      </c>
      <c r="Q143">
        <v>13200</v>
      </c>
      <c r="R143" t="s">
        <v>8</v>
      </c>
      <c r="S143" t="s">
        <v>10</v>
      </c>
      <c r="T143" t="s">
        <v>3</v>
      </c>
      <c r="U143" t="s">
        <v>8</v>
      </c>
      <c r="V143" s="3" t="s">
        <v>19</v>
      </c>
      <c r="W143" s="3"/>
      <c r="X143" s="3">
        <v>8.17</v>
      </c>
      <c r="Y143" s="3">
        <v>1.5</v>
      </c>
      <c r="Z143" s="3">
        <v>45.75</v>
      </c>
      <c r="AA143" s="3">
        <v>44.24</v>
      </c>
      <c r="AB143" s="3">
        <v>21</v>
      </c>
      <c r="AC143" s="3">
        <v>9</v>
      </c>
      <c r="AD143" s="3">
        <v>50</v>
      </c>
      <c r="AE143" s="3">
        <v>10000</v>
      </c>
      <c r="AF143" s="7">
        <v>0</v>
      </c>
      <c r="AG143" s="7">
        <v>0</v>
      </c>
      <c r="AH143" s="4">
        <f t="shared" si="69"/>
        <v>1615.6670746634027</v>
      </c>
      <c r="AI143" s="7">
        <f t="shared" si="75"/>
        <v>2400</v>
      </c>
      <c r="AJ143" s="4">
        <f t="shared" si="70"/>
        <v>1.1061892776000002</v>
      </c>
      <c r="AK143" s="4">
        <f t="shared" si="71"/>
        <v>3.1718320634026931</v>
      </c>
      <c r="AL143" s="3">
        <v>0</v>
      </c>
      <c r="AM143" s="3">
        <f t="shared" si="76"/>
        <v>0</v>
      </c>
      <c r="AN143" s="3">
        <f t="shared" si="45"/>
        <v>0</v>
      </c>
      <c r="AO143" s="3">
        <f t="shared" si="74"/>
        <v>3.1492500000000001E-3</v>
      </c>
      <c r="AP143" s="3">
        <v>0</v>
      </c>
      <c r="AQ143" s="8">
        <f t="shared" si="72"/>
        <v>4.2811705910026934</v>
      </c>
    </row>
    <row r="144" spans="1:43" x14ac:dyDescent="0.25">
      <c r="A144" t="s">
        <v>0</v>
      </c>
      <c r="B144" t="s">
        <v>13</v>
      </c>
      <c r="C144">
        <v>2</v>
      </c>
      <c r="D144">
        <v>4</v>
      </c>
      <c r="E144">
        <v>2</v>
      </c>
      <c r="F144">
        <v>0</v>
      </c>
      <c r="G144" t="s">
        <v>59</v>
      </c>
      <c r="H144" t="s">
        <v>4</v>
      </c>
      <c r="I144">
        <v>0</v>
      </c>
      <c r="J144" t="s">
        <v>15</v>
      </c>
      <c r="K144">
        <v>0</v>
      </c>
      <c r="L144" t="s">
        <v>6</v>
      </c>
      <c r="M144" t="s">
        <v>7</v>
      </c>
      <c r="N144" t="s">
        <v>22</v>
      </c>
      <c r="O144">
        <v>3600</v>
      </c>
      <c r="P144" t="s">
        <v>3</v>
      </c>
      <c r="Q144">
        <v>2400</v>
      </c>
      <c r="R144" t="s">
        <v>3</v>
      </c>
      <c r="S144" t="s">
        <v>12</v>
      </c>
      <c r="T144" t="s">
        <v>8</v>
      </c>
      <c r="U144" t="s">
        <v>3</v>
      </c>
      <c r="V144" s="3" t="s">
        <v>25</v>
      </c>
      <c r="W144" s="3"/>
      <c r="X144" s="3">
        <v>8.17</v>
      </c>
      <c r="Y144" s="3">
        <v>1.5</v>
      </c>
      <c r="Z144" s="3">
        <v>45.75</v>
      </c>
      <c r="AA144" s="3">
        <v>44.24</v>
      </c>
      <c r="AB144" s="3">
        <v>21</v>
      </c>
      <c r="AC144" s="3">
        <v>9</v>
      </c>
      <c r="AD144" s="3">
        <v>50</v>
      </c>
      <c r="AE144" s="3">
        <v>10000</v>
      </c>
      <c r="AF144" s="7">
        <v>0</v>
      </c>
      <c r="AG144" s="7">
        <v>0</v>
      </c>
      <c r="AH144" s="4">
        <f t="shared" si="69"/>
        <v>293.75764993880051</v>
      </c>
      <c r="AI144" s="7">
        <f t="shared" si="75"/>
        <v>2400</v>
      </c>
      <c r="AJ144" s="4">
        <f t="shared" si="70"/>
        <v>1.1061892776000002</v>
      </c>
      <c r="AK144" s="4">
        <f t="shared" si="71"/>
        <v>0.57669673880048966</v>
      </c>
      <c r="AL144" s="3">
        <v>0</v>
      </c>
      <c r="AM144" s="3">
        <f t="shared" si="76"/>
        <v>0</v>
      </c>
      <c r="AN144" s="3">
        <f t="shared" si="45"/>
        <v>0</v>
      </c>
      <c r="AO144" s="3">
        <f t="shared" si="74"/>
        <v>3.1492500000000001E-3</v>
      </c>
      <c r="AP144" s="3">
        <v>0</v>
      </c>
      <c r="AQ144" s="8">
        <f t="shared" si="72"/>
        <v>1.6860352664004898</v>
      </c>
    </row>
    <row r="145" spans="1:43" x14ac:dyDescent="0.25">
      <c r="A145" t="s">
        <v>0</v>
      </c>
      <c r="B145" t="s">
        <v>27</v>
      </c>
      <c r="C145">
        <v>2</v>
      </c>
      <c r="D145">
        <v>1</v>
      </c>
      <c r="E145">
        <v>4</v>
      </c>
      <c r="F145">
        <v>0</v>
      </c>
      <c r="G145" t="s">
        <v>16</v>
      </c>
      <c r="H145" t="s">
        <v>4</v>
      </c>
      <c r="I145">
        <v>0</v>
      </c>
      <c r="J145" t="s">
        <v>15</v>
      </c>
      <c r="K145">
        <v>0</v>
      </c>
      <c r="L145" t="s">
        <v>6</v>
      </c>
      <c r="M145" t="s">
        <v>7</v>
      </c>
      <c r="N145" t="s">
        <v>17</v>
      </c>
      <c r="O145">
        <v>1200</v>
      </c>
      <c r="P145" t="s">
        <v>3</v>
      </c>
      <c r="Q145">
        <v>2400</v>
      </c>
      <c r="R145" t="s">
        <v>8</v>
      </c>
      <c r="S145" t="s">
        <v>10</v>
      </c>
      <c r="T145" t="s">
        <v>8</v>
      </c>
      <c r="U145" t="s">
        <v>8</v>
      </c>
      <c r="V145" s="3" t="s">
        <v>25</v>
      </c>
      <c r="W145" s="3"/>
      <c r="X145" s="3">
        <v>8.17</v>
      </c>
      <c r="Y145" s="3">
        <v>1.5</v>
      </c>
      <c r="Z145" s="3">
        <v>45.75</v>
      </c>
      <c r="AA145" s="3">
        <v>44.24</v>
      </c>
      <c r="AB145" s="3">
        <v>21</v>
      </c>
      <c r="AC145" s="3">
        <v>9</v>
      </c>
      <c r="AD145" s="3">
        <v>50</v>
      </c>
      <c r="AE145" s="3">
        <v>10000</v>
      </c>
      <c r="AF145" s="7">
        <v>0</v>
      </c>
      <c r="AG145" s="7">
        <v>0</v>
      </c>
      <c r="AH145" s="4">
        <f t="shared" si="69"/>
        <v>293.75764993880051</v>
      </c>
      <c r="AI145" s="7">
        <f t="shared" si="75"/>
        <v>800</v>
      </c>
      <c r="AJ145" s="4">
        <f t="shared" si="70"/>
        <v>0.36872975920000006</v>
      </c>
      <c r="AK145" s="4">
        <f t="shared" si="71"/>
        <v>0.57669673880048966</v>
      </c>
      <c r="AL145" s="3">
        <v>0</v>
      </c>
      <c r="AM145" s="3">
        <f t="shared" si="76"/>
        <v>0</v>
      </c>
      <c r="AN145" s="3">
        <f t="shared" ref="AN145:AN208" si="77">AG145*0.54*1.5</f>
        <v>0</v>
      </c>
      <c r="AO145" s="3">
        <f t="shared" si="74"/>
        <v>3.1492500000000001E-3</v>
      </c>
      <c r="AP145" s="3">
        <v>0</v>
      </c>
      <c r="AQ145" s="8">
        <f t="shared" si="72"/>
        <v>0.94857574800048972</v>
      </c>
    </row>
    <row r="146" spans="1:43" hidden="1" x14ac:dyDescent="0.25">
      <c r="A146" t="s">
        <v>9</v>
      </c>
      <c r="B146" t="s">
        <v>27</v>
      </c>
      <c r="C146">
        <v>5</v>
      </c>
      <c r="D146">
        <v>0</v>
      </c>
      <c r="E146">
        <v>4</v>
      </c>
      <c r="F146">
        <v>1</v>
      </c>
      <c r="G146" t="s">
        <v>24</v>
      </c>
      <c r="H146" t="s">
        <v>4</v>
      </c>
      <c r="I146">
        <v>1200</v>
      </c>
      <c r="J146" t="s">
        <v>5</v>
      </c>
      <c r="K146">
        <v>42000</v>
      </c>
      <c r="L146" t="s">
        <v>11</v>
      </c>
      <c r="M146" t="s">
        <v>30</v>
      </c>
      <c r="N146" t="s">
        <v>22</v>
      </c>
      <c r="O146">
        <v>8400</v>
      </c>
      <c r="P146" t="s">
        <v>3</v>
      </c>
      <c r="Q146">
        <v>19200</v>
      </c>
      <c r="R146" t="s">
        <v>8</v>
      </c>
      <c r="S146" t="s">
        <v>12</v>
      </c>
      <c r="T146" t="s">
        <v>8</v>
      </c>
      <c r="U146" t="s">
        <v>8</v>
      </c>
      <c r="V146" s="3" t="s">
        <v>23</v>
      </c>
      <c r="W146" s="3"/>
      <c r="X146" s="3">
        <v>8.17</v>
      </c>
      <c r="Y146" s="3">
        <v>1.5</v>
      </c>
      <c r="Z146" s="3">
        <v>45.75</v>
      </c>
      <c r="AA146" s="3">
        <v>44.24</v>
      </c>
      <c r="AB146" s="3">
        <v>21</v>
      </c>
      <c r="AC146" s="3">
        <v>9</v>
      </c>
      <c r="AD146" s="3">
        <v>50</v>
      </c>
      <c r="AE146" s="3">
        <v>10000</v>
      </c>
      <c r="AF146" s="7">
        <f>K146/Z146</f>
        <v>918.03278688524586</v>
      </c>
      <c r="AG146" s="7">
        <v>0</v>
      </c>
      <c r="AH146" s="4">
        <f t="shared" si="69"/>
        <v>2350.0611995104041</v>
      </c>
      <c r="AI146" s="7">
        <v>0</v>
      </c>
      <c r="AJ146" s="4">
        <f t="shared" si="70"/>
        <v>0</v>
      </c>
      <c r="AK146" s="4">
        <f t="shared" si="71"/>
        <v>4.6135739104039173</v>
      </c>
      <c r="AL146" s="3">
        <f>(740 * AF146 / 1000) * (73.4 / 1000) * 44.8 * 1 / 1000</f>
        <v>2.2339013245901636</v>
      </c>
      <c r="AM146" s="3">
        <v>0</v>
      </c>
      <c r="AN146" s="3">
        <f t="shared" si="77"/>
        <v>0</v>
      </c>
      <c r="AO146" s="3">
        <v>0</v>
      </c>
      <c r="AP146" s="3">
        <v>0</v>
      </c>
      <c r="AQ146" s="8">
        <f t="shared" si="72"/>
        <v>6.8474752349940804</v>
      </c>
    </row>
    <row r="147" spans="1:43" hidden="1" x14ac:dyDescent="0.25">
      <c r="A147" t="s">
        <v>0</v>
      </c>
      <c r="B147" t="s">
        <v>27</v>
      </c>
      <c r="C147">
        <v>5</v>
      </c>
      <c r="D147">
        <v>0</v>
      </c>
      <c r="E147">
        <v>4</v>
      </c>
      <c r="F147">
        <v>1</v>
      </c>
      <c r="G147" t="s">
        <v>24</v>
      </c>
      <c r="H147" t="s">
        <v>4</v>
      </c>
      <c r="I147">
        <v>1200</v>
      </c>
      <c r="J147" t="s">
        <v>46</v>
      </c>
      <c r="K147">
        <v>42000</v>
      </c>
      <c r="L147" t="s">
        <v>11</v>
      </c>
      <c r="M147" t="s">
        <v>30</v>
      </c>
      <c r="N147" t="s">
        <v>31</v>
      </c>
      <c r="O147">
        <v>3600</v>
      </c>
      <c r="P147" t="s">
        <v>3</v>
      </c>
      <c r="Q147">
        <v>19200</v>
      </c>
      <c r="R147" t="s">
        <v>8</v>
      </c>
      <c r="S147" t="s">
        <v>14</v>
      </c>
      <c r="T147" t="s">
        <v>3</v>
      </c>
      <c r="U147" t="s">
        <v>8</v>
      </c>
      <c r="V147" s="3" t="s">
        <v>25</v>
      </c>
      <c r="W147" s="3"/>
      <c r="X147" s="3">
        <v>8.17</v>
      </c>
      <c r="Y147" s="3">
        <v>1.5</v>
      </c>
      <c r="Z147" s="3">
        <v>45.75</v>
      </c>
      <c r="AA147" s="3">
        <v>44.24</v>
      </c>
      <c r="AB147" s="3">
        <v>21</v>
      </c>
      <c r="AC147" s="3">
        <v>9</v>
      </c>
      <c r="AD147" s="3">
        <v>50</v>
      </c>
      <c r="AE147" s="3">
        <v>10000</v>
      </c>
      <c r="AF147" s="4">
        <f>K147/Z147</f>
        <v>918.03278688524586</v>
      </c>
      <c r="AG147" s="7">
        <v>0</v>
      </c>
      <c r="AH147" s="4">
        <f t="shared" si="69"/>
        <v>2350.0611995104041</v>
      </c>
      <c r="AI147" s="4">
        <f>(O147/2/Y147) + (O147/2/AC147)</f>
        <v>1400</v>
      </c>
      <c r="AJ147" s="4">
        <f t="shared" si="70"/>
        <v>0.64527707859999994</v>
      </c>
      <c r="AK147" s="4">
        <f t="shared" si="71"/>
        <v>4.6135739104039173</v>
      </c>
      <c r="AL147" s="3">
        <f>(740 * AF147 / 1000) * (73.4 / 1000) * 44.8 * 1 / 1000</f>
        <v>2.2339013245901636</v>
      </c>
      <c r="AM147" s="3">
        <f t="shared" si="76"/>
        <v>5.7822295081967214E-2</v>
      </c>
      <c r="AN147" s="3">
        <f t="shared" si="77"/>
        <v>0</v>
      </c>
      <c r="AO147" s="3">
        <v>0</v>
      </c>
      <c r="AP147" s="3">
        <v>0</v>
      </c>
      <c r="AQ147" s="8">
        <f t="shared" si="72"/>
        <v>7.5505746086760492</v>
      </c>
    </row>
    <row r="148" spans="1:43" x14ac:dyDescent="0.25">
      <c r="A148" t="s">
        <v>9</v>
      </c>
      <c r="B148" t="s">
        <v>27</v>
      </c>
      <c r="C148">
        <v>3</v>
      </c>
      <c r="D148">
        <v>3</v>
      </c>
      <c r="E148">
        <v>3</v>
      </c>
      <c r="F148">
        <v>0</v>
      </c>
      <c r="G148" t="s">
        <v>35</v>
      </c>
      <c r="H148" t="s">
        <v>4</v>
      </c>
      <c r="I148">
        <v>1200</v>
      </c>
      <c r="J148" t="s">
        <v>36</v>
      </c>
      <c r="K148">
        <v>9000</v>
      </c>
      <c r="L148" t="s">
        <v>11</v>
      </c>
      <c r="M148" t="s">
        <v>30</v>
      </c>
      <c r="N148" t="s">
        <v>49</v>
      </c>
      <c r="O148">
        <v>3600</v>
      </c>
      <c r="P148" t="s">
        <v>3</v>
      </c>
      <c r="Q148">
        <v>16200</v>
      </c>
      <c r="R148" t="s">
        <v>8</v>
      </c>
      <c r="S148" t="s">
        <v>12</v>
      </c>
      <c r="T148" t="s">
        <v>8</v>
      </c>
      <c r="U148" t="s">
        <v>3</v>
      </c>
      <c r="V148" s="3" t="s">
        <v>25</v>
      </c>
      <c r="W148" s="3"/>
      <c r="X148" s="3">
        <v>8.17</v>
      </c>
      <c r="Y148" s="3">
        <v>1.5</v>
      </c>
      <c r="Z148" s="3">
        <v>45.75</v>
      </c>
      <c r="AA148" s="3">
        <v>44.24</v>
      </c>
      <c r="AB148" s="3">
        <v>21</v>
      </c>
      <c r="AC148" s="3">
        <v>9</v>
      </c>
      <c r="AD148" s="3">
        <v>50</v>
      </c>
      <c r="AE148" s="3">
        <v>10000</v>
      </c>
      <c r="AF148" s="4">
        <f>((K148/2)/Z148)</f>
        <v>98.360655737704917</v>
      </c>
      <c r="AG148" s="4">
        <f>((K148/2)/AB148)</f>
        <v>214.28571428571428</v>
      </c>
      <c r="AH148" s="4">
        <f t="shared" si="69"/>
        <v>1982.8641370869034</v>
      </c>
      <c r="AI148" s="7">
        <f t="shared" ref="AI148:AI149" si="78">O148/Y148</f>
        <v>2400</v>
      </c>
      <c r="AJ148" s="4">
        <f t="shared" si="70"/>
        <v>1.1061892776000002</v>
      </c>
      <c r="AK148" s="4">
        <f t="shared" si="71"/>
        <v>3.8927029869033047</v>
      </c>
      <c r="AL148" s="3">
        <f>(740 * AF148 / 1000) * (73.4 / 1000) * 44.8 * 1 / 1000</f>
        <v>0.23934657049180327</v>
      </c>
      <c r="AM148" s="3">
        <v>0</v>
      </c>
      <c r="AN148" s="3">
        <f t="shared" si="77"/>
        <v>173.57142857142858</v>
      </c>
      <c r="AO148" s="3">
        <f t="shared" si="74"/>
        <v>3.1492500000000001E-3</v>
      </c>
      <c r="AP148" s="3">
        <v>0</v>
      </c>
      <c r="AQ148" s="8">
        <f t="shared" si="72"/>
        <v>178.81281665642371</v>
      </c>
    </row>
    <row r="149" spans="1:43" x14ac:dyDescent="0.25">
      <c r="A149" t="s">
        <v>0</v>
      </c>
      <c r="B149" t="s">
        <v>1</v>
      </c>
      <c r="C149">
        <v>3</v>
      </c>
      <c r="D149">
        <v>1</v>
      </c>
      <c r="E149">
        <v>4</v>
      </c>
      <c r="F149">
        <v>0</v>
      </c>
      <c r="G149" t="s">
        <v>16</v>
      </c>
      <c r="H149" t="s">
        <v>4</v>
      </c>
      <c r="I149">
        <v>0</v>
      </c>
      <c r="J149" t="s">
        <v>15</v>
      </c>
      <c r="K149">
        <v>0</v>
      </c>
      <c r="L149" t="s">
        <v>6</v>
      </c>
      <c r="M149" t="s">
        <v>7</v>
      </c>
      <c r="N149" t="s">
        <v>31</v>
      </c>
      <c r="O149">
        <v>3600</v>
      </c>
      <c r="P149" t="s">
        <v>3</v>
      </c>
      <c r="Q149">
        <v>6000</v>
      </c>
      <c r="R149" t="s">
        <v>3</v>
      </c>
      <c r="S149" t="s">
        <v>10</v>
      </c>
      <c r="T149" t="s">
        <v>8</v>
      </c>
      <c r="U149" t="s">
        <v>8</v>
      </c>
      <c r="V149" s="3" t="s">
        <v>23</v>
      </c>
      <c r="W149" s="3"/>
      <c r="X149" s="3">
        <v>8.17</v>
      </c>
      <c r="Y149" s="3">
        <v>1.5</v>
      </c>
      <c r="Z149" s="3">
        <v>45.75</v>
      </c>
      <c r="AA149" s="3">
        <v>44.24</v>
      </c>
      <c r="AB149" s="3">
        <v>21</v>
      </c>
      <c r="AC149" s="3">
        <v>9</v>
      </c>
      <c r="AD149" s="3">
        <v>50</v>
      </c>
      <c r="AE149" s="3">
        <v>10000</v>
      </c>
      <c r="AF149" s="7">
        <v>0</v>
      </c>
      <c r="AG149" s="7">
        <v>0</v>
      </c>
      <c r="AH149" s="4">
        <f t="shared" si="69"/>
        <v>734.39412484700119</v>
      </c>
      <c r="AI149" s="7">
        <f t="shared" si="78"/>
        <v>2400</v>
      </c>
      <c r="AJ149" s="4">
        <f t="shared" si="70"/>
        <v>1.1061892776000002</v>
      </c>
      <c r="AK149" s="4">
        <f t="shared" si="71"/>
        <v>1.441741847001224</v>
      </c>
      <c r="AL149" s="3">
        <v>0</v>
      </c>
      <c r="AM149" s="3">
        <f t="shared" si="76"/>
        <v>0</v>
      </c>
      <c r="AN149" s="3">
        <f t="shared" si="77"/>
        <v>0</v>
      </c>
      <c r="AO149" s="3">
        <f t="shared" si="74"/>
        <v>3.1492500000000001E-3</v>
      </c>
      <c r="AP149" s="3">
        <v>0</v>
      </c>
      <c r="AQ149" s="8">
        <f t="shared" si="72"/>
        <v>2.5510803746012241</v>
      </c>
    </row>
    <row r="150" spans="1:43" hidden="1" x14ac:dyDescent="0.25">
      <c r="A150" t="s">
        <v>9</v>
      </c>
      <c r="B150" t="s">
        <v>1</v>
      </c>
      <c r="C150">
        <v>5</v>
      </c>
      <c r="D150">
        <v>5</v>
      </c>
      <c r="E150">
        <v>3</v>
      </c>
      <c r="F150">
        <v>1</v>
      </c>
      <c r="G150" t="s">
        <v>16</v>
      </c>
      <c r="H150" t="s">
        <v>4</v>
      </c>
      <c r="I150">
        <v>7200</v>
      </c>
      <c r="J150" t="s">
        <v>36</v>
      </c>
      <c r="K150">
        <v>30000</v>
      </c>
      <c r="L150" t="s">
        <v>11</v>
      </c>
      <c r="M150" t="s">
        <v>30</v>
      </c>
      <c r="N150" t="s">
        <v>31</v>
      </c>
      <c r="O150">
        <v>3600</v>
      </c>
      <c r="P150" t="s">
        <v>3</v>
      </c>
      <c r="Q150">
        <v>19200</v>
      </c>
      <c r="R150" t="s">
        <v>8</v>
      </c>
      <c r="S150" t="s">
        <v>10</v>
      </c>
      <c r="T150" t="s">
        <v>8</v>
      </c>
      <c r="U150" t="s">
        <v>3</v>
      </c>
      <c r="V150" s="3" t="s">
        <v>19</v>
      </c>
      <c r="W150" s="3"/>
      <c r="X150" s="3">
        <v>8.17</v>
      </c>
      <c r="Y150" s="3">
        <v>1.5</v>
      </c>
      <c r="Z150" s="3">
        <v>45.75</v>
      </c>
      <c r="AA150" s="3">
        <v>44.24</v>
      </c>
      <c r="AB150" s="3">
        <v>21</v>
      </c>
      <c r="AC150" s="3">
        <v>9</v>
      </c>
      <c r="AD150" s="3">
        <v>50</v>
      </c>
      <c r="AE150" s="3">
        <v>10000</v>
      </c>
      <c r="AF150" s="4">
        <f>((K150/2)/Z150)</f>
        <v>327.86885245901641</v>
      </c>
      <c r="AG150" s="4">
        <f>((K150/2)/AB150)</f>
        <v>714.28571428571433</v>
      </c>
      <c r="AH150" s="4">
        <f t="shared" si="69"/>
        <v>2350.0611995104041</v>
      </c>
      <c r="AI150" s="7">
        <v>0</v>
      </c>
      <c r="AJ150" s="4">
        <f t="shared" si="70"/>
        <v>0</v>
      </c>
      <c r="AK150" s="4">
        <f t="shared" si="71"/>
        <v>4.6135739104039173</v>
      </c>
      <c r="AL150" s="3">
        <f>(740 * AF150 / 1000) * (73.4 / 1000) * 44.8 * 1 / 1000</f>
        <v>0.7978219016393443</v>
      </c>
      <c r="AM150" s="3">
        <v>0</v>
      </c>
      <c r="AN150" s="3">
        <f t="shared" si="77"/>
        <v>578.57142857142867</v>
      </c>
      <c r="AO150" s="3">
        <v>0</v>
      </c>
      <c r="AP150" s="3">
        <v>0</v>
      </c>
      <c r="AQ150" s="8">
        <f t="shared" si="72"/>
        <v>583.98282438347189</v>
      </c>
    </row>
    <row r="151" spans="1:43" x14ac:dyDescent="0.25">
      <c r="A151" t="s">
        <v>0</v>
      </c>
      <c r="B151" t="s">
        <v>1</v>
      </c>
      <c r="C151">
        <v>1</v>
      </c>
      <c r="D151">
        <v>1</v>
      </c>
      <c r="E151">
        <v>4</v>
      </c>
      <c r="F151">
        <v>0</v>
      </c>
      <c r="G151" t="s">
        <v>16</v>
      </c>
      <c r="H151" t="s">
        <v>4</v>
      </c>
      <c r="I151">
        <v>0</v>
      </c>
      <c r="J151" t="s">
        <v>15</v>
      </c>
      <c r="K151">
        <v>0</v>
      </c>
      <c r="L151" t="s">
        <v>11</v>
      </c>
      <c r="M151" t="s">
        <v>30</v>
      </c>
      <c r="N151" t="s">
        <v>31</v>
      </c>
      <c r="O151">
        <v>0</v>
      </c>
      <c r="P151" t="s">
        <v>3</v>
      </c>
      <c r="Q151">
        <v>0</v>
      </c>
      <c r="R151" t="s">
        <v>3</v>
      </c>
      <c r="S151" t="s">
        <v>12</v>
      </c>
      <c r="T151" t="s">
        <v>8</v>
      </c>
      <c r="U151" t="s">
        <v>3</v>
      </c>
      <c r="V151" s="3" t="s">
        <v>25</v>
      </c>
      <c r="W151" s="3"/>
      <c r="X151" s="3">
        <v>8.17</v>
      </c>
      <c r="Y151" s="3">
        <v>1.5</v>
      </c>
      <c r="Z151" s="3">
        <v>45.75</v>
      </c>
      <c r="AA151" s="3">
        <v>44.24</v>
      </c>
      <c r="AB151" s="3">
        <v>21</v>
      </c>
      <c r="AC151" s="3">
        <v>9</v>
      </c>
      <c r="AD151" s="3">
        <v>50</v>
      </c>
      <c r="AE151" s="3">
        <v>10000</v>
      </c>
      <c r="AF151" s="7">
        <v>0</v>
      </c>
      <c r="AG151" s="7">
        <v>0</v>
      </c>
      <c r="AH151" s="4">
        <f t="shared" si="69"/>
        <v>0</v>
      </c>
      <c r="AI151" s="7">
        <f t="shared" ref="AI151:AI154" si="79">O151/Y151</f>
        <v>0</v>
      </c>
      <c r="AJ151" s="4">
        <f t="shared" si="70"/>
        <v>0</v>
      </c>
      <c r="AK151" s="4">
        <f t="shared" si="71"/>
        <v>0</v>
      </c>
      <c r="AL151" s="3">
        <v>0</v>
      </c>
      <c r="AM151" s="3">
        <f t="shared" si="76"/>
        <v>0</v>
      </c>
      <c r="AN151" s="3">
        <f t="shared" si="77"/>
        <v>0</v>
      </c>
      <c r="AO151" s="3">
        <f t="shared" si="74"/>
        <v>3.1492500000000001E-3</v>
      </c>
      <c r="AP151" s="3">
        <v>0</v>
      </c>
      <c r="AQ151" s="8">
        <f t="shared" si="72"/>
        <v>3.1492500000000001E-3</v>
      </c>
    </row>
    <row r="152" spans="1:43" hidden="1" x14ac:dyDescent="0.25">
      <c r="A152" t="s">
        <v>9</v>
      </c>
      <c r="B152" t="s">
        <v>1</v>
      </c>
      <c r="C152">
        <v>1</v>
      </c>
      <c r="D152">
        <v>5</v>
      </c>
      <c r="E152">
        <v>4</v>
      </c>
      <c r="F152">
        <v>1</v>
      </c>
      <c r="G152" t="s">
        <v>21</v>
      </c>
      <c r="H152" t="s">
        <v>4</v>
      </c>
      <c r="I152">
        <v>1200</v>
      </c>
      <c r="J152" t="s">
        <v>33</v>
      </c>
      <c r="K152">
        <v>18000</v>
      </c>
      <c r="L152" t="s">
        <v>11</v>
      </c>
      <c r="M152" t="s">
        <v>30</v>
      </c>
      <c r="N152" t="s">
        <v>31</v>
      </c>
      <c r="O152">
        <v>3600</v>
      </c>
      <c r="P152" t="s">
        <v>3</v>
      </c>
      <c r="Q152">
        <v>6000</v>
      </c>
      <c r="R152" t="s">
        <v>3</v>
      </c>
      <c r="S152" t="s">
        <v>28</v>
      </c>
      <c r="T152" t="s">
        <v>8</v>
      </c>
      <c r="U152" t="s">
        <v>3</v>
      </c>
      <c r="V152" s="3" t="s">
        <v>25</v>
      </c>
      <c r="W152" s="3"/>
      <c r="X152" s="3">
        <v>8.17</v>
      </c>
      <c r="Y152" s="3">
        <v>1.5</v>
      </c>
      <c r="Z152" s="3">
        <v>45.75</v>
      </c>
      <c r="AA152" s="3">
        <v>44.24</v>
      </c>
      <c r="AB152" s="3">
        <v>21</v>
      </c>
      <c r="AC152" s="3">
        <v>9</v>
      </c>
      <c r="AD152" s="3">
        <v>50</v>
      </c>
      <c r="AE152" s="3">
        <v>10000</v>
      </c>
      <c r="AF152" s="4">
        <f>K152/AA152</f>
        <v>406.87160940325498</v>
      </c>
      <c r="AG152" s="7">
        <v>0</v>
      </c>
      <c r="AH152" s="4">
        <f t="shared" si="69"/>
        <v>734.39412484700119</v>
      </c>
      <c r="AI152" s="7">
        <f t="shared" si="79"/>
        <v>2400</v>
      </c>
      <c r="AJ152" s="4">
        <f t="shared" si="70"/>
        <v>1.1061892776000002</v>
      </c>
      <c r="AK152" s="4">
        <f t="shared" si="71"/>
        <v>1.441741847001224</v>
      </c>
      <c r="AL152" s="3">
        <v>0</v>
      </c>
      <c r="AM152" s="3">
        <f t="shared" si="76"/>
        <v>2.5626808318264017E-2</v>
      </c>
      <c r="AN152" s="3">
        <f t="shared" si="77"/>
        <v>0</v>
      </c>
      <c r="AO152" s="3">
        <f t="shared" si="74"/>
        <v>3.1492500000000001E-3</v>
      </c>
      <c r="AP152" s="3">
        <v>0</v>
      </c>
      <c r="AQ152" s="8">
        <f t="shared" si="72"/>
        <v>2.5767071829194879</v>
      </c>
    </row>
    <row r="153" spans="1:43" hidden="1" x14ac:dyDescent="0.25">
      <c r="A153" t="s">
        <v>9</v>
      </c>
      <c r="B153" t="s">
        <v>1</v>
      </c>
      <c r="C153">
        <v>1</v>
      </c>
      <c r="D153">
        <v>5</v>
      </c>
      <c r="E153">
        <v>4</v>
      </c>
      <c r="F153">
        <v>1</v>
      </c>
      <c r="G153" t="s">
        <v>16</v>
      </c>
      <c r="H153" t="s">
        <v>4</v>
      </c>
      <c r="I153">
        <v>3600</v>
      </c>
      <c r="J153" t="s">
        <v>36</v>
      </c>
      <c r="K153">
        <v>30000</v>
      </c>
      <c r="L153" t="s">
        <v>11</v>
      </c>
      <c r="M153" t="s">
        <v>30</v>
      </c>
      <c r="N153" t="s">
        <v>22</v>
      </c>
      <c r="O153">
        <v>6000</v>
      </c>
      <c r="P153" t="s">
        <v>3</v>
      </c>
      <c r="Q153">
        <v>16200</v>
      </c>
      <c r="R153" t="s">
        <v>3</v>
      </c>
      <c r="S153" t="s">
        <v>10</v>
      </c>
      <c r="T153" t="s">
        <v>8</v>
      </c>
      <c r="U153" t="s">
        <v>3</v>
      </c>
      <c r="V153" s="3" t="s">
        <v>25</v>
      </c>
      <c r="W153" s="3"/>
      <c r="X153" s="3">
        <v>8.17</v>
      </c>
      <c r="Y153" s="3">
        <v>1.5</v>
      </c>
      <c r="Z153" s="3">
        <v>45.75</v>
      </c>
      <c r="AA153" s="3">
        <v>44.24</v>
      </c>
      <c r="AB153" s="3">
        <v>21</v>
      </c>
      <c r="AC153" s="3">
        <v>9</v>
      </c>
      <c r="AD153" s="3">
        <v>50</v>
      </c>
      <c r="AE153" s="3">
        <v>10000</v>
      </c>
      <c r="AF153" s="4">
        <f>((K153/2)/Z153)</f>
        <v>327.86885245901641</v>
      </c>
      <c r="AG153" s="4">
        <f>((K153/2)/AB153)</f>
        <v>714.28571428571433</v>
      </c>
      <c r="AH153" s="4">
        <f t="shared" si="69"/>
        <v>1982.8641370869034</v>
      </c>
      <c r="AI153" s="7">
        <f t="shared" si="79"/>
        <v>4000</v>
      </c>
      <c r="AJ153" s="4">
        <f t="shared" si="70"/>
        <v>1.8436487960000001</v>
      </c>
      <c r="AK153" s="4">
        <f t="shared" si="71"/>
        <v>3.8927029869033047</v>
      </c>
      <c r="AL153" s="3">
        <f>(740 * AF153 / 1000) * (73.4 / 1000) * 44.8 * 1 / 1000</f>
        <v>0.7978219016393443</v>
      </c>
      <c r="AM153" s="3">
        <v>0</v>
      </c>
      <c r="AN153" s="3">
        <f t="shared" si="77"/>
        <v>578.57142857142867</v>
      </c>
      <c r="AO153" s="3">
        <f t="shared" si="74"/>
        <v>3.1492500000000001E-3</v>
      </c>
      <c r="AP153" s="3">
        <v>0</v>
      </c>
      <c r="AQ153" s="8">
        <f t="shared" si="72"/>
        <v>585.10875150597133</v>
      </c>
    </row>
    <row r="154" spans="1:43" x14ac:dyDescent="0.25">
      <c r="A154" t="s">
        <v>9</v>
      </c>
      <c r="B154" t="s">
        <v>13</v>
      </c>
      <c r="C154">
        <v>2</v>
      </c>
      <c r="D154">
        <v>1</v>
      </c>
      <c r="E154">
        <v>3</v>
      </c>
      <c r="F154">
        <v>0</v>
      </c>
      <c r="G154" t="s">
        <v>59</v>
      </c>
      <c r="H154" t="s">
        <v>4</v>
      </c>
      <c r="I154">
        <v>0</v>
      </c>
      <c r="J154" t="s">
        <v>15</v>
      </c>
      <c r="K154">
        <v>0</v>
      </c>
      <c r="L154" t="s">
        <v>38</v>
      </c>
      <c r="M154" t="s">
        <v>62</v>
      </c>
      <c r="N154" t="s">
        <v>22</v>
      </c>
      <c r="O154">
        <v>8400</v>
      </c>
      <c r="P154" t="s">
        <v>3</v>
      </c>
      <c r="Q154">
        <v>8400</v>
      </c>
      <c r="R154" t="s">
        <v>3</v>
      </c>
      <c r="S154" t="s">
        <v>10</v>
      </c>
      <c r="T154" t="s">
        <v>8</v>
      </c>
      <c r="U154" t="s">
        <v>3</v>
      </c>
      <c r="V154" s="3" t="s">
        <v>25</v>
      </c>
      <c r="W154" s="3"/>
      <c r="X154" s="3">
        <v>8.17</v>
      </c>
      <c r="Y154" s="3">
        <v>1.5</v>
      </c>
      <c r="Z154" s="3">
        <v>45.75</v>
      </c>
      <c r="AA154" s="3">
        <v>44.24</v>
      </c>
      <c r="AB154" s="3">
        <v>21</v>
      </c>
      <c r="AC154" s="3">
        <v>9</v>
      </c>
      <c r="AD154" s="3">
        <v>50</v>
      </c>
      <c r="AE154" s="3">
        <v>10000</v>
      </c>
      <c r="AF154" s="7">
        <v>0</v>
      </c>
      <c r="AG154" s="7">
        <v>0</v>
      </c>
      <c r="AH154" s="4">
        <f t="shared" si="69"/>
        <v>1028.1517747858018</v>
      </c>
      <c r="AI154" s="7">
        <f t="shared" si="79"/>
        <v>5600</v>
      </c>
      <c r="AJ154" s="4">
        <f t="shared" si="70"/>
        <v>2.5811083143999998</v>
      </c>
      <c r="AK154" s="4">
        <f t="shared" si="71"/>
        <v>2.0184385858017135</v>
      </c>
      <c r="AL154" s="3">
        <v>0</v>
      </c>
      <c r="AM154" s="3">
        <f t="shared" si="76"/>
        <v>0</v>
      </c>
      <c r="AN154" s="3">
        <f t="shared" si="77"/>
        <v>0</v>
      </c>
      <c r="AO154" s="3">
        <f t="shared" si="74"/>
        <v>3.1492500000000001E-3</v>
      </c>
      <c r="AP154" s="3">
        <v>0</v>
      </c>
      <c r="AQ154" s="8">
        <f t="shared" si="72"/>
        <v>4.6026961502017132</v>
      </c>
    </row>
    <row r="155" spans="1:43" hidden="1" x14ac:dyDescent="0.25">
      <c r="A155" t="s">
        <v>9</v>
      </c>
      <c r="B155" t="s">
        <v>27</v>
      </c>
      <c r="C155">
        <v>5</v>
      </c>
      <c r="D155">
        <v>1</v>
      </c>
      <c r="E155">
        <v>5</v>
      </c>
      <c r="F155">
        <v>1</v>
      </c>
      <c r="G155" t="s">
        <v>21</v>
      </c>
      <c r="H155" t="s">
        <v>4</v>
      </c>
      <c r="I155">
        <v>7200</v>
      </c>
      <c r="J155" t="s">
        <v>5</v>
      </c>
      <c r="K155">
        <v>30000</v>
      </c>
      <c r="L155" t="s">
        <v>11</v>
      </c>
      <c r="M155" t="s">
        <v>30</v>
      </c>
      <c r="N155" t="s">
        <v>31</v>
      </c>
      <c r="O155">
        <v>3600</v>
      </c>
      <c r="P155" t="s">
        <v>3</v>
      </c>
      <c r="Q155">
        <v>19200</v>
      </c>
      <c r="R155" t="s">
        <v>8</v>
      </c>
      <c r="S155" t="s">
        <v>10</v>
      </c>
      <c r="T155" t="s">
        <v>8</v>
      </c>
      <c r="U155" t="s">
        <v>3</v>
      </c>
      <c r="V155" s="3" t="s">
        <v>23</v>
      </c>
      <c r="W155" s="3"/>
      <c r="X155" s="3">
        <v>8.17</v>
      </c>
      <c r="Y155" s="3">
        <v>1.5</v>
      </c>
      <c r="Z155" s="3">
        <v>45.75</v>
      </c>
      <c r="AA155" s="3">
        <v>44.24</v>
      </c>
      <c r="AB155" s="3">
        <v>21</v>
      </c>
      <c r="AC155" s="3">
        <v>9</v>
      </c>
      <c r="AD155" s="3">
        <v>50</v>
      </c>
      <c r="AE155" s="3">
        <v>10000</v>
      </c>
      <c r="AF155" s="7">
        <f t="shared" ref="AF155:AF157" si="80">K155/Z155</f>
        <v>655.73770491803282</v>
      </c>
      <c r="AG155" s="7">
        <v>0</v>
      </c>
      <c r="AH155" s="4">
        <f t="shared" si="69"/>
        <v>2350.0611995104041</v>
      </c>
      <c r="AI155" s="7">
        <v>0</v>
      </c>
      <c r="AJ155" s="4">
        <f t="shared" si="70"/>
        <v>0</v>
      </c>
      <c r="AK155" s="4">
        <f t="shared" si="71"/>
        <v>4.6135739104039173</v>
      </c>
      <c r="AL155" s="3">
        <f t="shared" ref="AL155:AL157" si="81">(740 * AF155 / 1000) * (73.4 / 1000) * 44.8 * 1 / 1000</f>
        <v>1.5956438032786886</v>
      </c>
      <c r="AM155" s="3">
        <v>0</v>
      </c>
      <c r="AN155" s="3">
        <f t="shared" si="77"/>
        <v>0</v>
      </c>
      <c r="AO155" s="3">
        <v>0</v>
      </c>
      <c r="AP155" s="3">
        <v>0</v>
      </c>
      <c r="AQ155" s="8">
        <f t="shared" si="72"/>
        <v>6.2092177136826061</v>
      </c>
    </row>
    <row r="156" spans="1:43" hidden="1" x14ac:dyDescent="0.25">
      <c r="A156" t="s">
        <v>9</v>
      </c>
      <c r="B156" t="s">
        <v>1</v>
      </c>
      <c r="C156">
        <v>2</v>
      </c>
      <c r="D156">
        <v>1</v>
      </c>
      <c r="E156">
        <v>4</v>
      </c>
      <c r="F156">
        <v>1</v>
      </c>
      <c r="G156" t="s">
        <v>24</v>
      </c>
      <c r="H156" t="s">
        <v>4</v>
      </c>
      <c r="I156">
        <v>3600</v>
      </c>
      <c r="J156" t="s">
        <v>5</v>
      </c>
      <c r="K156">
        <v>9000</v>
      </c>
      <c r="L156" t="s">
        <v>6</v>
      </c>
      <c r="M156" t="s">
        <v>40</v>
      </c>
      <c r="N156" t="s">
        <v>31</v>
      </c>
      <c r="O156">
        <v>3600</v>
      </c>
      <c r="P156" t="s">
        <v>3</v>
      </c>
      <c r="Q156">
        <v>6000</v>
      </c>
      <c r="R156" t="s">
        <v>8</v>
      </c>
      <c r="S156" t="s">
        <v>10</v>
      </c>
      <c r="T156" t="s">
        <v>8</v>
      </c>
      <c r="U156" t="s">
        <v>3</v>
      </c>
      <c r="V156" s="3" t="s">
        <v>25</v>
      </c>
      <c r="W156" s="3"/>
      <c r="X156" s="3">
        <v>8.17</v>
      </c>
      <c r="Y156" s="3">
        <v>1.5</v>
      </c>
      <c r="Z156" s="3">
        <v>45.75</v>
      </c>
      <c r="AA156" s="3">
        <v>44.24</v>
      </c>
      <c r="AB156" s="3">
        <v>21</v>
      </c>
      <c r="AC156" s="3">
        <v>9</v>
      </c>
      <c r="AD156" s="3">
        <v>50</v>
      </c>
      <c r="AE156" s="3">
        <v>10000</v>
      </c>
      <c r="AF156" s="7">
        <f t="shared" si="80"/>
        <v>196.72131147540983</v>
      </c>
      <c r="AG156" s="7">
        <v>0</v>
      </c>
      <c r="AH156" s="4">
        <f t="shared" si="69"/>
        <v>734.39412484700119</v>
      </c>
      <c r="AI156" s="7">
        <f t="shared" ref="AI156:AI159" si="82">O156/Y156</f>
        <v>2400</v>
      </c>
      <c r="AJ156" s="4">
        <f t="shared" si="70"/>
        <v>1.1061892776000002</v>
      </c>
      <c r="AK156" s="4">
        <f t="shared" si="71"/>
        <v>1.441741847001224</v>
      </c>
      <c r="AL156" s="3">
        <f t="shared" si="81"/>
        <v>0.47869314098360655</v>
      </c>
      <c r="AM156" s="3">
        <v>0</v>
      </c>
      <c r="AN156" s="3">
        <f t="shared" si="77"/>
        <v>0</v>
      </c>
      <c r="AO156" s="3">
        <f t="shared" si="74"/>
        <v>3.1492500000000001E-3</v>
      </c>
      <c r="AP156" s="3">
        <v>0</v>
      </c>
      <c r="AQ156" s="8">
        <f t="shared" si="72"/>
        <v>3.0297735155848304</v>
      </c>
    </row>
    <row r="157" spans="1:43" x14ac:dyDescent="0.25">
      <c r="A157" t="s">
        <v>9</v>
      </c>
      <c r="B157" t="s">
        <v>1</v>
      </c>
      <c r="C157">
        <v>3</v>
      </c>
      <c r="D157">
        <v>2</v>
      </c>
      <c r="E157">
        <v>4</v>
      </c>
      <c r="F157">
        <v>0</v>
      </c>
      <c r="G157" t="s">
        <v>21</v>
      </c>
      <c r="H157" t="s">
        <v>4</v>
      </c>
      <c r="I157">
        <v>3600</v>
      </c>
      <c r="J157" t="s">
        <v>5</v>
      </c>
      <c r="K157">
        <v>30000</v>
      </c>
      <c r="L157" t="s">
        <v>11</v>
      </c>
      <c r="M157" t="s">
        <v>30</v>
      </c>
      <c r="N157" t="s">
        <v>22</v>
      </c>
      <c r="O157">
        <v>0</v>
      </c>
      <c r="P157" t="s">
        <v>3</v>
      </c>
      <c r="Q157">
        <v>0</v>
      </c>
      <c r="R157" t="s">
        <v>3</v>
      </c>
      <c r="S157" t="s">
        <v>28</v>
      </c>
      <c r="T157" t="s">
        <v>8</v>
      </c>
      <c r="U157" t="s">
        <v>8</v>
      </c>
      <c r="V157" s="3" t="s">
        <v>23</v>
      </c>
      <c r="W157" s="3"/>
      <c r="X157" s="3">
        <v>8.17</v>
      </c>
      <c r="Y157" s="3">
        <v>1.5</v>
      </c>
      <c r="Z157" s="3">
        <v>45.75</v>
      </c>
      <c r="AA157" s="3">
        <v>44.24</v>
      </c>
      <c r="AB157" s="3">
        <v>21</v>
      </c>
      <c r="AC157" s="3">
        <v>9</v>
      </c>
      <c r="AD157" s="3">
        <v>50</v>
      </c>
      <c r="AE157" s="3">
        <v>10000</v>
      </c>
      <c r="AF157" s="7">
        <f t="shared" si="80"/>
        <v>655.73770491803282</v>
      </c>
      <c r="AG157" s="7">
        <v>0</v>
      </c>
      <c r="AH157" s="4">
        <f t="shared" si="69"/>
        <v>0</v>
      </c>
      <c r="AI157" s="7">
        <f t="shared" si="82"/>
        <v>0</v>
      </c>
      <c r="AJ157" s="4">
        <f t="shared" si="70"/>
        <v>0</v>
      </c>
      <c r="AK157" s="4">
        <f t="shared" si="71"/>
        <v>0</v>
      </c>
      <c r="AL157" s="3">
        <f t="shared" si="81"/>
        <v>1.5956438032786886</v>
      </c>
      <c r="AM157" s="3">
        <v>0</v>
      </c>
      <c r="AN157" s="3">
        <f t="shared" si="77"/>
        <v>0</v>
      </c>
      <c r="AO157" s="3">
        <f t="shared" si="74"/>
        <v>3.1492500000000001E-3</v>
      </c>
      <c r="AP157" s="3">
        <v>0</v>
      </c>
      <c r="AQ157" s="8">
        <f t="shared" si="72"/>
        <v>1.5987930532786887</v>
      </c>
    </row>
    <row r="158" spans="1:43" hidden="1" x14ac:dyDescent="0.25">
      <c r="A158" t="s">
        <v>0</v>
      </c>
      <c r="B158" t="s">
        <v>1</v>
      </c>
      <c r="C158">
        <v>2</v>
      </c>
      <c r="D158">
        <v>1</v>
      </c>
      <c r="E158">
        <v>4</v>
      </c>
      <c r="F158">
        <v>1</v>
      </c>
      <c r="G158" t="s">
        <v>16</v>
      </c>
      <c r="H158" t="s">
        <v>4</v>
      </c>
      <c r="I158">
        <v>3600</v>
      </c>
      <c r="J158" t="s">
        <v>29</v>
      </c>
      <c r="K158">
        <v>9000</v>
      </c>
      <c r="L158" t="s">
        <v>11</v>
      </c>
      <c r="M158" t="s">
        <v>30</v>
      </c>
      <c r="N158" t="s">
        <v>22</v>
      </c>
      <c r="O158">
        <v>8400</v>
      </c>
      <c r="P158" t="s">
        <v>3</v>
      </c>
      <c r="Q158">
        <v>8400</v>
      </c>
      <c r="R158" t="s">
        <v>8</v>
      </c>
      <c r="S158" t="s">
        <v>12</v>
      </c>
      <c r="T158" t="s">
        <v>8</v>
      </c>
      <c r="U158" t="s">
        <v>8</v>
      </c>
      <c r="V158" s="3" t="s">
        <v>25</v>
      </c>
      <c r="W158" s="3"/>
      <c r="X158" s="3">
        <v>8.17</v>
      </c>
      <c r="Y158" s="3">
        <v>1.5</v>
      </c>
      <c r="Z158" s="3">
        <v>45.75</v>
      </c>
      <c r="AA158" s="3">
        <v>44.24</v>
      </c>
      <c r="AB158" s="3">
        <v>21</v>
      </c>
      <c r="AC158" s="3">
        <v>9</v>
      </c>
      <c r="AD158" s="3">
        <v>50</v>
      </c>
      <c r="AE158" s="3">
        <v>10000</v>
      </c>
      <c r="AF158" s="7">
        <v>0</v>
      </c>
      <c r="AG158" s="7">
        <v>0</v>
      </c>
      <c r="AH158" s="4">
        <f t="shared" si="69"/>
        <v>1028.1517747858018</v>
      </c>
      <c r="AI158" s="7">
        <f t="shared" si="82"/>
        <v>5600</v>
      </c>
      <c r="AJ158" s="4">
        <f t="shared" si="70"/>
        <v>2.5811083143999998</v>
      </c>
      <c r="AK158" s="4">
        <f t="shared" si="71"/>
        <v>2.0184385858017135</v>
      </c>
      <c r="AL158" s="3">
        <f>(740 * AF158 / 1000) * (73.4 / 1000) * 44.8 * 1 / 1000</f>
        <v>0</v>
      </c>
      <c r="AM158" s="3">
        <f t="shared" si="76"/>
        <v>0</v>
      </c>
      <c r="AN158" s="3">
        <f t="shared" si="77"/>
        <v>0</v>
      </c>
      <c r="AO158" s="3">
        <f t="shared" si="74"/>
        <v>3.1492500000000001E-3</v>
      </c>
      <c r="AP158" s="3">
        <v>0</v>
      </c>
      <c r="AQ158" s="8">
        <f t="shared" si="72"/>
        <v>4.6026961502017132</v>
      </c>
    </row>
    <row r="159" spans="1:43" hidden="1" x14ac:dyDescent="0.25">
      <c r="A159" t="s">
        <v>9</v>
      </c>
      <c r="B159" t="s">
        <v>1</v>
      </c>
      <c r="C159">
        <v>3</v>
      </c>
      <c r="D159">
        <v>2</v>
      </c>
      <c r="E159">
        <v>4</v>
      </c>
      <c r="F159">
        <v>1</v>
      </c>
      <c r="G159" t="s">
        <v>21</v>
      </c>
      <c r="H159" t="s">
        <v>4</v>
      </c>
      <c r="I159">
        <v>1200</v>
      </c>
      <c r="J159" t="s">
        <v>5</v>
      </c>
      <c r="K159">
        <v>42000</v>
      </c>
      <c r="L159" t="s">
        <v>11</v>
      </c>
      <c r="M159" t="s">
        <v>30</v>
      </c>
      <c r="N159" t="s">
        <v>31</v>
      </c>
      <c r="O159">
        <v>3600</v>
      </c>
      <c r="P159" t="s">
        <v>3</v>
      </c>
      <c r="Q159">
        <v>6000</v>
      </c>
      <c r="R159" t="s">
        <v>8</v>
      </c>
      <c r="S159" t="s">
        <v>10</v>
      </c>
      <c r="T159" t="s">
        <v>8</v>
      </c>
      <c r="U159" t="s">
        <v>3</v>
      </c>
      <c r="V159" s="3" t="s">
        <v>23</v>
      </c>
      <c r="W159" s="3"/>
      <c r="X159" s="3">
        <v>8.17</v>
      </c>
      <c r="Y159" s="3">
        <v>1.5</v>
      </c>
      <c r="Z159" s="3">
        <v>45.75</v>
      </c>
      <c r="AA159" s="3">
        <v>44.24</v>
      </c>
      <c r="AB159" s="3">
        <v>21</v>
      </c>
      <c r="AC159" s="3">
        <v>9</v>
      </c>
      <c r="AD159" s="3">
        <v>50</v>
      </c>
      <c r="AE159" s="3">
        <v>10000</v>
      </c>
      <c r="AF159" s="7">
        <f t="shared" ref="AF159:AF160" si="83">K159/Z159</f>
        <v>918.03278688524586</v>
      </c>
      <c r="AG159" s="7">
        <v>0</v>
      </c>
      <c r="AH159" s="4">
        <f t="shared" si="69"/>
        <v>734.39412484700119</v>
      </c>
      <c r="AI159" s="7">
        <f t="shared" si="82"/>
        <v>2400</v>
      </c>
      <c r="AJ159" s="4">
        <f t="shared" si="70"/>
        <v>1.1061892776000002</v>
      </c>
      <c r="AK159" s="4">
        <f t="shared" si="71"/>
        <v>1.441741847001224</v>
      </c>
      <c r="AL159" s="3">
        <f t="shared" ref="AL159:AL160" si="84">(740 * AF159 / 1000) * (73.4 / 1000) * 44.8 * 1 / 1000</f>
        <v>2.2339013245901636</v>
      </c>
      <c r="AM159" s="3">
        <v>0</v>
      </c>
      <c r="AN159" s="3">
        <f t="shared" si="77"/>
        <v>0</v>
      </c>
      <c r="AO159" s="3">
        <f t="shared" si="74"/>
        <v>3.1492500000000001E-3</v>
      </c>
      <c r="AP159" s="3">
        <v>0</v>
      </c>
      <c r="AQ159" s="8">
        <f t="shared" si="72"/>
        <v>4.7849816991913876</v>
      </c>
    </row>
    <row r="160" spans="1:43" hidden="1" x14ac:dyDescent="0.25">
      <c r="A160" t="s">
        <v>9</v>
      </c>
      <c r="B160" t="s">
        <v>27</v>
      </c>
      <c r="C160">
        <v>5</v>
      </c>
      <c r="D160">
        <v>0</v>
      </c>
      <c r="E160">
        <v>4</v>
      </c>
      <c r="F160">
        <v>1</v>
      </c>
      <c r="G160" t="s">
        <v>16</v>
      </c>
      <c r="H160" t="s">
        <v>4</v>
      </c>
      <c r="I160">
        <v>1200</v>
      </c>
      <c r="J160" t="s">
        <v>5</v>
      </c>
      <c r="K160">
        <v>18000</v>
      </c>
      <c r="L160" t="s">
        <v>11</v>
      </c>
      <c r="M160" t="s">
        <v>30</v>
      </c>
      <c r="N160" t="s">
        <v>22</v>
      </c>
      <c r="O160">
        <v>1200</v>
      </c>
      <c r="P160" t="s">
        <v>3</v>
      </c>
      <c r="Q160">
        <v>8400</v>
      </c>
      <c r="R160" t="s">
        <v>8</v>
      </c>
      <c r="S160" t="s">
        <v>10</v>
      </c>
      <c r="T160" t="s">
        <v>8</v>
      </c>
      <c r="U160" t="s">
        <v>3</v>
      </c>
      <c r="V160" s="3" t="s">
        <v>25</v>
      </c>
      <c r="W160" s="3"/>
      <c r="X160" s="3">
        <v>8.17</v>
      </c>
      <c r="Y160" s="3">
        <v>1.5</v>
      </c>
      <c r="Z160" s="3">
        <v>45.75</v>
      </c>
      <c r="AA160" s="3">
        <v>44.24</v>
      </c>
      <c r="AB160" s="3">
        <v>21</v>
      </c>
      <c r="AC160" s="3">
        <v>9</v>
      </c>
      <c r="AD160" s="3">
        <v>50</v>
      </c>
      <c r="AE160" s="3">
        <v>10000</v>
      </c>
      <c r="AF160" s="7">
        <f t="shared" si="83"/>
        <v>393.44262295081967</v>
      </c>
      <c r="AG160" s="7">
        <v>0</v>
      </c>
      <c r="AH160" s="4">
        <f t="shared" si="69"/>
        <v>1028.1517747858018</v>
      </c>
      <c r="AI160" s="7">
        <v>0</v>
      </c>
      <c r="AJ160" s="4">
        <f t="shared" si="70"/>
        <v>0</v>
      </c>
      <c r="AK160" s="4">
        <f t="shared" si="71"/>
        <v>2.0184385858017135</v>
      </c>
      <c r="AL160" s="3">
        <f t="shared" si="84"/>
        <v>0.95738628196721309</v>
      </c>
      <c r="AM160" s="3">
        <v>0</v>
      </c>
      <c r="AN160" s="3">
        <f t="shared" si="77"/>
        <v>0</v>
      </c>
      <c r="AO160" s="3">
        <v>0</v>
      </c>
      <c r="AP160" s="3">
        <v>0</v>
      </c>
      <c r="AQ160" s="8">
        <f t="shared" si="72"/>
        <v>2.9758248677689267</v>
      </c>
    </row>
    <row r="161" spans="1:43" hidden="1" x14ac:dyDescent="0.25">
      <c r="A161" t="s">
        <v>9</v>
      </c>
      <c r="B161" t="s">
        <v>27</v>
      </c>
      <c r="C161">
        <v>3</v>
      </c>
      <c r="D161">
        <v>1</v>
      </c>
      <c r="E161">
        <v>4</v>
      </c>
      <c r="F161">
        <v>1</v>
      </c>
      <c r="G161" t="s">
        <v>21</v>
      </c>
      <c r="H161" t="s">
        <v>4</v>
      </c>
      <c r="I161">
        <v>1200</v>
      </c>
      <c r="J161" t="s">
        <v>33</v>
      </c>
      <c r="K161">
        <v>42000</v>
      </c>
      <c r="L161" t="s">
        <v>11</v>
      </c>
      <c r="M161" t="s">
        <v>30</v>
      </c>
      <c r="N161" t="s">
        <v>31</v>
      </c>
      <c r="O161">
        <v>6000</v>
      </c>
      <c r="P161" t="s">
        <v>3</v>
      </c>
      <c r="Q161">
        <v>13200</v>
      </c>
      <c r="R161" t="s">
        <v>8</v>
      </c>
      <c r="S161" t="s">
        <v>10</v>
      </c>
      <c r="T161" t="s">
        <v>8</v>
      </c>
      <c r="U161" t="s">
        <v>3</v>
      </c>
      <c r="V161" s="3" t="s">
        <v>23</v>
      </c>
      <c r="W161" s="3"/>
      <c r="X161" s="3">
        <v>8.17</v>
      </c>
      <c r="Y161" s="3">
        <v>1.5</v>
      </c>
      <c r="Z161" s="3">
        <v>45.75</v>
      </c>
      <c r="AA161" s="3">
        <v>44.24</v>
      </c>
      <c r="AB161" s="3">
        <v>21</v>
      </c>
      <c r="AC161" s="3">
        <v>9</v>
      </c>
      <c r="AD161" s="3">
        <v>50</v>
      </c>
      <c r="AE161" s="3">
        <v>10000</v>
      </c>
      <c r="AF161" s="4">
        <f>K161/AA161</f>
        <v>949.36708860759484</v>
      </c>
      <c r="AG161" s="7">
        <v>0</v>
      </c>
      <c r="AH161" s="4">
        <f t="shared" si="69"/>
        <v>1615.6670746634027</v>
      </c>
      <c r="AI161" s="7">
        <f t="shared" ref="AI161:AI163" si="85">O161/Y161</f>
        <v>4000</v>
      </c>
      <c r="AJ161" s="4">
        <f t="shared" si="70"/>
        <v>1.8436487960000001</v>
      </c>
      <c r="AK161" s="4">
        <f t="shared" si="71"/>
        <v>3.1718320634026931</v>
      </c>
      <c r="AL161" s="3">
        <v>0</v>
      </c>
      <c r="AM161" s="3">
        <f t="shared" si="76"/>
        <v>5.9795886075949364E-2</v>
      </c>
      <c r="AN161" s="3">
        <f t="shared" si="77"/>
        <v>0</v>
      </c>
      <c r="AO161" s="3">
        <f t="shared" si="74"/>
        <v>3.1492500000000001E-3</v>
      </c>
      <c r="AP161" s="3">
        <v>0</v>
      </c>
      <c r="AQ161" s="8">
        <f t="shared" si="72"/>
        <v>5.0784259954786428</v>
      </c>
    </row>
    <row r="162" spans="1:43" x14ac:dyDescent="0.25">
      <c r="A162" t="s">
        <v>0</v>
      </c>
      <c r="B162" t="s">
        <v>1</v>
      </c>
      <c r="C162">
        <v>1</v>
      </c>
      <c r="D162">
        <v>1</v>
      </c>
      <c r="E162">
        <v>4</v>
      </c>
      <c r="F162">
        <v>0</v>
      </c>
      <c r="G162" t="s">
        <v>21</v>
      </c>
      <c r="H162" t="s">
        <v>4</v>
      </c>
      <c r="I162">
        <v>0</v>
      </c>
      <c r="J162" t="s">
        <v>15</v>
      </c>
      <c r="K162">
        <v>0</v>
      </c>
      <c r="L162" t="s">
        <v>6</v>
      </c>
      <c r="M162" t="s">
        <v>7</v>
      </c>
      <c r="N162" t="s">
        <v>22</v>
      </c>
      <c r="O162">
        <v>3600</v>
      </c>
      <c r="P162" t="s">
        <v>3</v>
      </c>
      <c r="Q162">
        <v>6000</v>
      </c>
      <c r="R162" t="s">
        <v>8</v>
      </c>
      <c r="S162" t="s">
        <v>12</v>
      </c>
      <c r="T162" t="s">
        <v>8</v>
      </c>
      <c r="U162" t="s">
        <v>8</v>
      </c>
      <c r="V162" s="3" t="s">
        <v>25</v>
      </c>
      <c r="W162" s="3"/>
      <c r="X162" s="3">
        <v>8.17</v>
      </c>
      <c r="Y162" s="3">
        <v>1.5</v>
      </c>
      <c r="Z162" s="3">
        <v>45.75</v>
      </c>
      <c r="AA162" s="3">
        <v>44.24</v>
      </c>
      <c r="AB162" s="3">
        <v>21</v>
      </c>
      <c r="AC162" s="3">
        <v>9</v>
      </c>
      <c r="AD162" s="3">
        <v>50</v>
      </c>
      <c r="AE162" s="3">
        <v>10000</v>
      </c>
      <c r="AF162" s="7">
        <v>0</v>
      </c>
      <c r="AG162" s="7">
        <v>0</v>
      </c>
      <c r="AH162" s="4">
        <f t="shared" si="69"/>
        <v>734.39412484700119</v>
      </c>
      <c r="AI162" s="7">
        <f t="shared" si="85"/>
        <v>2400</v>
      </c>
      <c r="AJ162" s="4">
        <f t="shared" si="70"/>
        <v>1.1061892776000002</v>
      </c>
      <c r="AK162" s="4">
        <f t="shared" si="71"/>
        <v>1.441741847001224</v>
      </c>
      <c r="AL162" s="3">
        <v>0</v>
      </c>
      <c r="AM162" s="3">
        <f t="shared" si="76"/>
        <v>0</v>
      </c>
      <c r="AN162" s="3">
        <f t="shared" si="77"/>
        <v>0</v>
      </c>
      <c r="AO162" s="3">
        <f t="shared" si="74"/>
        <v>3.1492500000000001E-3</v>
      </c>
      <c r="AP162" s="3">
        <v>0</v>
      </c>
      <c r="AQ162" s="8">
        <f t="shared" si="72"/>
        <v>2.5510803746012241</v>
      </c>
    </row>
    <row r="163" spans="1:43" x14ac:dyDescent="0.25">
      <c r="A163" t="s">
        <v>9</v>
      </c>
      <c r="B163" t="s">
        <v>1</v>
      </c>
      <c r="C163">
        <v>2</v>
      </c>
      <c r="D163">
        <v>5</v>
      </c>
      <c r="E163">
        <v>4</v>
      </c>
      <c r="F163">
        <v>0</v>
      </c>
      <c r="G163" t="s">
        <v>24</v>
      </c>
      <c r="H163" t="s">
        <v>4</v>
      </c>
      <c r="I163">
        <v>0</v>
      </c>
      <c r="J163" t="s">
        <v>15</v>
      </c>
      <c r="K163">
        <v>0</v>
      </c>
      <c r="L163" t="s">
        <v>11</v>
      </c>
      <c r="M163" t="s">
        <v>30</v>
      </c>
      <c r="N163" t="s">
        <v>31</v>
      </c>
      <c r="O163">
        <v>0</v>
      </c>
      <c r="P163" t="s">
        <v>3</v>
      </c>
      <c r="Q163">
        <v>0</v>
      </c>
      <c r="R163" t="s">
        <v>3</v>
      </c>
      <c r="S163" t="s">
        <v>12</v>
      </c>
      <c r="T163" t="s">
        <v>8</v>
      </c>
      <c r="U163" t="s">
        <v>3</v>
      </c>
      <c r="V163" s="3" t="s">
        <v>25</v>
      </c>
      <c r="W163" s="3"/>
      <c r="X163" s="3">
        <v>8.17</v>
      </c>
      <c r="Y163" s="3">
        <v>1.5</v>
      </c>
      <c r="Z163" s="3">
        <v>45.75</v>
      </c>
      <c r="AA163" s="3">
        <v>44.24</v>
      </c>
      <c r="AB163" s="3">
        <v>21</v>
      </c>
      <c r="AC163" s="3">
        <v>9</v>
      </c>
      <c r="AD163" s="3">
        <v>50</v>
      </c>
      <c r="AE163" s="3">
        <v>10000</v>
      </c>
      <c r="AF163" s="7">
        <v>0</v>
      </c>
      <c r="AG163" s="7">
        <v>0</v>
      </c>
      <c r="AH163" s="4">
        <f t="shared" si="69"/>
        <v>0</v>
      </c>
      <c r="AI163" s="7">
        <f t="shared" si="85"/>
        <v>0</v>
      </c>
      <c r="AJ163" s="4">
        <f t="shared" si="70"/>
        <v>0</v>
      </c>
      <c r="AK163" s="4">
        <f t="shared" si="71"/>
        <v>0</v>
      </c>
      <c r="AL163" s="3">
        <v>0</v>
      </c>
      <c r="AM163" s="3">
        <f t="shared" si="76"/>
        <v>0</v>
      </c>
      <c r="AN163" s="3">
        <f t="shared" si="77"/>
        <v>0</v>
      </c>
      <c r="AO163" s="3">
        <f t="shared" si="74"/>
        <v>3.1492500000000001E-3</v>
      </c>
      <c r="AP163" s="3">
        <v>0</v>
      </c>
      <c r="AQ163" s="8">
        <f t="shared" si="72"/>
        <v>3.1492500000000001E-3</v>
      </c>
    </row>
    <row r="164" spans="1:43" hidden="1" x14ac:dyDescent="0.25">
      <c r="A164" t="s">
        <v>9</v>
      </c>
      <c r="B164" t="s">
        <v>27</v>
      </c>
      <c r="C164">
        <v>5</v>
      </c>
      <c r="D164">
        <v>0</v>
      </c>
      <c r="E164">
        <v>4</v>
      </c>
      <c r="F164">
        <v>1</v>
      </c>
      <c r="G164" t="s">
        <v>24</v>
      </c>
      <c r="H164" t="s">
        <v>4</v>
      </c>
      <c r="I164">
        <v>1200</v>
      </c>
      <c r="J164" t="s">
        <v>33</v>
      </c>
      <c r="K164">
        <v>42000</v>
      </c>
      <c r="L164" t="s">
        <v>42</v>
      </c>
      <c r="M164" t="s">
        <v>47</v>
      </c>
      <c r="N164" t="s">
        <v>31</v>
      </c>
      <c r="O164">
        <v>1200</v>
      </c>
      <c r="P164" t="s">
        <v>3</v>
      </c>
      <c r="Q164">
        <v>10800</v>
      </c>
      <c r="R164" t="s">
        <v>8</v>
      </c>
      <c r="S164" t="s">
        <v>10</v>
      </c>
      <c r="T164" t="s">
        <v>8</v>
      </c>
      <c r="U164" t="s">
        <v>3</v>
      </c>
      <c r="V164" s="3" t="s">
        <v>23</v>
      </c>
      <c r="W164" s="3"/>
      <c r="X164" s="3">
        <v>8.17</v>
      </c>
      <c r="Y164" s="3">
        <v>1.5</v>
      </c>
      <c r="Z164" s="3">
        <v>45.75</v>
      </c>
      <c r="AA164" s="3">
        <v>44.24</v>
      </c>
      <c r="AB164" s="3">
        <v>21</v>
      </c>
      <c r="AC164" s="3">
        <v>9</v>
      </c>
      <c r="AD164" s="3">
        <v>50</v>
      </c>
      <c r="AE164" s="3">
        <v>10000</v>
      </c>
      <c r="AF164" s="4">
        <f>K164/AA164</f>
        <v>949.36708860759484</v>
      </c>
      <c r="AG164" s="7">
        <v>0</v>
      </c>
      <c r="AH164" s="4">
        <f t="shared" si="69"/>
        <v>1321.9094247246021</v>
      </c>
      <c r="AI164" s="7">
        <v>0</v>
      </c>
      <c r="AJ164" s="4">
        <f t="shared" si="70"/>
        <v>0</v>
      </c>
      <c r="AK164" s="4">
        <f t="shared" si="71"/>
        <v>2.5951353246022033</v>
      </c>
      <c r="AL164" s="3">
        <v>0</v>
      </c>
      <c r="AM164" s="3">
        <f t="shared" si="76"/>
        <v>5.9795886075949364E-2</v>
      </c>
      <c r="AN164" s="3">
        <f t="shared" si="77"/>
        <v>0</v>
      </c>
      <c r="AO164" s="3">
        <v>0</v>
      </c>
      <c r="AP164" s="3">
        <v>0</v>
      </c>
      <c r="AQ164" s="8">
        <f t="shared" si="72"/>
        <v>2.6549312106781526</v>
      </c>
    </row>
    <row r="165" spans="1:43" hidden="1" x14ac:dyDescent="0.25">
      <c r="A165" t="s">
        <v>9</v>
      </c>
      <c r="B165" t="s">
        <v>1</v>
      </c>
      <c r="C165">
        <v>5</v>
      </c>
      <c r="D165">
        <v>0</v>
      </c>
      <c r="E165">
        <v>4</v>
      </c>
      <c r="F165">
        <v>1</v>
      </c>
      <c r="G165" t="s">
        <v>16</v>
      </c>
      <c r="H165" t="s">
        <v>4</v>
      </c>
      <c r="I165">
        <v>7200</v>
      </c>
      <c r="J165" t="s">
        <v>36</v>
      </c>
      <c r="K165">
        <v>18000</v>
      </c>
      <c r="L165" t="s">
        <v>11</v>
      </c>
      <c r="M165" t="s">
        <v>37</v>
      </c>
      <c r="N165" t="s">
        <v>31</v>
      </c>
      <c r="O165">
        <v>3600</v>
      </c>
      <c r="P165" t="s">
        <v>3</v>
      </c>
      <c r="Q165">
        <v>6000</v>
      </c>
      <c r="R165" t="s">
        <v>3</v>
      </c>
      <c r="S165" t="s">
        <v>28</v>
      </c>
      <c r="T165" t="s">
        <v>8</v>
      </c>
      <c r="U165" t="s">
        <v>3</v>
      </c>
      <c r="V165" s="3" t="s">
        <v>23</v>
      </c>
      <c r="W165" s="3"/>
      <c r="X165" s="3">
        <v>8.17</v>
      </c>
      <c r="Y165" s="3">
        <v>1.5</v>
      </c>
      <c r="Z165" s="3">
        <v>45.75</v>
      </c>
      <c r="AA165" s="3">
        <v>44.24</v>
      </c>
      <c r="AB165" s="3">
        <v>21</v>
      </c>
      <c r="AC165" s="3">
        <v>9</v>
      </c>
      <c r="AD165" s="3">
        <v>50</v>
      </c>
      <c r="AE165" s="3">
        <v>10000</v>
      </c>
      <c r="AF165" s="4">
        <f>((K165/2)/Z165)</f>
        <v>196.72131147540983</v>
      </c>
      <c r="AG165" s="4">
        <f>((K165/2)/AB165)</f>
        <v>428.57142857142856</v>
      </c>
      <c r="AH165" s="4">
        <f t="shared" si="69"/>
        <v>734.39412484700119</v>
      </c>
      <c r="AI165" s="7">
        <v>0</v>
      </c>
      <c r="AJ165" s="4">
        <f t="shared" si="70"/>
        <v>0</v>
      </c>
      <c r="AK165" s="4">
        <f t="shared" si="71"/>
        <v>1.441741847001224</v>
      </c>
      <c r="AL165" s="3">
        <f>(740 * AF165 / 1000) * (73.4 / 1000) * 44.8 * 1 / 1000</f>
        <v>0.47869314098360655</v>
      </c>
      <c r="AM165" s="3">
        <v>0</v>
      </c>
      <c r="AN165" s="3">
        <f t="shared" si="77"/>
        <v>347.14285714285717</v>
      </c>
      <c r="AO165" s="3">
        <v>0</v>
      </c>
      <c r="AP165" s="3">
        <v>0</v>
      </c>
      <c r="AQ165" s="8">
        <f t="shared" si="72"/>
        <v>349.063292130842</v>
      </c>
    </row>
    <row r="166" spans="1:43" x14ac:dyDescent="0.25">
      <c r="A166" t="s">
        <v>0</v>
      </c>
      <c r="B166" t="s">
        <v>13</v>
      </c>
      <c r="C166">
        <v>1</v>
      </c>
      <c r="D166">
        <v>3</v>
      </c>
      <c r="E166">
        <v>4</v>
      </c>
      <c r="F166">
        <v>0</v>
      </c>
      <c r="G166" t="s">
        <v>24</v>
      </c>
      <c r="H166" t="s">
        <v>4</v>
      </c>
      <c r="I166">
        <v>0</v>
      </c>
      <c r="J166" t="s">
        <v>15</v>
      </c>
      <c r="K166">
        <v>0</v>
      </c>
      <c r="L166" t="s">
        <v>6</v>
      </c>
      <c r="M166" t="s">
        <v>63</v>
      </c>
      <c r="N166" t="s">
        <v>22</v>
      </c>
      <c r="O166">
        <v>3600</v>
      </c>
      <c r="P166" t="s">
        <v>3</v>
      </c>
      <c r="Q166">
        <v>2400</v>
      </c>
      <c r="R166" t="s">
        <v>8</v>
      </c>
      <c r="S166" t="s">
        <v>10</v>
      </c>
      <c r="T166" t="s">
        <v>8</v>
      </c>
      <c r="U166" t="s">
        <v>3</v>
      </c>
      <c r="V166" s="3" t="s">
        <v>23</v>
      </c>
      <c r="W166" s="3"/>
      <c r="X166" s="3">
        <v>8.17</v>
      </c>
      <c r="Y166" s="3">
        <v>1.5</v>
      </c>
      <c r="Z166" s="3">
        <v>45.75</v>
      </c>
      <c r="AA166" s="3">
        <v>44.24</v>
      </c>
      <c r="AB166" s="3">
        <v>21</v>
      </c>
      <c r="AC166" s="3">
        <v>9</v>
      </c>
      <c r="AD166" s="3">
        <v>50</v>
      </c>
      <c r="AE166" s="3">
        <v>10000</v>
      </c>
      <c r="AF166" s="7">
        <v>0</v>
      </c>
      <c r="AG166" s="7">
        <v>0</v>
      </c>
      <c r="AH166" s="4">
        <f t="shared" si="69"/>
        <v>293.75764993880051</v>
      </c>
      <c r="AI166" s="7">
        <f t="shared" ref="AI166:AI167" si="86">O166/Y166</f>
        <v>2400</v>
      </c>
      <c r="AJ166" s="4">
        <f t="shared" si="70"/>
        <v>1.1061892776000002</v>
      </c>
      <c r="AK166" s="4">
        <f t="shared" si="71"/>
        <v>0.57669673880048966</v>
      </c>
      <c r="AL166" s="3">
        <v>0</v>
      </c>
      <c r="AM166" s="3">
        <f t="shared" si="76"/>
        <v>0</v>
      </c>
      <c r="AN166" s="3">
        <f t="shared" si="77"/>
        <v>0</v>
      </c>
      <c r="AO166" s="3">
        <f t="shared" si="74"/>
        <v>3.1492500000000001E-3</v>
      </c>
      <c r="AP166" s="3">
        <v>0</v>
      </c>
      <c r="AQ166" s="8">
        <f t="shared" si="72"/>
        <v>1.6860352664004898</v>
      </c>
    </row>
    <row r="167" spans="1:43" hidden="1" x14ac:dyDescent="0.25">
      <c r="A167" t="s">
        <v>9</v>
      </c>
      <c r="B167" t="s">
        <v>1</v>
      </c>
      <c r="C167">
        <v>2</v>
      </c>
      <c r="D167">
        <v>4</v>
      </c>
      <c r="E167">
        <v>4</v>
      </c>
      <c r="F167">
        <v>1</v>
      </c>
      <c r="G167" t="s">
        <v>24</v>
      </c>
      <c r="H167" t="s">
        <v>44</v>
      </c>
      <c r="I167">
        <v>7200</v>
      </c>
      <c r="J167" t="s">
        <v>5</v>
      </c>
      <c r="K167">
        <v>30000</v>
      </c>
      <c r="L167" t="s">
        <v>42</v>
      </c>
      <c r="M167" t="s">
        <v>64</v>
      </c>
      <c r="N167" t="s">
        <v>22</v>
      </c>
      <c r="O167">
        <v>3600</v>
      </c>
      <c r="P167" t="s">
        <v>8</v>
      </c>
      <c r="Q167">
        <v>0</v>
      </c>
      <c r="R167" t="s">
        <v>8</v>
      </c>
      <c r="S167" t="s">
        <v>28</v>
      </c>
      <c r="T167" t="s">
        <v>8</v>
      </c>
      <c r="U167" t="s">
        <v>8</v>
      </c>
      <c r="V167" s="3" t="s">
        <v>25</v>
      </c>
      <c r="W167" s="3"/>
      <c r="X167" s="3">
        <v>8.17</v>
      </c>
      <c r="Y167" s="3">
        <v>1.5</v>
      </c>
      <c r="Z167" s="3">
        <v>45.75</v>
      </c>
      <c r="AA167" s="3">
        <v>44.24</v>
      </c>
      <c r="AB167" s="3">
        <v>21</v>
      </c>
      <c r="AC167" s="3">
        <v>9</v>
      </c>
      <c r="AD167" s="3">
        <v>50</v>
      </c>
      <c r="AE167" s="3">
        <v>10000</v>
      </c>
      <c r="AF167" s="7">
        <f t="shared" ref="AF167:AF168" si="87">K167/Z167</f>
        <v>655.73770491803282</v>
      </c>
      <c r="AG167" s="7">
        <v>0</v>
      </c>
      <c r="AH167" s="4">
        <f t="shared" si="69"/>
        <v>0</v>
      </c>
      <c r="AI167" s="7">
        <f t="shared" si="86"/>
        <v>2400</v>
      </c>
      <c r="AJ167" s="4">
        <f t="shared" si="70"/>
        <v>1.1061892776000002</v>
      </c>
      <c r="AK167" s="4">
        <f t="shared" si="71"/>
        <v>0</v>
      </c>
      <c r="AL167" s="3">
        <f t="shared" ref="AL167:AL168" si="88">(740 * AF167 / 1000) * (73.4 / 1000) * 44.8 * 1 / 1000</f>
        <v>1.5956438032786886</v>
      </c>
      <c r="AM167" s="3">
        <v>0</v>
      </c>
      <c r="AN167" s="3">
        <f t="shared" si="77"/>
        <v>0</v>
      </c>
      <c r="AO167" s="3">
        <f t="shared" si="74"/>
        <v>3.1492500000000001E-3</v>
      </c>
      <c r="AP167" s="3">
        <v>0</v>
      </c>
      <c r="AQ167" s="8">
        <f t="shared" si="72"/>
        <v>2.7049823308786887</v>
      </c>
    </row>
    <row r="168" spans="1:43" hidden="1" x14ac:dyDescent="0.25">
      <c r="A168" t="s">
        <v>9</v>
      </c>
      <c r="B168" t="s">
        <v>1</v>
      </c>
      <c r="C168">
        <v>5</v>
      </c>
      <c r="D168">
        <v>0</v>
      </c>
      <c r="E168">
        <v>4</v>
      </c>
      <c r="F168">
        <v>1</v>
      </c>
      <c r="G168" t="s">
        <v>35</v>
      </c>
      <c r="H168" t="s">
        <v>4</v>
      </c>
      <c r="I168">
        <v>3600</v>
      </c>
      <c r="J168" t="s">
        <v>5</v>
      </c>
      <c r="K168">
        <v>9000</v>
      </c>
      <c r="L168" t="s">
        <v>11</v>
      </c>
      <c r="M168" t="s">
        <v>65</v>
      </c>
      <c r="N168" t="s">
        <v>22</v>
      </c>
      <c r="O168">
        <v>3600</v>
      </c>
      <c r="P168" t="s">
        <v>3</v>
      </c>
      <c r="Q168">
        <v>6000</v>
      </c>
      <c r="R168" t="s">
        <v>3</v>
      </c>
      <c r="S168" t="s">
        <v>10</v>
      </c>
      <c r="T168" t="s">
        <v>8</v>
      </c>
      <c r="U168" t="s">
        <v>8</v>
      </c>
      <c r="V168" s="3" t="s">
        <v>23</v>
      </c>
      <c r="W168" s="3"/>
      <c r="X168" s="3">
        <v>8.17</v>
      </c>
      <c r="Y168" s="3">
        <v>1.5</v>
      </c>
      <c r="Z168" s="3">
        <v>45.75</v>
      </c>
      <c r="AA168" s="3">
        <v>44.24</v>
      </c>
      <c r="AB168" s="3">
        <v>21</v>
      </c>
      <c r="AC168" s="3">
        <v>9</v>
      </c>
      <c r="AD168" s="3">
        <v>50</v>
      </c>
      <c r="AE168" s="3">
        <v>10000</v>
      </c>
      <c r="AF168" s="7">
        <f t="shared" si="87"/>
        <v>196.72131147540983</v>
      </c>
      <c r="AG168" s="7">
        <v>0</v>
      </c>
      <c r="AH168" s="4">
        <f t="shared" si="69"/>
        <v>734.39412484700119</v>
      </c>
      <c r="AI168" s="7">
        <v>0</v>
      </c>
      <c r="AJ168" s="4">
        <f t="shared" si="70"/>
        <v>0</v>
      </c>
      <c r="AK168" s="4">
        <f t="shared" si="71"/>
        <v>1.441741847001224</v>
      </c>
      <c r="AL168" s="3">
        <f t="shared" si="88"/>
        <v>0.47869314098360655</v>
      </c>
      <c r="AM168" s="3">
        <v>0</v>
      </c>
      <c r="AN168" s="3">
        <f t="shared" si="77"/>
        <v>0</v>
      </c>
      <c r="AO168" s="3">
        <v>0</v>
      </c>
      <c r="AP168" s="3">
        <v>0</v>
      </c>
      <c r="AQ168" s="8">
        <f t="shared" si="72"/>
        <v>1.9204349879848306</v>
      </c>
    </row>
    <row r="169" spans="1:43" x14ac:dyDescent="0.25">
      <c r="A169" t="s">
        <v>9</v>
      </c>
      <c r="B169" t="s">
        <v>1</v>
      </c>
      <c r="C169">
        <v>2</v>
      </c>
      <c r="D169">
        <v>3</v>
      </c>
      <c r="E169">
        <v>4</v>
      </c>
      <c r="F169">
        <v>0</v>
      </c>
      <c r="G169" t="s">
        <v>24</v>
      </c>
      <c r="H169" t="s">
        <v>4</v>
      </c>
      <c r="I169">
        <v>0</v>
      </c>
      <c r="J169" t="s">
        <v>15</v>
      </c>
      <c r="K169">
        <v>0</v>
      </c>
      <c r="L169" t="s">
        <v>6</v>
      </c>
      <c r="M169" t="s">
        <v>7</v>
      </c>
      <c r="N169" t="s">
        <v>17</v>
      </c>
      <c r="O169">
        <v>1200</v>
      </c>
      <c r="P169" t="s">
        <v>3</v>
      </c>
      <c r="Q169">
        <v>8400</v>
      </c>
      <c r="R169" t="s">
        <v>3</v>
      </c>
      <c r="S169" t="s">
        <v>10</v>
      </c>
      <c r="T169" t="s">
        <v>8</v>
      </c>
      <c r="U169" t="s">
        <v>3</v>
      </c>
      <c r="V169" s="3" t="s">
        <v>19</v>
      </c>
      <c r="W169" s="3"/>
      <c r="X169" s="3">
        <v>8.17</v>
      </c>
      <c r="Y169" s="3">
        <v>1.5</v>
      </c>
      <c r="Z169" s="3">
        <v>45.75</v>
      </c>
      <c r="AA169" s="3">
        <v>44.24</v>
      </c>
      <c r="AB169" s="3">
        <v>21</v>
      </c>
      <c r="AC169" s="3">
        <v>9</v>
      </c>
      <c r="AD169" s="3">
        <v>50</v>
      </c>
      <c r="AE169" s="3">
        <v>10000</v>
      </c>
      <c r="AF169" s="7">
        <v>0</v>
      </c>
      <c r="AG169" s="7">
        <v>0</v>
      </c>
      <c r="AH169" s="4">
        <f t="shared" si="69"/>
        <v>1028.1517747858018</v>
      </c>
      <c r="AI169" s="7">
        <f>O169/Y169</f>
        <v>800</v>
      </c>
      <c r="AJ169" s="4">
        <f t="shared" si="70"/>
        <v>0.36872975920000006</v>
      </c>
      <c r="AK169" s="4">
        <f t="shared" si="71"/>
        <v>2.0184385858017135</v>
      </c>
      <c r="AL169" s="3">
        <v>0</v>
      </c>
      <c r="AM169" s="3">
        <f t="shared" si="76"/>
        <v>0</v>
      </c>
      <c r="AN169" s="3">
        <f t="shared" si="77"/>
        <v>0</v>
      </c>
      <c r="AO169" s="3">
        <f t="shared" si="74"/>
        <v>3.1492500000000001E-3</v>
      </c>
      <c r="AP169" s="3">
        <v>0</v>
      </c>
      <c r="AQ169" s="8">
        <f t="shared" si="72"/>
        <v>2.3903175950017133</v>
      </c>
    </row>
    <row r="170" spans="1:43" hidden="1" x14ac:dyDescent="0.25">
      <c r="A170" t="s">
        <v>9</v>
      </c>
      <c r="B170" t="s">
        <v>1</v>
      </c>
      <c r="C170">
        <v>5</v>
      </c>
      <c r="D170">
        <v>0</v>
      </c>
      <c r="E170">
        <v>4</v>
      </c>
      <c r="F170">
        <v>1</v>
      </c>
      <c r="G170" t="s">
        <v>21</v>
      </c>
      <c r="H170" t="s">
        <v>4</v>
      </c>
      <c r="I170">
        <v>1200</v>
      </c>
      <c r="J170" t="s">
        <v>33</v>
      </c>
      <c r="K170">
        <v>42000</v>
      </c>
      <c r="L170" t="s">
        <v>6</v>
      </c>
      <c r="M170" t="s">
        <v>7</v>
      </c>
      <c r="N170" t="s">
        <v>31</v>
      </c>
      <c r="O170">
        <v>3600</v>
      </c>
      <c r="P170" t="s">
        <v>3</v>
      </c>
      <c r="Q170">
        <v>6000</v>
      </c>
      <c r="R170" t="s">
        <v>8</v>
      </c>
      <c r="S170" t="s">
        <v>10</v>
      </c>
      <c r="T170" t="s">
        <v>8</v>
      </c>
      <c r="U170" t="s">
        <v>3</v>
      </c>
      <c r="V170" s="3" t="s">
        <v>25</v>
      </c>
      <c r="W170" s="3"/>
      <c r="X170" s="3">
        <v>8.17</v>
      </c>
      <c r="Y170" s="3">
        <v>1.5</v>
      </c>
      <c r="Z170" s="3">
        <v>45.75</v>
      </c>
      <c r="AA170" s="3">
        <v>44.24</v>
      </c>
      <c r="AB170" s="3">
        <v>21</v>
      </c>
      <c r="AC170" s="3">
        <v>9</v>
      </c>
      <c r="AD170" s="3">
        <v>50</v>
      </c>
      <c r="AE170" s="3">
        <v>10000</v>
      </c>
      <c r="AF170" s="4">
        <f>K170/AA170</f>
        <v>949.36708860759484</v>
      </c>
      <c r="AG170" s="7">
        <v>0</v>
      </c>
      <c r="AH170" s="4">
        <f t="shared" si="69"/>
        <v>734.39412484700119</v>
      </c>
      <c r="AI170" s="7">
        <v>0</v>
      </c>
      <c r="AJ170" s="4">
        <f t="shared" si="70"/>
        <v>0</v>
      </c>
      <c r="AK170" s="4">
        <f t="shared" si="71"/>
        <v>1.441741847001224</v>
      </c>
      <c r="AL170" s="3">
        <v>0</v>
      </c>
      <c r="AM170" s="3">
        <f t="shared" si="76"/>
        <v>5.9795886075949364E-2</v>
      </c>
      <c r="AN170" s="3">
        <f t="shared" si="77"/>
        <v>0</v>
      </c>
      <c r="AO170" s="3">
        <v>0</v>
      </c>
      <c r="AP170" s="3">
        <v>0</v>
      </c>
      <c r="AQ170" s="8">
        <f t="shared" si="72"/>
        <v>1.5015377330771733</v>
      </c>
    </row>
    <row r="171" spans="1:43" hidden="1" x14ac:dyDescent="0.25">
      <c r="A171" t="s">
        <v>0</v>
      </c>
      <c r="B171" t="s">
        <v>41</v>
      </c>
      <c r="C171">
        <v>5</v>
      </c>
      <c r="D171">
        <v>0</v>
      </c>
      <c r="E171">
        <v>2</v>
      </c>
      <c r="F171">
        <v>1</v>
      </c>
      <c r="G171" t="s">
        <v>16</v>
      </c>
      <c r="H171" t="s">
        <v>4</v>
      </c>
      <c r="I171">
        <v>3600</v>
      </c>
      <c r="J171" t="s">
        <v>5</v>
      </c>
      <c r="K171">
        <v>18000</v>
      </c>
      <c r="L171" t="s">
        <v>42</v>
      </c>
      <c r="M171" t="s">
        <v>47</v>
      </c>
      <c r="N171" t="s">
        <v>22</v>
      </c>
      <c r="O171">
        <v>3600</v>
      </c>
      <c r="P171" t="s">
        <v>3</v>
      </c>
      <c r="Q171">
        <v>8400</v>
      </c>
      <c r="R171" t="s">
        <v>8</v>
      </c>
      <c r="S171" t="s">
        <v>10</v>
      </c>
      <c r="T171" t="s">
        <v>8</v>
      </c>
      <c r="U171" t="s">
        <v>3</v>
      </c>
      <c r="V171" s="3" t="s">
        <v>25</v>
      </c>
      <c r="W171" s="3"/>
      <c r="X171" s="3">
        <v>8.17</v>
      </c>
      <c r="Y171" s="3">
        <v>1.5</v>
      </c>
      <c r="Z171" s="3">
        <v>45.75</v>
      </c>
      <c r="AA171" s="3">
        <v>44.24</v>
      </c>
      <c r="AB171" s="3">
        <v>21</v>
      </c>
      <c r="AC171" s="3">
        <v>9</v>
      </c>
      <c r="AD171" s="3">
        <v>50</v>
      </c>
      <c r="AE171" s="3">
        <v>10000</v>
      </c>
      <c r="AF171" s="7">
        <f>K171/Z171</f>
        <v>393.44262295081967</v>
      </c>
      <c r="AG171" s="7">
        <v>0</v>
      </c>
      <c r="AH171" s="4">
        <f t="shared" si="69"/>
        <v>1028.1517747858018</v>
      </c>
      <c r="AI171" s="7">
        <v>0</v>
      </c>
      <c r="AJ171" s="4">
        <f t="shared" si="70"/>
        <v>0</v>
      </c>
      <c r="AK171" s="4">
        <f t="shared" si="71"/>
        <v>2.0184385858017135</v>
      </c>
      <c r="AL171" s="3">
        <f>(740 * AF171 / 1000) * (73.4 / 1000) * 44.8 * 1 / 1000</f>
        <v>0.95738628196721309</v>
      </c>
      <c r="AM171" s="3">
        <v>0</v>
      </c>
      <c r="AN171" s="3">
        <f t="shared" si="77"/>
        <v>0</v>
      </c>
      <c r="AO171" s="3">
        <v>0</v>
      </c>
      <c r="AP171" s="3">
        <v>0</v>
      </c>
      <c r="AQ171" s="8">
        <f t="shared" si="72"/>
        <v>2.9758248677689267</v>
      </c>
    </row>
    <row r="172" spans="1:43" x14ac:dyDescent="0.25">
      <c r="A172" t="s">
        <v>0</v>
      </c>
      <c r="B172" t="s">
        <v>1</v>
      </c>
      <c r="C172">
        <v>2</v>
      </c>
      <c r="D172">
        <v>1</v>
      </c>
      <c r="E172">
        <v>4</v>
      </c>
      <c r="F172">
        <v>0</v>
      </c>
      <c r="G172" t="s">
        <v>21</v>
      </c>
      <c r="H172" t="s">
        <v>4</v>
      </c>
      <c r="I172">
        <v>0</v>
      </c>
      <c r="J172" t="s">
        <v>15</v>
      </c>
      <c r="K172">
        <v>0</v>
      </c>
      <c r="L172" t="s">
        <v>11</v>
      </c>
      <c r="M172" t="s">
        <v>66</v>
      </c>
      <c r="N172" t="s">
        <v>17</v>
      </c>
      <c r="O172">
        <v>1200</v>
      </c>
      <c r="P172" t="s">
        <v>3</v>
      </c>
      <c r="Q172">
        <v>2400</v>
      </c>
      <c r="R172" t="s">
        <v>3</v>
      </c>
      <c r="S172" t="s">
        <v>10</v>
      </c>
      <c r="T172" t="s">
        <v>8</v>
      </c>
      <c r="U172" t="s">
        <v>3</v>
      </c>
      <c r="V172" s="3" t="s">
        <v>23</v>
      </c>
      <c r="W172" s="3"/>
      <c r="X172" s="3">
        <v>8.17</v>
      </c>
      <c r="Y172" s="3">
        <v>1.5</v>
      </c>
      <c r="Z172" s="3">
        <v>45.75</v>
      </c>
      <c r="AA172" s="3">
        <v>44.24</v>
      </c>
      <c r="AB172" s="3">
        <v>21</v>
      </c>
      <c r="AC172" s="3">
        <v>9</v>
      </c>
      <c r="AD172" s="3">
        <v>50</v>
      </c>
      <c r="AE172" s="3">
        <v>10000</v>
      </c>
      <c r="AF172" s="7">
        <v>0</v>
      </c>
      <c r="AG172" s="7">
        <v>0</v>
      </c>
      <c r="AH172" s="4">
        <f t="shared" si="69"/>
        <v>293.75764993880051</v>
      </c>
      <c r="AI172" s="7">
        <f t="shared" ref="AI172:AI177" si="89">O172/Y172</f>
        <v>800</v>
      </c>
      <c r="AJ172" s="4">
        <f t="shared" si="70"/>
        <v>0.36872975920000006</v>
      </c>
      <c r="AK172" s="4">
        <f t="shared" si="71"/>
        <v>0.57669673880048966</v>
      </c>
      <c r="AL172" s="3">
        <v>0</v>
      </c>
      <c r="AM172" s="3">
        <f t="shared" si="76"/>
        <v>0</v>
      </c>
      <c r="AN172" s="3">
        <f t="shared" si="77"/>
        <v>0</v>
      </c>
      <c r="AO172" s="3">
        <f t="shared" si="74"/>
        <v>3.1492500000000001E-3</v>
      </c>
      <c r="AP172" s="3">
        <v>0</v>
      </c>
      <c r="AQ172" s="8">
        <f t="shared" si="72"/>
        <v>0.94857574800048972</v>
      </c>
    </row>
    <row r="173" spans="1:43" x14ac:dyDescent="0.25">
      <c r="A173" t="s">
        <v>9</v>
      </c>
      <c r="B173" t="s">
        <v>1</v>
      </c>
      <c r="C173">
        <v>2</v>
      </c>
      <c r="D173">
        <v>1</v>
      </c>
      <c r="E173">
        <v>5</v>
      </c>
      <c r="F173">
        <v>0</v>
      </c>
      <c r="G173" t="s">
        <v>21</v>
      </c>
      <c r="H173" t="s">
        <v>4</v>
      </c>
      <c r="I173">
        <v>0</v>
      </c>
      <c r="J173" t="s">
        <v>15</v>
      </c>
      <c r="K173">
        <v>0</v>
      </c>
      <c r="L173" t="s">
        <v>11</v>
      </c>
      <c r="M173" t="s">
        <v>67</v>
      </c>
      <c r="N173" t="s">
        <v>17</v>
      </c>
      <c r="O173">
        <v>1200</v>
      </c>
      <c r="P173" t="s">
        <v>3</v>
      </c>
      <c r="Q173">
        <v>8400</v>
      </c>
      <c r="R173" t="s">
        <v>8</v>
      </c>
      <c r="S173" t="s">
        <v>10</v>
      </c>
      <c r="T173" t="s">
        <v>3</v>
      </c>
      <c r="U173" t="s">
        <v>8</v>
      </c>
      <c r="V173" s="3" t="s">
        <v>23</v>
      </c>
      <c r="W173" s="3"/>
      <c r="X173" s="3">
        <v>8.17</v>
      </c>
      <c r="Y173" s="3">
        <v>1.5</v>
      </c>
      <c r="Z173" s="3">
        <v>45.75</v>
      </c>
      <c r="AA173" s="3">
        <v>44.24</v>
      </c>
      <c r="AB173" s="3">
        <v>21</v>
      </c>
      <c r="AC173" s="3">
        <v>9</v>
      </c>
      <c r="AD173" s="3">
        <v>50</v>
      </c>
      <c r="AE173" s="3">
        <v>10000</v>
      </c>
      <c r="AF173" s="7">
        <v>0</v>
      </c>
      <c r="AG173" s="7">
        <v>0</v>
      </c>
      <c r="AH173" s="4">
        <f t="shared" si="69"/>
        <v>1028.1517747858018</v>
      </c>
      <c r="AI173" s="7">
        <f t="shared" si="89"/>
        <v>800</v>
      </c>
      <c r="AJ173" s="4">
        <f t="shared" si="70"/>
        <v>0.36872975920000006</v>
      </c>
      <c r="AK173" s="4">
        <f t="shared" si="71"/>
        <v>2.0184385858017135</v>
      </c>
      <c r="AL173" s="3">
        <v>0</v>
      </c>
      <c r="AM173" s="3">
        <f t="shared" si="76"/>
        <v>0</v>
      </c>
      <c r="AN173" s="3">
        <f t="shared" si="77"/>
        <v>0</v>
      </c>
      <c r="AO173" s="3">
        <f t="shared" si="74"/>
        <v>3.1492500000000001E-3</v>
      </c>
      <c r="AP173" s="3">
        <v>0</v>
      </c>
      <c r="AQ173" s="8">
        <f t="shared" si="72"/>
        <v>2.3903175950017133</v>
      </c>
    </row>
    <row r="174" spans="1:43" hidden="1" x14ac:dyDescent="0.25">
      <c r="A174" t="s">
        <v>0</v>
      </c>
      <c r="B174" t="s">
        <v>27</v>
      </c>
      <c r="C174">
        <v>1</v>
      </c>
      <c r="D174">
        <v>0</v>
      </c>
      <c r="E174">
        <v>4</v>
      </c>
      <c r="F174">
        <v>1</v>
      </c>
      <c r="G174" t="s">
        <v>24</v>
      </c>
      <c r="H174" t="s">
        <v>4</v>
      </c>
      <c r="I174">
        <v>1200</v>
      </c>
      <c r="J174" t="s">
        <v>36</v>
      </c>
      <c r="K174">
        <v>9000</v>
      </c>
      <c r="L174" t="s">
        <v>42</v>
      </c>
      <c r="M174" t="s">
        <v>47</v>
      </c>
      <c r="N174" t="s">
        <v>31</v>
      </c>
      <c r="O174">
        <v>3600</v>
      </c>
      <c r="P174" t="s">
        <v>3</v>
      </c>
      <c r="Q174">
        <v>10800</v>
      </c>
      <c r="R174" t="s">
        <v>8</v>
      </c>
      <c r="S174" t="s">
        <v>12</v>
      </c>
      <c r="T174" t="s">
        <v>8</v>
      </c>
      <c r="U174" t="s">
        <v>3</v>
      </c>
      <c r="V174" s="3" t="s">
        <v>25</v>
      </c>
      <c r="W174" s="3"/>
      <c r="X174" s="3">
        <v>8.17</v>
      </c>
      <c r="Y174" s="3">
        <v>1.5</v>
      </c>
      <c r="Z174" s="3">
        <v>45.75</v>
      </c>
      <c r="AA174" s="3">
        <v>44.24</v>
      </c>
      <c r="AB174" s="3">
        <v>21</v>
      </c>
      <c r="AC174" s="3">
        <v>9</v>
      </c>
      <c r="AD174" s="3">
        <v>50</v>
      </c>
      <c r="AE174" s="3">
        <v>10000</v>
      </c>
      <c r="AF174" s="4">
        <f>((K174/2)/Z174)</f>
        <v>98.360655737704917</v>
      </c>
      <c r="AG174" s="4">
        <f>((K174/2)/AB174)</f>
        <v>214.28571428571428</v>
      </c>
      <c r="AH174" s="4">
        <f t="shared" si="69"/>
        <v>1321.9094247246021</v>
      </c>
      <c r="AI174" s="7">
        <f t="shared" si="89"/>
        <v>2400</v>
      </c>
      <c r="AJ174" s="4">
        <f t="shared" si="70"/>
        <v>1.1061892776000002</v>
      </c>
      <c r="AK174" s="4">
        <f t="shared" si="71"/>
        <v>2.5951353246022033</v>
      </c>
      <c r="AL174" s="3">
        <f t="shared" ref="AL174:AL176" si="90">(740 * AF174 / 1000) * (73.4 / 1000) * 44.8 * 1 / 1000</f>
        <v>0.23934657049180327</v>
      </c>
      <c r="AM174" s="3">
        <v>0</v>
      </c>
      <c r="AN174" s="3">
        <f t="shared" si="77"/>
        <v>173.57142857142858</v>
      </c>
      <c r="AO174" s="3">
        <f t="shared" si="74"/>
        <v>3.1492500000000001E-3</v>
      </c>
      <c r="AP174" s="3">
        <v>0</v>
      </c>
      <c r="AQ174" s="8">
        <f t="shared" si="72"/>
        <v>177.5152489941226</v>
      </c>
    </row>
    <row r="175" spans="1:43" x14ac:dyDescent="0.25">
      <c r="A175" t="s">
        <v>9</v>
      </c>
      <c r="B175" t="s">
        <v>13</v>
      </c>
      <c r="C175">
        <v>1</v>
      </c>
      <c r="D175">
        <v>1</v>
      </c>
      <c r="E175">
        <v>4</v>
      </c>
      <c r="F175">
        <v>0</v>
      </c>
      <c r="G175" t="s">
        <v>21</v>
      </c>
      <c r="H175" t="s">
        <v>4</v>
      </c>
      <c r="I175">
        <v>3600</v>
      </c>
      <c r="J175" t="s">
        <v>5</v>
      </c>
      <c r="K175">
        <v>18000</v>
      </c>
      <c r="L175" t="s">
        <v>11</v>
      </c>
      <c r="M175" t="s">
        <v>66</v>
      </c>
      <c r="N175" t="s">
        <v>17</v>
      </c>
      <c r="O175">
        <v>1200</v>
      </c>
      <c r="P175" t="s">
        <v>3</v>
      </c>
      <c r="Q175">
        <v>6000</v>
      </c>
      <c r="R175" t="s">
        <v>3</v>
      </c>
      <c r="S175" t="s">
        <v>12</v>
      </c>
      <c r="T175" t="s">
        <v>3</v>
      </c>
      <c r="U175" t="s">
        <v>3</v>
      </c>
      <c r="V175" s="3" t="s">
        <v>23</v>
      </c>
      <c r="W175" s="3"/>
      <c r="X175" s="3">
        <v>8.17</v>
      </c>
      <c r="Y175" s="3">
        <v>1.5</v>
      </c>
      <c r="Z175" s="3">
        <v>45.75</v>
      </c>
      <c r="AA175" s="3">
        <v>44.24</v>
      </c>
      <c r="AB175" s="3">
        <v>21</v>
      </c>
      <c r="AC175" s="3">
        <v>9</v>
      </c>
      <c r="AD175" s="3">
        <v>50</v>
      </c>
      <c r="AE175" s="3">
        <v>10000</v>
      </c>
      <c r="AF175" s="7">
        <f t="shared" ref="AF175:AF176" si="91">K175/Z175</f>
        <v>393.44262295081967</v>
      </c>
      <c r="AG175" s="7">
        <v>0</v>
      </c>
      <c r="AH175" s="4">
        <f t="shared" si="69"/>
        <v>734.39412484700119</v>
      </c>
      <c r="AI175" s="7">
        <f t="shared" si="89"/>
        <v>800</v>
      </c>
      <c r="AJ175" s="4">
        <f t="shared" si="70"/>
        <v>0.36872975920000006</v>
      </c>
      <c r="AK175" s="4">
        <f t="shared" si="71"/>
        <v>1.441741847001224</v>
      </c>
      <c r="AL175" s="3">
        <f t="shared" si="90"/>
        <v>0.95738628196721309</v>
      </c>
      <c r="AM175" s="3">
        <v>0</v>
      </c>
      <c r="AN175" s="3">
        <f t="shared" si="77"/>
        <v>0</v>
      </c>
      <c r="AO175" s="3">
        <f t="shared" si="74"/>
        <v>3.1492500000000001E-3</v>
      </c>
      <c r="AP175" s="3">
        <v>0</v>
      </c>
      <c r="AQ175" s="8">
        <f t="shared" si="72"/>
        <v>2.7710071381684371</v>
      </c>
    </row>
    <row r="176" spans="1:43" hidden="1" x14ac:dyDescent="0.25">
      <c r="A176" t="s">
        <v>9</v>
      </c>
      <c r="B176" t="s">
        <v>1</v>
      </c>
      <c r="C176">
        <v>4</v>
      </c>
      <c r="D176">
        <v>2</v>
      </c>
      <c r="E176">
        <v>5</v>
      </c>
      <c r="F176">
        <v>1</v>
      </c>
      <c r="G176" t="s">
        <v>21</v>
      </c>
      <c r="H176" t="s">
        <v>4</v>
      </c>
      <c r="I176">
        <v>1200</v>
      </c>
      <c r="J176" t="s">
        <v>5</v>
      </c>
      <c r="K176">
        <v>3000</v>
      </c>
      <c r="L176" t="s">
        <v>11</v>
      </c>
      <c r="M176" t="s">
        <v>66</v>
      </c>
      <c r="N176" t="s">
        <v>31</v>
      </c>
      <c r="O176">
        <v>1200</v>
      </c>
      <c r="P176" t="s">
        <v>3</v>
      </c>
      <c r="Q176">
        <v>2400</v>
      </c>
      <c r="R176" t="s">
        <v>8</v>
      </c>
      <c r="S176" t="s">
        <v>28</v>
      </c>
      <c r="T176" t="s">
        <v>8</v>
      </c>
      <c r="U176" t="s">
        <v>8</v>
      </c>
      <c r="V176" s="3" t="s">
        <v>25</v>
      </c>
      <c r="W176" s="3"/>
      <c r="X176" s="3">
        <v>8.17</v>
      </c>
      <c r="Y176" s="3">
        <v>1.5</v>
      </c>
      <c r="Z176" s="3">
        <v>45.75</v>
      </c>
      <c r="AA176" s="3">
        <v>44.24</v>
      </c>
      <c r="AB176" s="3">
        <v>21</v>
      </c>
      <c r="AC176" s="3">
        <v>9</v>
      </c>
      <c r="AD176" s="3">
        <v>50</v>
      </c>
      <c r="AE176" s="3">
        <v>10000</v>
      </c>
      <c r="AF176" s="7">
        <f t="shared" si="91"/>
        <v>65.573770491803273</v>
      </c>
      <c r="AG176" s="7">
        <v>0</v>
      </c>
      <c r="AH176" s="4">
        <f t="shared" si="69"/>
        <v>293.75764993880051</v>
      </c>
      <c r="AI176" s="7">
        <f t="shared" si="89"/>
        <v>800</v>
      </c>
      <c r="AJ176" s="4">
        <f t="shared" si="70"/>
        <v>0.36872975920000006</v>
      </c>
      <c r="AK176" s="4">
        <f t="shared" si="71"/>
        <v>0.57669673880048966</v>
      </c>
      <c r="AL176" s="3">
        <f t="shared" si="90"/>
        <v>0.15956438032786882</v>
      </c>
      <c r="AM176" s="3">
        <v>0</v>
      </c>
      <c r="AN176" s="3">
        <f t="shared" si="77"/>
        <v>0</v>
      </c>
      <c r="AO176" s="3">
        <f t="shared" si="74"/>
        <v>3.1492500000000001E-3</v>
      </c>
      <c r="AP176" s="3">
        <v>0</v>
      </c>
      <c r="AQ176" s="8">
        <f t="shared" si="72"/>
        <v>1.1081401283283587</v>
      </c>
    </row>
    <row r="177" spans="1:43" x14ac:dyDescent="0.25">
      <c r="A177" t="s">
        <v>0</v>
      </c>
      <c r="B177" t="s">
        <v>1</v>
      </c>
      <c r="C177">
        <v>2</v>
      </c>
      <c r="D177">
        <v>2</v>
      </c>
      <c r="E177">
        <v>4</v>
      </c>
      <c r="F177">
        <v>0</v>
      </c>
      <c r="G177" t="s">
        <v>24</v>
      </c>
      <c r="H177" t="s">
        <v>4</v>
      </c>
      <c r="I177">
        <v>0</v>
      </c>
      <c r="J177" t="s">
        <v>15</v>
      </c>
      <c r="K177">
        <v>0</v>
      </c>
      <c r="L177" t="s">
        <v>11</v>
      </c>
      <c r="M177" t="s">
        <v>66</v>
      </c>
      <c r="N177" t="s">
        <v>31</v>
      </c>
      <c r="O177">
        <v>3600</v>
      </c>
      <c r="P177" t="s">
        <v>3</v>
      </c>
      <c r="Q177">
        <v>16200</v>
      </c>
      <c r="R177" t="s">
        <v>8</v>
      </c>
      <c r="S177" t="s">
        <v>12</v>
      </c>
      <c r="T177" t="s">
        <v>8</v>
      </c>
      <c r="U177" t="s">
        <v>8</v>
      </c>
      <c r="V177" s="3" t="s">
        <v>23</v>
      </c>
      <c r="W177" s="3"/>
      <c r="X177" s="3">
        <v>8.17</v>
      </c>
      <c r="Y177" s="3">
        <v>1.5</v>
      </c>
      <c r="Z177" s="3">
        <v>45.75</v>
      </c>
      <c r="AA177" s="3">
        <v>44.24</v>
      </c>
      <c r="AB177" s="3">
        <v>21</v>
      </c>
      <c r="AC177" s="3">
        <v>9</v>
      </c>
      <c r="AD177" s="3">
        <v>50</v>
      </c>
      <c r="AE177" s="3">
        <v>10000</v>
      </c>
      <c r="AF177" s="7">
        <v>0</v>
      </c>
      <c r="AG177" s="7">
        <v>0</v>
      </c>
      <c r="AH177" s="4">
        <f t="shared" si="69"/>
        <v>1982.8641370869034</v>
      </c>
      <c r="AI177" s="7">
        <f t="shared" si="89"/>
        <v>2400</v>
      </c>
      <c r="AJ177" s="4">
        <f t="shared" si="70"/>
        <v>1.1061892776000002</v>
      </c>
      <c r="AK177" s="4">
        <f t="shared" si="71"/>
        <v>3.8927029869033047</v>
      </c>
      <c r="AL177" s="3">
        <v>0</v>
      </c>
      <c r="AM177" s="3">
        <f t="shared" si="76"/>
        <v>0</v>
      </c>
      <c r="AN177" s="3">
        <f t="shared" si="77"/>
        <v>0</v>
      </c>
      <c r="AO177" s="3">
        <f t="shared" si="74"/>
        <v>3.1492500000000001E-3</v>
      </c>
      <c r="AP177" s="3">
        <v>0</v>
      </c>
      <c r="AQ177" s="8">
        <f t="shared" si="72"/>
        <v>5.002041514503305</v>
      </c>
    </row>
    <row r="178" spans="1:43" hidden="1" x14ac:dyDescent="0.25">
      <c r="A178" t="s">
        <v>0</v>
      </c>
      <c r="B178" t="s">
        <v>41</v>
      </c>
      <c r="C178">
        <v>5</v>
      </c>
      <c r="D178">
        <v>0</v>
      </c>
      <c r="E178">
        <v>2</v>
      </c>
      <c r="F178">
        <v>1</v>
      </c>
      <c r="G178" t="s">
        <v>35</v>
      </c>
      <c r="H178" t="s">
        <v>4</v>
      </c>
      <c r="I178">
        <v>1200</v>
      </c>
      <c r="J178" t="s">
        <v>36</v>
      </c>
      <c r="K178">
        <v>18000</v>
      </c>
      <c r="L178" t="s">
        <v>42</v>
      </c>
      <c r="M178" t="s">
        <v>47</v>
      </c>
      <c r="N178" t="s">
        <v>22</v>
      </c>
      <c r="O178">
        <v>8400</v>
      </c>
      <c r="P178" t="s">
        <v>3</v>
      </c>
      <c r="Q178">
        <v>19200</v>
      </c>
      <c r="R178" t="s">
        <v>8</v>
      </c>
      <c r="S178" t="s">
        <v>10</v>
      </c>
      <c r="T178" t="s">
        <v>8</v>
      </c>
      <c r="U178" t="s">
        <v>3</v>
      </c>
      <c r="V178" s="3" t="s">
        <v>25</v>
      </c>
      <c r="W178" s="3"/>
      <c r="X178" s="3">
        <v>8.17</v>
      </c>
      <c r="Y178" s="3">
        <v>1.5</v>
      </c>
      <c r="Z178" s="3">
        <v>45.75</v>
      </c>
      <c r="AA178" s="3">
        <v>44.24</v>
      </c>
      <c r="AB178" s="3">
        <v>21</v>
      </c>
      <c r="AC178" s="3">
        <v>9</v>
      </c>
      <c r="AD178" s="3">
        <v>50</v>
      </c>
      <c r="AE178" s="3">
        <v>10000</v>
      </c>
      <c r="AF178" s="4">
        <f>((K178/2)/Z178)</f>
        <v>196.72131147540983</v>
      </c>
      <c r="AG178" s="4">
        <f>((K178/2)/AB178)</f>
        <v>428.57142857142856</v>
      </c>
      <c r="AH178" s="4">
        <f t="shared" si="69"/>
        <v>2350.0611995104041</v>
      </c>
      <c r="AI178" s="7">
        <v>0</v>
      </c>
      <c r="AJ178" s="4">
        <f t="shared" si="70"/>
        <v>0</v>
      </c>
      <c r="AK178" s="4">
        <f t="shared" si="71"/>
        <v>4.6135739104039173</v>
      </c>
      <c r="AL178" s="3">
        <f>(740 * AF178 / 1000) * (73.4 / 1000) * 44.8 * 1 / 1000</f>
        <v>0.47869314098360655</v>
      </c>
      <c r="AM178" s="3">
        <v>0</v>
      </c>
      <c r="AN178" s="3">
        <f t="shared" si="77"/>
        <v>347.14285714285717</v>
      </c>
      <c r="AO178" s="3">
        <v>0</v>
      </c>
      <c r="AP178" s="3">
        <v>0</v>
      </c>
      <c r="AQ178" s="8">
        <f t="shared" si="72"/>
        <v>352.23512419424469</v>
      </c>
    </row>
    <row r="179" spans="1:43" x14ac:dyDescent="0.25">
      <c r="A179" t="s">
        <v>0</v>
      </c>
      <c r="B179" t="s">
        <v>1</v>
      </c>
      <c r="C179">
        <v>1</v>
      </c>
      <c r="D179">
        <v>3</v>
      </c>
      <c r="E179">
        <v>5</v>
      </c>
      <c r="F179">
        <v>0</v>
      </c>
      <c r="G179" t="s">
        <v>35</v>
      </c>
      <c r="H179" t="s">
        <v>4</v>
      </c>
      <c r="I179">
        <v>0</v>
      </c>
      <c r="J179" t="s">
        <v>15</v>
      </c>
      <c r="K179">
        <v>0</v>
      </c>
      <c r="L179" t="s">
        <v>11</v>
      </c>
      <c r="M179" t="s">
        <v>66</v>
      </c>
      <c r="N179" t="s">
        <v>17</v>
      </c>
      <c r="O179">
        <v>1200</v>
      </c>
      <c r="P179" t="s">
        <v>3</v>
      </c>
      <c r="Q179">
        <v>2400</v>
      </c>
      <c r="R179" t="s">
        <v>8</v>
      </c>
      <c r="S179" t="s">
        <v>10</v>
      </c>
      <c r="T179" t="s">
        <v>8</v>
      </c>
      <c r="U179" t="s">
        <v>3</v>
      </c>
      <c r="V179" s="3" t="s">
        <v>23</v>
      </c>
      <c r="W179" s="3"/>
      <c r="X179" s="3">
        <v>8.17</v>
      </c>
      <c r="Y179" s="3">
        <v>1.5</v>
      </c>
      <c r="Z179" s="3">
        <v>45.75</v>
      </c>
      <c r="AA179" s="3">
        <v>44.24</v>
      </c>
      <c r="AB179" s="3">
        <v>21</v>
      </c>
      <c r="AC179" s="3">
        <v>9</v>
      </c>
      <c r="AD179" s="3">
        <v>50</v>
      </c>
      <c r="AE179" s="3">
        <v>10000</v>
      </c>
      <c r="AF179" s="7">
        <v>0</v>
      </c>
      <c r="AG179" s="7">
        <v>0</v>
      </c>
      <c r="AH179" s="4">
        <f t="shared" si="69"/>
        <v>293.75764993880051</v>
      </c>
      <c r="AI179" s="7">
        <f t="shared" ref="AI179:AI183" si="92">O179/Y179</f>
        <v>800</v>
      </c>
      <c r="AJ179" s="4">
        <f t="shared" si="70"/>
        <v>0.36872975920000006</v>
      </c>
      <c r="AK179" s="4">
        <f t="shared" si="71"/>
        <v>0.57669673880048966</v>
      </c>
      <c r="AL179" s="3">
        <v>0</v>
      </c>
      <c r="AM179" s="3">
        <f t="shared" si="76"/>
        <v>0</v>
      </c>
      <c r="AN179" s="3">
        <f t="shared" si="77"/>
        <v>0</v>
      </c>
      <c r="AO179" s="3">
        <f t="shared" si="74"/>
        <v>3.1492500000000001E-3</v>
      </c>
      <c r="AP179" s="3">
        <v>0</v>
      </c>
      <c r="AQ179" s="8">
        <f t="shared" si="72"/>
        <v>0.94857574800048972</v>
      </c>
    </row>
    <row r="180" spans="1:43" x14ac:dyDescent="0.25">
      <c r="A180" t="s">
        <v>9</v>
      </c>
      <c r="B180" t="s">
        <v>1</v>
      </c>
      <c r="C180">
        <v>1</v>
      </c>
      <c r="D180">
        <v>1</v>
      </c>
      <c r="E180">
        <v>4</v>
      </c>
      <c r="F180">
        <v>0</v>
      </c>
      <c r="G180" t="s">
        <v>21</v>
      </c>
      <c r="H180" t="s">
        <v>4</v>
      </c>
      <c r="I180">
        <v>0</v>
      </c>
      <c r="J180" t="s">
        <v>15</v>
      </c>
      <c r="K180">
        <v>0</v>
      </c>
      <c r="L180" t="s">
        <v>11</v>
      </c>
      <c r="M180" t="s">
        <v>67</v>
      </c>
      <c r="N180" t="s">
        <v>17</v>
      </c>
      <c r="O180">
        <v>1200</v>
      </c>
      <c r="P180" t="s">
        <v>3</v>
      </c>
      <c r="Q180">
        <v>6000</v>
      </c>
      <c r="R180" t="s">
        <v>3</v>
      </c>
      <c r="S180" t="s">
        <v>28</v>
      </c>
      <c r="T180" t="s">
        <v>8</v>
      </c>
      <c r="U180" t="s">
        <v>3</v>
      </c>
      <c r="V180" s="3" t="s">
        <v>25</v>
      </c>
      <c r="W180" s="3"/>
      <c r="X180" s="3">
        <v>8.17</v>
      </c>
      <c r="Y180" s="3">
        <v>1.5</v>
      </c>
      <c r="Z180" s="3">
        <v>45.75</v>
      </c>
      <c r="AA180" s="3">
        <v>44.24</v>
      </c>
      <c r="AB180" s="3">
        <v>21</v>
      </c>
      <c r="AC180" s="3">
        <v>9</v>
      </c>
      <c r="AD180" s="3">
        <v>50</v>
      </c>
      <c r="AE180" s="3">
        <v>10000</v>
      </c>
      <c r="AF180" s="7">
        <v>0</v>
      </c>
      <c r="AG180" s="7">
        <v>0</v>
      </c>
      <c r="AH180" s="4">
        <f t="shared" si="69"/>
        <v>734.39412484700119</v>
      </c>
      <c r="AI180" s="7">
        <f t="shared" si="92"/>
        <v>800</v>
      </c>
      <c r="AJ180" s="4">
        <f t="shared" si="70"/>
        <v>0.36872975920000006</v>
      </c>
      <c r="AK180" s="4">
        <f t="shared" si="71"/>
        <v>1.441741847001224</v>
      </c>
      <c r="AL180" s="3">
        <v>0</v>
      </c>
      <c r="AM180" s="3">
        <f t="shared" si="76"/>
        <v>0</v>
      </c>
      <c r="AN180" s="3">
        <f t="shared" si="77"/>
        <v>0</v>
      </c>
      <c r="AO180" s="3">
        <f t="shared" si="74"/>
        <v>3.1492500000000001E-3</v>
      </c>
      <c r="AP180" s="3">
        <v>0</v>
      </c>
      <c r="AQ180" s="8">
        <f t="shared" si="72"/>
        <v>1.8136208562012242</v>
      </c>
    </row>
    <row r="181" spans="1:43" x14ac:dyDescent="0.25">
      <c r="A181" t="s">
        <v>0</v>
      </c>
      <c r="B181" t="s">
        <v>13</v>
      </c>
      <c r="C181">
        <v>1</v>
      </c>
      <c r="D181">
        <v>2</v>
      </c>
      <c r="E181">
        <v>2</v>
      </c>
      <c r="F181">
        <v>0</v>
      </c>
      <c r="G181" t="s">
        <v>68</v>
      </c>
      <c r="H181" t="s">
        <v>29</v>
      </c>
      <c r="I181">
        <v>0</v>
      </c>
      <c r="J181" t="s">
        <v>15</v>
      </c>
      <c r="K181">
        <v>0</v>
      </c>
      <c r="L181" t="s">
        <v>38</v>
      </c>
      <c r="M181" t="s">
        <v>69</v>
      </c>
      <c r="N181" t="s">
        <v>22</v>
      </c>
      <c r="O181">
        <v>8400</v>
      </c>
      <c r="P181" t="s">
        <v>3</v>
      </c>
      <c r="Q181">
        <v>0</v>
      </c>
      <c r="R181" t="s">
        <v>8</v>
      </c>
      <c r="S181" t="s">
        <v>12</v>
      </c>
      <c r="T181" t="s">
        <v>8</v>
      </c>
      <c r="U181" t="s">
        <v>3</v>
      </c>
      <c r="V181" s="3" t="s">
        <v>25</v>
      </c>
      <c r="W181" s="3"/>
      <c r="X181" s="3">
        <v>8.17</v>
      </c>
      <c r="Y181" s="3">
        <v>1.5</v>
      </c>
      <c r="Z181" s="3">
        <v>45.75</v>
      </c>
      <c r="AA181" s="3">
        <v>44.24</v>
      </c>
      <c r="AB181" s="3">
        <v>21</v>
      </c>
      <c r="AC181" s="3">
        <v>9</v>
      </c>
      <c r="AD181" s="3">
        <v>50</v>
      </c>
      <c r="AE181" s="3">
        <v>10000</v>
      </c>
      <c r="AF181" s="7">
        <v>0</v>
      </c>
      <c r="AG181" s="7">
        <v>0</v>
      </c>
      <c r="AH181" s="4">
        <f t="shared" si="69"/>
        <v>0</v>
      </c>
      <c r="AI181" s="7">
        <f t="shared" si="92"/>
        <v>5600</v>
      </c>
      <c r="AJ181" s="4">
        <f t="shared" si="70"/>
        <v>2.5811083143999998</v>
      </c>
      <c r="AK181" s="4">
        <f t="shared" si="71"/>
        <v>0</v>
      </c>
      <c r="AL181" s="3">
        <v>0</v>
      </c>
      <c r="AM181" s="3">
        <f t="shared" si="76"/>
        <v>0</v>
      </c>
      <c r="AN181" s="3">
        <f t="shared" si="77"/>
        <v>0</v>
      </c>
      <c r="AO181" s="3">
        <f t="shared" si="74"/>
        <v>3.1492500000000001E-3</v>
      </c>
      <c r="AP181" s="3">
        <v>0</v>
      </c>
      <c r="AQ181" s="8">
        <f t="shared" si="72"/>
        <v>2.5842575643999997</v>
      </c>
    </row>
    <row r="182" spans="1:43" x14ac:dyDescent="0.25">
      <c r="A182" t="s">
        <v>0</v>
      </c>
      <c r="B182" t="s">
        <v>13</v>
      </c>
      <c r="C182">
        <v>1</v>
      </c>
      <c r="D182">
        <v>5</v>
      </c>
      <c r="E182">
        <v>2</v>
      </c>
      <c r="F182">
        <v>0</v>
      </c>
      <c r="G182" t="s">
        <v>68</v>
      </c>
      <c r="H182" t="s">
        <v>29</v>
      </c>
      <c r="I182">
        <v>0</v>
      </c>
      <c r="J182" t="s">
        <v>15</v>
      </c>
      <c r="K182">
        <v>0</v>
      </c>
      <c r="L182" t="s">
        <v>38</v>
      </c>
      <c r="M182" t="s">
        <v>69</v>
      </c>
      <c r="N182" t="s">
        <v>31</v>
      </c>
      <c r="O182">
        <v>1200</v>
      </c>
      <c r="P182" t="s">
        <v>8</v>
      </c>
      <c r="Q182">
        <v>0</v>
      </c>
      <c r="R182" t="s">
        <v>8</v>
      </c>
      <c r="S182" t="s">
        <v>10</v>
      </c>
      <c r="T182" t="s">
        <v>8</v>
      </c>
      <c r="U182" t="s">
        <v>8</v>
      </c>
      <c r="V182" s="3" t="s">
        <v>19</v>
      </c>
      <c r="W182" s="3"/>
      <c r="X182" s="3">
        <v>8.17</v>
      </c>
      <c r="Y182" s="3">
        <v>1.5</v>
      </c>
      <c r="Z182" s="3">
        <v>45.75</v>
      </c>
      <c r="AA182" s="3">
        <v>44.24</v>
      </c>
      <c r="AB182" s="3">
        <v>21</v>
      </c>
      <c r="AC182" s="3">
        <v>9</v>
      </c>
      <c r="AD182" s="3">
        <v>50</v>
      </c>
      <c r="AE182" s="3">
        <v>10000</v>
      </c>
      <c r="AF182" s="7">
        <v>0</v>
      </c>
      <c r="AG182" s="7">
        <v>0</v>
      </c>
      <c r="AH182" s="4">
        <f t="shared" si="69"/>
        <v>0</v>
      </c>
      <c r="AI182" s="7">
        <f t="shared" si="92"/>
        <v>800</v>
      </c>
      <c r="AJ182" s="4">
        <f t="shared" si="70"/>
        <v>0.36872975920000006</v>
      </c>
      <c r="AK182" s="4">
        <f t="shared" si="71"/>
        <v>0</v>
      </c>
      <c r="AL182" s="3">
        <v>0</v>
      </c>
      <c r="AM182" s="3">
        <f t="shared" si="76"/>
        <v>0</v>
      </c>
      <c r="AN182" s="3">
        <f t="shared" si="77"/>
        <v>0</v>
      </c>
      <c r="AO182" s="3">
        <f t="shared" si="74"/>
        <v>3.1492500000000001E-3</v>
      </c>
      <c r="AP182" s="3">
        <v>0</v>
      </c>
      <c r="AQ182" s="8">
        <f t="shared" si="72"/>
        <v>0.37187900920000005</v>
      </c>
    </row>
    <row r="183" spans="1:43" hidden="1" x14ac:dyDescent="0.25">
      <c r="A183" t="s">
        <v>0</v>
      </c>
      <c r="B183" t="s">
        <v>1</v>
      </c>
      <c r="C183">
        <v>2</v>
      </c>
      <c r="D183">
        <v>1</v>
      </c>
      <c r="E183">
        <v>2</v>
      </c>
      <c r="F183">
        <v>1</v>
      </c>
      <c r="G183" t="s">
        <v>59</v>
      </c>
      <c r="H183" t="s">
        <v>44</v>
      </c>
      <c r="I183">
        <v>1200</v>
      </c>
      <c r="J183" t="s">
        <v>36</v>
      </c>
      <c r="K183">
        <v>42000</v>
      </c>
      <c r="L183" t="s">
        <v>38</v>
      </c>
      <c r="M183" t="s">
        <v>69</v>
      </c>
      <c r="N183" t="s">
        <v>22</v>
      </c>
      <c r="O183">
        <v>8400</v>
      </c>
      <c r="P183" t="s">
        <v>8</v>
      </c>
      <c r="Q183">
        <v>2400</v>
      </c>
      <c r="R183" t="s">
        <v>8</v>
      </c>
      <c r="S183" t="s">
        <v>10</v>
      </c>
      <c r="T183" t="s">
        <v>8</v>
      </c>
      <c r="U183" t="s">
        <v>3</v>
      </c>
      <c r="V183" s="3" t="s">
        <v>25</v>
      </c>
      <c r="W183" s="3"/>
      <c r="X183" s="3">
        <v>8.17</v>
      </c>
      <c r="Y183" s="3">
        <v>1.5</v>
      </c>
      <c r="Z183" s="3">
        <v>45.75</v>
      </c>
      <c r="AA183" s="3">
        <v>44.24</v>
      </c>
      <c r="AB183" s="3">
        <v>21</v>
      </c>
      <c r="AC183" s="3">
        <v>9</v>
      </c>
      <c r="AD183" s="3">
        <v>50</v>
      </c>
      <c r="AE183" s="3">
        <v>10000</v>
      </c>
      <c r="AF183" s="4">
        <f>((K183/2)/Z183)</f>
        <v>459.01639344262293</v>
      </c>
      <c r="AG183" s="4">
        <f>((K183/2)/AB183)</f>
        <v>1000</v>
      </c>
      <c r="AH183" s="4">
        <f t="shared" si="69"/>
        <v>293.75764993880051</v>
      </c>
      <c r="AI183" s="7">
        <f t="shared" si="92"/>
        <v>5600</v>
      </c>
      <c r="AJ183" s="4">
        <f t="shared" si="70"/>
        <v>2.5811083143999998</v>
      </c>
      <c r="AK183" s="4">
        <f t="shared" si="71"/>
        <v>0.57669673880048966</v>
      </c>
      <c r="AL183" s="3">
        <f t="shared" ref="AL183:AL185" si="93">(740 * AF183 / 1000) * (73.4 / 1000) * 44.8 * 1 / 1000</f>
        <v>1.1169506622950818</v>
      </c>
      <c r="AM183" s="3">
        <v>0</v>
      </c>
      <c r="AN183" s="3">
        <f t="shared" si="77"/>
        <v>810</v>
      </c>
      <c r="AO183" s="3">
        <f t="shared" si="74"/>
        <v>3.1492500000000001E-3</v>
      </c>
      <c r="AP183" s="3">
        <v>0</v>
      </c>
      <c r="AQ183" s="8">
        <f t="shared" si="72"/>
        <v>814.27790496549551</v>
      </c>
    </row>
    <row r="184" spans="1:43" hidden="1" x14ac:dyDescent="0.25">
      <c r="A184" t="s">
        <v>0</v>
      </c>
      <c r="B184" t="s">
        <v>13</v>
      </c>
      <c r="C184">
        <v>5</v>
      </c>
      <c r="D184">
        <v>0</v>
      </c>
      <c r="E184">
        <v>2</v>
      </c>
      <c r="F184">
        <v>1</v>
      </c>
      <c r="G184" t="s">
        <v>35</v>
      </c>
      <c r="H184" t="s">
        <v>4</v>
      </c>
      <c r="I184">
        <v>7200</v>
      </c>
      <c r="J184" t="s">
        <v>5</v>
      </c>
      <c r="K184">
        <v>30000</v>
      </c>
      <c r="L184" t="s">
        <v>38</v>
      </c>
      <c r="M184" t="s">
        <v>69</v>
      </c>
      <c r="N184" t="s">
        <v>22</v>
      </c>
      <c r="O184">
        <v>3600</v>
      </c>
      <c r="P184" t="s">
        <v>3</v>
      </c>
      <c r="Q184">
        <v>6000</v>
      </c>
      <c r="R184" t="s">
        <v>3</v>
      </c>
      <c r="S184" t="s">
        <v>12</v>
      </c>
      <c r="T184" t="s">
        <v>8</v>
      </c>
      <c r="U184" t="s">
        <v>8</v>
      </c>
      <c r="V184" s="3" t="s">
        <v>19</v>
      </c>
      <c r="W184" s="3"/>
      <c r="X184" s="3">
        <v>8.17</v>
      </c>
      <c r="Y184" s="3">
        <v>1.5</v>
      </c>
      <c r="Z184" s="3">
        <v>45.75</v>
      </c>
      <c r="AA184" s="3">
        <v>44.24</v>
      </c>
      <c r="AB184" s="3">
        <v>21</v>
      </c>
      <c r="AC184" s="3">
        <v>9</v>
      </c>
      <c r="AD184" s="3">
        <v>50</v>
      </c>
      <c r="AE184" s="3">
        <v>10000</v>
      </c>
      <c r="AF184" s="7">
        <f t="shared" ref="AF184:AF185" si="94">K184/Z184</f>
        <v>655.73770491803282</v>
      </c>
      <c r="AG184" s="7">
        <v>0</v>
      </c>
      <c r="AH184" s="4">
        <f t="shared" si="69"/>
        <v>734.39412484700119</v>
      </c>
      <c r="AI184" s="7">
        <v>0</v>
      </c>
      <c r="AJ184" s="4">
        <f t="shared" si="70"/>
        <v>0</v>
      </c>
      <c r="AK184" s="4">
        <f t="shared" si="71"/>
        <v>1.441741847001224</v>
      </c>
      <c r="AL184" s="3">
        <f t="shared" si="93"/>
        <v>1.5956438032786886</v>
      </c>
      <c r="AM184" s="3">
        <v>0</v>
      </c>
      <c r="AN184" s="3">
        <f t="shared" si="77"/>
        <v>0</v>
      </c>
      <c r="AO184" s="3">
        <v>0</v>
      </c>
      <c r="AP184" s="3">
        <v>0</v>
      </c>
      <c r="AQ184" s="8">
        <f t="shared" si="72"/>
        <v>3.0373856502799126</v>
      </c>
    </row>
    <row r="185" spans="1:43" x14ac:dyDescent="0.25">
      <c r="A185" t="s">
        <v>9</v>
      </c>
      <c r="B185" t="s">
        <v>13</v>
      </c>
      <c r="C185">
        <v>5</v>
      </c>
      <c r="D185">
        <v>0</v>
      </c>
      <c r="E185">
        <v>2</v>
      </c>
      <c r="F185">
        <v>0</v>
      </c>
      <c r="G185" t="s">
        <v>16</v>
      </c>
      <c r="H185" t="s">
        <v>29</v>
      </c>
      <c r="I185">
        <v>1200</v>
      </c>
      <c r="J185" t="s">
        <v>5</v>
      </c>
      <c r="K185">
        <v>9000</v>
      </c>
      <c r="L185" t="s">
        <v>38</v>
      </c>
      <c r="M185" t="s">
        <v>69</v>
      </c>
      <c r="N185" t="s">
        <v>22</v>
      </c>
      <c r="O185">
        <v>8400</v>
      </c>
      <c r="P185" t="s">
        <v>3</v>
      </c>
      <c r="Q185">
        <v>0</v>
      </c>
      <c r="R185" t="s">
        <v>8</v>
      </c>
      <c r="S185" t="s">
        <v>10</v>
      </c>
      <c r="T185" t="s">
        <v>8</v>
      </c>
      <c r="U185" t="s">
        <v>3</v>
      </c>
      <c r="V185" s="3" t="s">
        <v>23</v>
      </c>
      <c r="W185" s="3"/>
      <c r="X185" s="3">
        <v>8.17</v>
      </c>
      <c r="Y185" s="3">
        <v>1.5</v>
      </c>
      <c r="Z185" s="3">
        <v>45.75</v>
      </c>
      <c r="AA185" s="3">
        <v>44.24</v>
      </c>
      <c r="AB185" s="3">
        <v>21</v>
      </c>
      <c r="AC185" s="3">
        <v>9</v>
      </c>
      <c r="AD185" s="3">
        <v>50</v>
      </c>
      <c r="AE185" s="3">
        <v>10000</v>
      </c>
      <c r="AF185" s="7">
        <f t="shared" si="94"/>
        <v>196.72131147540983</v>
      </c>
      <c r="AG185" s="7">
        <v>0</v>
      </c>
      <c r="AH185" s="4">
        <f t="shared" si="69"/>
        <v>0</v>
      </c>
      <c r="AI185" s="7">
        <v>0</v>
      </c>
      <c r="AJ185" s="4">
        <f t="shared" si="70"/>
        <v>0</v>
      </c>
      <c r="AK185" s="4">
        <f t="shared" si="71"/>
        <v>0</v>
      </c>
      <c r="AL185" s="3">
        <f t="shared" si="93"/>
        <v>0.47869314098360655</v>
      </c>
      <c r="AM185" s="3">
        <v>0</v>
      </c>
      <c r="AN185" s="3">
        <f t="shared" si="77"/>
        <v>0</v>
      </c>
      <c r="AO185" s="3">
        <v>0</v>
      </c>
      <c r="AP185" s="3">
        <v>0</v>
      </c>
      <c r="AQ185" s="8">
        <f t="shared" si="72"/>
        <v>0.47869314098360655</v>
      </c>
    </row>
    <row r="186" spans="1:43" x14ac:dyDescent="0.25">
      <c r="A186" t="s">
        <v>9</v>
      </c>
      <c r="B186" t="s">
        <v>1</v>
      </c>
      <c r="C186">
        <v>1</v>
      </c>
      <c r="D186">
        <v>0</v>
      </c>
      <c r="E186">
        <v>2</v>
      </c>
      <c r="F186">
        <v>0</v>
      </c>
      <c r="G186" t="s">
        <v>24</v>
      </c>
      <c r="H186" t="s">
        <v>4</v>
      </c>
      <c r="I186">
        <v>0</v>
      </c>
      <c r="J186" t="s">
        <v>15</v>
      </c>
      <c r="K186">
        <v>0</v>
      </c>
      <c r="L186" t="s">
        <v>6</v>
      </c>
      <c r="M186" t="s">
        <v>34</v>
      </c>
      <c r="N186" t="s">
        <v>22</v>
      </c>
      <c r="O186">
        <v>6000</v>
      </c>
      <c r="P186" t="s">
        <v>3</v>
      </c>
      <c r="Q186">
        <v>10800</v>
      </c>
      <c r="R186" t="s">
        <v>3</v>
      </c>
      <c r="S186" t="s">
        <v>10</v>
      </c>
      <c r="T186" t="s">
        <v>8</v>
      </c>
      <c r="U186" t="s">
        <v>3</v>
      </c>
      <c r="V186" s="3" t="s">
        <v>23</v>
      </c>
      <c r="W186" s="3"/>
      <c r="X186" s="3">
        <v>8.17</v>
      </c>
      <c r="Y186" s="3">
        <v>1.5</v>
      </c>
      <c r="Z186" s="3">
        <v>45.75</v>
      </c>
      <c r="AA186" s="3">
        <v>44.24</v>
      </c>
      <c r="AB186" s="3">
        <v>21</v>
      </c>
      <c r="AC186" s="3">
        <v>9</v>
      </c>
      <c r="AD186" s="3">
        <v>50</v>
      </c>
      <c r="AE186" s="3">
        <v>10000</v>
      </c>
      <c r="AF186" s="7">
        <v>0</v>
      </c>
      <c r="AG186" s="7">
        <v>0</v>
      </c>
      <c r="AH186" s="4">
        <f t="shared" si="69"/>
        <v>1321.9094247246021</v>
      </c>
      <c r="AI186" s="7">
        <f>O186/Y186</f>
        <v>4000</v>
      </c>
      <c r="AJ186" s="4">
        <f t="shared" si="70"/>
        <v>1.8436487960000001</v>
      </c>
      <c r="AK186" s="4">
        <f t="shared" si="71"/>
        <v>2.5951353246022033</v>
      </c>
      <c r="AL186" s="3">
        <v>0</v>
      </c>
      <c r="AM186" s="3">
        <f t="shared" si="76"/>
        <v>0</v>
      </c>
      <c r="AN186" s="3">
        <f t="shared" si="77"/>
        <v>0</v>
      </c>
      <c r="AO186" s="3">
        <f t="shared" si="74"/>
        <v>3.1492500000000001E-3</v>
      </c>
      <c r="AP186" s="3">
        <v>0</v>
      </c>
      <c r="AQ186" s="8">
        <f t="shared" si="72"/>
        <v>4.4419333706022037</v>
      </c>
    </row>
    <row r="187" spans="1:43" x14ac:dyDescent="0.25">
      <c r="A187" t="s">
        <v>9</v>
      </c>
      <c r="B187" t="s">
        <v>13</v>
      </c>
      <c r="C187">
        <v>5</v>
      </c>
      <c r="D187">
        <v>0</v>
      </c>
      <c r="E187">
        <v>2</v>
      </c>
      <c r="F187">
        <v>0</v>
      </c>
      <c r="G187" t="s">
        <v>35</v>
      </c>
      <c r="H187" t="s">
        <v>44</v>
      </c>
      <c r="I187">
        <v>3600</v>
      </c>
      <c r="J187" t="s">
        <v>33</v>
      </c>
      <c r="K187">
        <v>18000</v>
      </c>
      <c r="L187" t="s">
        <v>38</v>
      </c>
      <c r="M187" t="s">
        <v>69</v>
      </c>
      <c r="N187" t="s">
        <v>70</v>
      </c>
      <c r="O187">
        <v>8400</v>
      </c>
      <c r="P187" t="s">
        <v>3</v>
      </c>
      <c r="Q187">
        <v>0</v>
      </c>
      <c r="R187" t="s">
        <v>8</v>
      </c>
      <c r="S187" t="s">
        <v>10</v>
      </c>
      <c r="T187" t="s">
        <v>3</v>
      </c>
      <c r="U187" t="s">
        <v>3</v>
      </c>
      <c r="V187" s="3" t="s">
        <v>23</v>
      </c>
      <c r="W187" s="3"/>
      <c r="X187" s="3">
        <v>8.17</v>
      </c>
      <c r="Y187" s="3">
        <v>1.5</v>
      </c>
      <c r="Z187" s="3">
        <v>45.75</v>
      </c>
      <c r="AA187" s="3">
        <v>44.24</v>
      </c>
      <c r="AB187" s="3">
        <v>21</v>
      </c>
      <c r="AC187" s="3">
        <v>9</v>
      </c>
      <c r="AD187" s="3">
        <v>50</v>
      </c>
      <c r="AE187" s="3">
        <v>10000</v>
      </c>
      <c r="AF187" s="4">
        <f>K187/AA187</f>
        <v>406.87160940325498</v>
      </c>
      <c r="AG187" s="7">
        <v>0</v>
      </c>
      <c r="AH187" s="4">
        <f t="shared" si="69"/>
        <v>0</v>
      </c>
      <c r="AI187" s="7">
        <v>0</v>
      </c>
      <c r="AJ187" s="4">
        <f t="shared" si="70"/>
        <v>0</v>
      </c>
      <c r="AK187" s="4">
        <f t="shared" si="71"/>
        <v>0</v>
      </c>
      <c r="AL187" s="3">
        <v>0</v>
      </c>
      <c r="AM187" s="3">
        <f t="shared" si="76"/>
        <v>2.5626808318264017E-2</v>
      </c>
      <c r="AN187" s="3">
        <f t="shared" si="77"/>
        <v>0</v>
      </c>
      <c r="AO187" s="3">
        <v>0</v>
      </c>
      <c r="AP187" s="3">
        <v>0</v>
      </c>
      <c r="AQ187" s="8">
        <f t="shared" si="72"/>
        <v>2.5626808318264017E-2</v>
      </c>
    </row>
    <row r="188" spans="1:43" hidden="1" x14ac:dyDescent="0.25">
      <c r="A188" t="s">
        <v>9</v>
      </c>
      <c r="B188" t="s">
        <v>13</v>
      </c>
      <c r="C188">
        <v>1</v>
      </c>
      <c r="D188">
        <v>1</v>
      </c>
      <c r="E188">
        <v>2</v>
      </c>
      <c r="F188">
        <v>1</v>
      </c>
      <c r="G188" t="s">
        <v>35</v>
      </c>
      <c r="H188" t="s">
        <v>29</v>
      </c>
      <c r="I188">
        <v>1200</v>
      </c>
      <c r="J188" t="s">
        <v>5</v>
      </c>
      <c r="K188">
        <v>42000</v>
      </c>
      <c r="L188" t="s">
        <v>38</v>
      </c>
      <c r="M188" t="s">
        <v>69</v>
      </c>
      <c r="N188" t="s">
        <v>22</v>
      </c>
      <c r="O188">
        <v>8400</v>
      </c>
      <c r="P188" t="s">
        <v>3</v>
      </c>
      <c r="Q188">
        <v>0</v>
      </c>
      <c r="R188" t="s">
        <v>3</v>
      </c>
      <c r="S188" t="s">
        <v>10</v>
      </c>
      <c r="T188" t="s">
        <v>8</v>
      </c>
      <c r="U188" t="s">
        <v>3</v>
      </c>
      <c r="V188" s="3" t="s">
        <v>19</v>
      </c>
      <c r="W188" s="3"/>
      <c r="X188" s="3">
        <v>8.17</v>
      </c>
      <c r="Y188" s="3">
        <v>1.5</v>
      </c>
      <c r="Z188" s="3">
        <v>45.75</v>
      </c>
      <c r="AA188" s="3">
        <v>44.24</v>
      </c>
      <c r="AB188" s="3">
        <v>21</v>
      </c>
      <c r="AC188" s="3">
        <v>9</v>
      </c>
      <c r="AD188" s="3">
        <v>50</v>
      </c>
      <c r="AE188" s="3">
        <v>10000</v>
      </c>
      <c r="AF188" s="7">
        <f>K188/Z188</f>
        <v>918.03278688524586</v>
      </c>
      <c r="AG188" s="7">
        <v>0</v>
      </c>
      <c r="AH188" s="4">
        <f t="shared" si="69"/>
        <v>0</v>
      </c>
      <c r="AI188" s="7">
        <f t="shared" ref="AI188:AI190" si="95">O188/Y188</f>
        <v>5600</v>
      </c>
      <c r="AJ188" s="4">
        <f t="shared" si="70"/>
        <v>2.5811083143999998</v>
      </c>
      <c r="AK188" s="4">
        <f t="shared" si="71"/>
        <v>0</v>
      </c>
      <c r="AL188" s="3">
        <f>(740 * AF188 / 1000) * (73.4 / 1000) * 44.8 * 1 / 1000</f>
        <v>2.2339013245901636</v>
      </c>
      <c r="AM188" s="3">
        <v>0</v>
      </c>
      <c r="AN188" s="3">
        <f t="shared" si="77"/>
        <v>0</v>
      </c>
      <c r="AO188" s="3">
        <f t="shared" si="74"/>
        <v>3.1492500000000001E-3</v>
      </c>
      <c r="AP188" s="3">
        <v>0</v>
      </c>
      <c r="AQ188" s="8">
        <f t="shared" si="72"/>
        <v>4.8181588889901636</v>
      </c>
    </row>
    <row r="189" spans="1:43" x14ac:dyDescent="0.25">
      <c r="A189" t="s">
        <v>0</v>
      </c>
      <c r="B189" t="s">
        <v>13</v>
      </c>
      <c r="C189">
        <v>1</v>
      </c>
      <c r="D189">
        <v>0</v>
      </c>
      <c r="E189">
        <v>3</v>
      </c>
      <c r="F189">
        <v>0</v>
      </c>
      <c r="G189" t="s">
        <v>59</v>
      </c>
      <c r="H189" t="s">
        <v>44</v>
      </c>
      <c r="I189">
        <v>0</v>
      </c>
      <c r="J189" t="s">
        <v>15</v>
      </c>
      <c r="K189">
        <v>0</v>
      </c>
      <c r="L189" t="s">
        <v>38</v>
      </c>
      <c r="M189" t="s">
        <v>69</v>
      </c>
      <c r="N189" t="s">
        <v>70</v>
      </c>
      <c r="O189">
        <v>6000</v>
      </c>
      <c r="P189" t="s">
        <v>8</v>
      </c>
      <c r="Q189">
        <v>0</v>
      </c>
      <c r="R189" t="s">
        <v>8</v>
      </c>
      <c r="S189" t="s">
        <v>28</v>
      </c>
      <c r="T189" t="s">
        <v>8</v>
      </c>
      <c r="U189" t="s">
        <v>8</v>
      </c>
      <c r="V189" s="3" t="s">
        <v>25</v>
      </c>
      <c r="W189" s="3"/>
      <c r="X189" s="3">
        <v>8.17</v>
      </c>
      <c r="Y189" s="3">
        <v>1.5</v>
      </c>
      <c r="Z189" s="3">
        <v>45.75</v>
      </c>
      <c r="AA189" s="3">
        <v>44.24</v>
      </c>
      <c r="AB189" s="3">
        <v>21</v>
      </c>
      <c r="AC189" s="3">
        <v>9</v>
      </c>
      <c r="AD189" s="3">
        <v>50</v>
      </c>
      <c r="AE189" s="3">
        <v>10000</v>
      </c>
      <c r="AF189" s="7">
        <v>0</v>
      </c>
      <c r="AG189" s="7">
        <v>0</v>
      </c>
      <c r="AH189" s="4">
        <f t="shared" si="69"/>
        <v>0</v>
      </c>
      <c r="AI189" s="7">
        <f t="shared" si="95"/>
        <v>4000</v>
      </c>
      <c r="AJ189" s="4">
        <f t="shared" si="70"/>
        <v>1.8436487960000001</v>
      </c>
      <c r="AK189" s="4">
        <f t="shared" si="71"/>
        <v>0</v>
      </c>
      <c r="AL189" s="3">
        <v>0</v>
      </c>
      <c r="AM189" s="3">
        <f t="shared" si="76"/>
        <v>0</v>
      </c>
      <c r="AN189" s="3">
        <f t="shared" si="77"/>
        <v>0</v>
      </c>
      <c r="AO189" s="3">
        <f t="shared" si="74"/>
        <v>3.1492500000000001E-3</v>
      </c>
      <c r="AP189" s="3">
        <v>0</v>
      </c>
      <c r="AQ189" s="8">
        <f t="shared" si="72"/>
        <v>1.8467980460000002</v>
      </c>
    </row>
    <row r="190" spans="1:43" x14ac:dyDescent="0.25">
      <c r="A190" t="s">
        <v>0</v>
      </c>
      <c r="B190" t="s">
        <v>1</v>
      </c>
      <c r="C190">
        <v>1</v>
      </c>
      <c r="D190">
        <v>3</v>
      </c>
      <c r="E190">
        <v>2</v>
      </c>
      <c r="F190">
        <v>0</v>
      </c>
      <c r="G190" t="s">
        <v>16</v>
      </c>
      <c r="H190" t="s">
        <v>29</v>
      </c>
      <c r="I190">
        <v>1200</v>
      </c>
      <c r="J190" t="s">
        <v>5</v>
      </c>
      <c r="K190">
        <v>30000</v>
      </c>
      <c r="L190" t="s">
        <v>38</v>
      </c>
      <c r="M190" t="s">
        <v>69</v>
      </c>
      <c r="N190" t="s">
        <v>31</v>
      </c>
      <c r="O190">
        <v>8400</v>
      </c>
      <c r="P190" t="s">
        <v>3</v>
      </c>
      <c r="Q190">
        <v>0</v>
      </c>
      <c r="R190" t="s">
        <v>8</v>
      </c>
      <c r="S190" t="s">
        <v>12</v>
      </c>
      <c r="T190" t="s">
        <v>8</v>
      </c>
      <c r="U190" t="s">
        <v>3</v>
      </c>
      <c r="V190" s="3" t="s">
        <v>19</v>
      </c>
      <c r="W190" s="3"/>
      <c r="X190" s="3">
        <v>8.17</v>
      </c>
      <c r="Y190" s="3">
        <v>1.5</v>
      </c>
      <c r="Z190" s="3">
        <v>45.75</v>
      </c>
      <c r="AA190" s="3">
        <v>44.24</v>
      </c>
      <c r="AB190" s="3">
        <v>21</v>
      </c>
      <c r="AC190" s="3">
        <v>9</v>
      </c>
      <c r="AD190" s="3">
        <v>50</v>
      </c>
      <c r="AE190" s="3">
        <v>10000</v>
      </c>
      <c r="AF190" s="7">
        <f>K190/Z190</f>
        <v>655.73770491803282</v>
      </c>
      <c r="AG190" s="7">
        <v>0</v>
      </c>
      <c r="AH190" s="4">
        <f t="shared" si="69"/>
        <v>0</v>
      </c>
      <c r="AI190" s="7">
        <f t="shared" si="95"/>
        <v>5600</v>
      </c>
      <c r="AJ190" s="4">
        <f t="shared" si="70"/>
        <v>2.5811083143999998</v>
      </c>
      <c r="AK190" s="4">
        <f t="shared" si="71"/>
        <v>0</v>
      </c>
      <c r="AL190" s="3">
        <f t="shared" ref="AL190:AL191" si="96">(740 * AF190 / 1000) * (73.4 / 1000) * 44.8 * 1 / 1000</f>
        <v>1.5956438032786886</v>
      </c>
      <c r="AM190" s="3">
        <v>0</v>
      </c>
      <c r="AN190" s="3">
        <f t="shared" si="77"/>
        <v>0</v>
      </c>
      <c r="AO190" s="3">
        <f t="shared" si="74"/>
        <v>3.1492500000000001E-3</v>
      </c>
      <c r="AP190" s="3">
        <v>0</v>
      </c>
      <c r="AQ190" s="8">
        <f t="shared" si="72"/>
        <v>4.1799013676786885</v>
      </c>
    </row>
    <row r="191" spans="1:43" hidden="1" x14ac:dyDescent="0.25">
      <c r="A191" t="s">
        <v>9</v>
      </c>
      <c r="B191" t="s">
        <v>1</v>
      </c>
      <c r="C191">
        <v>5</v>
      </c>
      <c r="D191">
        <v>0</v>
      </c>
      <c r="E191">
        <v>3</v>
      </c>
      <c r="F191">
        <v>1</v>
      </c>
      <c r="G191" t="s">
        <v>16</v>
      </c>
      <c r="H191" t="s">
        <v>29</v>
      </c>
      <c r="I191">
        <v>3600</v>
      </c>
      <c r="J191" t="s">
        <v>36</v>
      </c>
      <c r="K191">
        <v>3000</v>
      </c>
      <c r="L191" t="s">
        <v>38</v>
      </c>
      <c r="M191" t="s">
        <v>69</v>
      </c>
      <c r="N191" t="s">
        <v>22</v>
      </c>
      <c r="O191">
        <v>6000</v>
      </c>
      <c r="P191" t="s">
        <v>3</v>
      </c>
      <c r="Q191">
        <v>0</v>
      </c>
      <c r="R191" t="s">
        <v>8</v>
      </c>
      <c r="S191" t="s">
        <v>10</v>
      </c>
      <c r="T191" t="s">
        <v>8</v>
      </c>
      <c r="U191" t="s">
        <v>3</v>
      </c>
      <c r="V191" s="3" t="s">
        <v>25</v>
      </c>
      <c r="W191" s="3"/>
      <c r="X191" s="3">
        <v>8.17</v>
      </c>
      <c r="Y191" s="3">
        <v>1.5</v>
      </c>
      <c r="Z191" s="3">
        <v>45.75</v>
      </c>
      <c r="AA191" s="3">
        <v>44.24</v>
      </c>
      <c r="AB191" s="3">
        <v>21</v>
      </c>
      <c r="AC191" s="3">
        <v>9</v>
      </c>
      <c r="AD191" s="3">
        <v>50</v>
      </c>
      <c r="AE191" s="3">
        <v>10000</v>
      </c>
      <c r="AF191" s="4">
        <f>((K191/2)/Z191)</f>
        <v>32.786885245901637</v>
      </c>
      <c r="AG191" s="4">
        <f>((K191/2)/AB191)</f>
        <v>71.428571428571431</v>
      </c>
      <c r="AH191" s="4">
        <f t="shared" si="69"/>
        <v>0</v>
      </c>
      <c r="AI191" s="7">
        <v>0</v>
      </c>
      <c r="AJ191" s="4">
        <f t="shared" si="70"/>
        <v>0</v>
      </c>
      <c r="AK191" s="4">
        <f t="shared" si="71"/>
        <v>0</v>
      </c>
      <c r="AL191" s="3">
        <f t="shared" si="96"/>
        <v>7.9782190163934411E-2</v>
      </c>
      <c r="AM191" s="3">
        <v>0</v>
      </c>
      <c r="AN191" s="3">
        <f t="shared" si="77"/>
        <v>57.857142857142861</v>
      </c>
      <c r="AO191" s="3">
        <v>0</v>
      </c>
      <c r="AP191" s="3">
        <v>0</v>
      </c>
      <c r="AQ191" s="8">
        <f t="shared" si="72"/>
        <v>57.936925047306794</v>
      </c>
    </row>
    <row r="192" spans="1:43" x14ac:dyDescent="0.25">
      <c r="A192" t="s">
        <v>0</v>
      </c>
      <c r="B192" t="s">
        <v>32</v>
      </c>
      <c r="C192">
        <v>2</v>
      </c>
      <c r="D192">
        <v>1</v>
      </c>
      <c r="E192">
        <v>4</v>
      </c>
      <c r="F192">
        <v>0</v>
      </c>
      <c r="G192" t="s">
        <v>35</v>
      </c>
      <c r="H192" t="s">
        <v>4</v>
      </c>
      <c r="I192">
        <v>0</v>
      </c>
      <c r="J192" t="s">
        <v>15</v>
      </c>
      <c r="K192">
        <v>0</v>
      </c>
      <c r="L192" t="s">
        <v>11</v>
      </c>
      <c r="M192" t="s">
        <v>30</v>
      </c>
      <c r="N192" t="s">
        <v>31</v>
      </c>
      <c r="O192">
        <v>3600</v>
      </c>
      <c r="P192" t="s">
        <v>3</v>
      </c>
      <c r="Q192">
        <v>8400</v>
      </c>
      <c r="R192" t="s">
        <v>8</v>
      </c>
      <c r="S192" t="s">
        <v>10</v>
      </c>
      <c r="T192" t="s">
        <v>3</v>
      </c>
      <c r="U192" t="s">
        <v>3</v>
      </c>
      <c r="V192" s="3" t="s">
        <v>25</v>
      </c>
      <c r="W192" s="3"/>
      <c r="X192" s="3">
        <v>8.17</v>
      </c>
      <c r="Y192" s="3">
        <v>1.5</v>
      </c>
      <c r="Z192" s="3">
        <v>45.75</v>
      </c>
      <c r="AA192" s="3">
        <v>44.24</v>
      </c>
      <c r="AB192" s="3">
        <v>21</v>
      </c>
      <c r="AC192" s="3">
        <v>9</v>
      </c>
      <c r="AD192" s="3">
        <v>50</v>
      </c>
      <c r="AE192" s="3">
        <v>10000</v>
      </c>
      <c r="AF192" s="7">
        <v>0</v>
      </c>
      <c r="AG192" s="7">
        <v>0</v>
      </c>
      <c r="AH192" s="4">
        <f t="shared" si="69"/>
        <v>1028.1517747858018</v>
      </c>
      <c r="AI192" s="7">
        <f>O192/Y192</f>
        <v>2400</v>
      </c>
      <c r="AJ192" s="4">
        <f t="shared" si="70"/>
        <v>1.1061892776000002</v>
      </c>
      <c r="AK192" s="4">
        <f t="shared" si="71"/>
        <v>2.0184385858017135</v>
      </c>
      <c r="AL192" s="3">
        <v>0</v>
      </c>
      <c r="AM192" s="3">
        <f t="shared" si="76"/>
        <v>0</v>
      </c>
      <c r="AN192" s="3">
        <f t="shared" si="77"/>
        <v>0</v>
      </c>
      <c r="AO192" s="3">
        <f t="shared" si="74"/>
        <v>3.1492500000000001E-3</v>
      </c>
      <c r="AP192" s="3">
        <v>0</v>
      </c>
      <c r="AQ192" s="8">
        <f t="shared" si="72"/>
        <v>3.1277771134017138</v>
      </c>
    </row>
    <row r="193" spans="1:43" hidden="1" x14ac:dyDescent="0.25">
      <c r="A193" t="s">
        <v>9</v>
      </c>
      <c r="B193" t="s">
        <v>1</v>
      </c>
      <c r="C193">
        <v>5</v>
      </c>
      <c r="D193">
        <v>0</v>
      </c>
      <c r="E193">
        <v>2</v>
      </c>
      <c r="F193">
        <v>1</v>
      </c>
      <c r="G193" t="s">
        <v>35</v>
      </c>
      <c r="H193" t="s">
        <v>29</v>
      </c>
      <c r="I193">
        <v>1200</v>
      </c>
      <c r="J193" t="s">
        <v>36</v>
      </c>
      <c r="K193">
        <v>3000</v>
      </c>
      <c r="L193" t="s">
        <v>38</v>
      </c>
      <c r="M193" t="s">
        <v>69</v>
      </c>
      <c r="N193" t="s">
        <v>31</v>
      </c>
      <c r="O193">
        <v>1200</v>
      </c>
      <c r="P193" t="s">
        <v>8</v>
      </c>
      <c r="Q193">
        <v>0</v>
      </c>
      <c r="R193" t="s">
        <v>8</v>
      </c>
      <c r="S193" t="s">
        <v>28</v>
      </c>
      <c r="T193" t="s">
        <v>3</v>
      </c>
      <c r="U193" t="s">
        <v>8</v>
      </c>
      <c r="V193" s="3" t="s">
        <v>25</v>
      </c>
      <c r="W193" s="3"/>
      <c r="X193" s="3">
        <v>8.17</v>
      </c>
      <c r="Y193" s="3">
        <v>1.5</v>
      </c>
      <c r="Z193" s="3">
        <v>45.75</v>
      </c>
      <c r="AA193" s="3">
        <v>44.24</v>
      </c>
      <c r="AB193" s="3">
        <v>21</v>
      </c>
      <c r="AC193" s="3">
        <v>9</v>
      </c>
      <c r="AD193" s="3">
        <v>50</v>
      </c>
      <c r="AE193" s="3">
        <v>10000</v>
      </c>
      <c r="AF193" s="4">
        <f>((K193/2)/Z193)</f>
        <v>32.786885245901637</v>
      </c>
      <c r="AG193" s="4">
        <f>((K193/2)/AB193)</f>
        <v>71.428571428571431</v>
      </c>
      <c r="AH193" s="4">
        <f t="shared" si="69"/>
        <v>0</v>
      </c>
      <c r="AI193" s="7">
        <v>0</v>
      </c>
      <c r="AJ193" s="4">
        <f t="shared" si="70"/>
        <v>0</v>
      </c>
      <c r="AK193" s="4">
        <f t="shared" si="71"/>
        <v>0</v>
      </c>
      <c r="AL193" s="3">
        <f>(740 * AF193 / 1000) * (73.4 / 1000) * 44.8 * 1 / 1000</f>
        <v>7.9782190163934411E-2</v>
      </c>
      <c r="AM193" s="3">
        <v>0</v>
      </c>
      <c r="AN193" s="3">
        <f t="shared" si="77"/>
        <v>57.857142857142861</v>
      </c>
      <c r="AO193" s="3">
        <v>0</v>
      </c>
      <c r="AP193" s="3">
        <v>0</v>
      </c>
      <c r="AQ193" s="8">
        <f t="shared" si="72"/>
        <v>57.936925047306794</v>
      </c>
    </row>
    <row r="194" spans="1:43" x14ac:dyDescent="0.25">
      <c r="A194" t="s">
        <v>0</v>
      </c>
      <c r="B194" t="s">
        <v>1</v>
      </c>
      <c r="C194">
        <v>1</v>
      </c>
      <c r="D194">
        <v>2</v>
      </c>
      <c r="E194">
        <v>2</v>
      </c>
      <c r="F194">
        <v>0</v>
      </c>
      <c r="G194" t="s">
        <v>59</v>
      </c>
      <c r="H194" t="s">
        <v>4</v>
      </c>
      <c r="I194">
        <v>0</v>
      </c>
      <c r="J194" t="s">
        <v>15</v>
      </c>
      <c r="K194">
        <v>0</v>
      </c>
      <c r="L194" t="s">
        <v>11</v>
      </c>
      <c r="M194" t="s">
        <v>30</v>
      </c>
      <c r="N194" t="s">
        <v>31</v>
      </c>
      <c r="O194">
        <v>1200</v>
      </c>
      <c r="P194" t="s">
        <v>3</v>
      </c>
      <c r="Q194">
        <v>2400</v>
      </c>
      <c r="R194" t="s">
        <v>3</v>
      </c>
      <c r="S194" t="s">
        <v>10</v>
      </c>
      <c r="T194" t="s">
        <v>8</v>
      </c>
      <c r="U194" t="s">
        <v>3</v>
      </c>
      <c r="V194" s="3" t="s">
        <v>25</v>
      </c>
      <c r="W194" s="3"/>
      <c r="X194" s="3">
        <v>8.17</v>
      </c>
      <c r="Y194" s="3">
        <v>1.5</v>
      </c>
      <c r="Z194" s="3">
        <v>45.75</v>
      </c>
      <c r="AA194" s="3">
        <v>44.24</v>
      </c>
      <c r="AB194" s="3">
        <v>21</v>
      </c>
      <c r="AC194" s="3">
        <v>9</v>
      </c>
      <c r="AD194" s="3">
        <v>50</v>
      </c>
      <c r="AE194" s="3">
        <v>10000</v>
      </c>
      <c r="AF194" s="7">
        <v>0</v>
      </c>
      <c r="AG194" s="7">
        <v>0</v>
      </c>
      <c r="AH194" s="4">
        <f t="shared" si="69"/>
        <v>293.75764993880051</v>
      </c>
      <c r="AI194" s="7">
        <f>O194/Y194</f>
        <v>800</v>
      </c>
      <c r="AJ194" s="4">
        <f t="shared" si="70"/>
        <v>0.36872975920000006</v>
      </c>
      <c r="AK194" s="4">
        <f t="shared" si="71"/>
        <v>0.57669673880048966</v>
      </c>
      <c r="AL194" s="3">
        <v>0</v>
      </c>
      <c r="AM194" s="3">
        <f t="shared" si="76"/>
        <v>0</v>
      </c>
      <c r="AN194" s="3">
        <f t="shared" si="77"/>
        <v>0</v>
      </c>
      <c r="AO194" s="3">
        <f t="shared" si="74"/>
        <v>3.1492500000000001E-3</v>
      </c>
      <c r="AP194" s="3">
        <v>0</v>
      </c>
      <c r="AQ194" s="8">
        <f t="shared" si="72"/>
        <v>0.94857574800048972</v>
      </c>
    </row>
    <row r="195" spans="1:43" hidden="1" x14ac:dyDescent="0.25">
      <c r="A195" t="s">
        <v>9</v>
      </c>
      <c r="B195" t="s">
        <v>1</v>
      </c>
      <c r="C195">
        <v>5</v>
      </c>
      <c r="D195">
        <v>0</v>
      </c>
      <c r="E195">
        <v>2</v>
      </c>
      <c r="F195">
        <v>1</v>
      </c>
      <c r="G195" t="s">
        <v>59</v>
      </c>
      <c r="H195" t="s">
        <v>44</v>
      </c>
      <c r="I195">
        <v>3600</v>
      </c>
      <c r="J195" t="s">
        <v>5</v>
      </c>
      <c r="K195">
        <v>9000</v>
      </c>
      <c r="L195" t="s">
        <v>38</v>
      </c>
      <c r="M195" t="s">
        <v>69</v>
      </c>
      <c r="N195" t="s">
        <v>22</v>
      </c>
      <c r="O195">
        <v>6000</v>
      </c>
      <c r="P195" t="s">
        <v>3</v>
      </c>
      <c r="Q195">
        <v>13200</v>
      </c>
      <c r="R195" t="s">
        <v>8</v>
      </c>
      <c r="S195" t="s">
        <v>28</v>
      </c>
      <c r="T195" t="s">
        <v>3</v>
      </c>
      <c r="U195" t="s">
        <v>3</v>
      </c>
      <c r="V195" s="3" t="s">
        <v>25</v>
      </c>
      <c r="W195" s="3"/>
      <c r="X195" s="3">
        <v>8.17</v>
      </c>
      <c r="Y195" s="3">
        <v>1.5</v>
      </c>
      <c r="Z195" s="3">
        <v>45.75</v>
      </c>
      <c r="AA195" s="3">
        <v>44.24</v>
      </c>
      <c r="AB195" s="3">
        <v>21</v>
      </c>
      <c r="AC195" s="3">
        <v>9</v>
      </c>
      <c r="AD195" s="3">
        <v>50</v>
      </c>
      <c r="AE195" s="3">
        <v>10000</v>
      </c>
      <c r="AF195" s="7">
        <f>K195/Z195</f>
        <v>196.72131147540983</v>
      </c>
      <c r="AG195" s="7">
        <v>0</v>
      </c>
      <c r="AH195" s="4">
        <f t="shared" ref="AH195:AH258" si="97">Q195/X195</f>
        <v>1615.6670746634027</v>
      </c>
      <c r="AI195" s="7">
        <v>0</v>
      </c>
      <c r="AJ195" s="4">
        <f t="shared" ref="AJ195:AJ258" si="98">(AI195*0.4603)*(1+(0.133)/100)/1000</f>
        <v>0</v>
      </c>
      <c r="AK195" s="4">
        <f t="shared" ref="AK195:AK258" si="99">(AH195 * 35.17) / 1000 * 56.1 * 1 * 0.995 / 1000</f>
        <v>3.1718320634026931</v>
      </c>
      <c r="AL195" s="3">
        <f>(740 * AF195 / 1000) * (73.4 / 1000) * 44.8 * 1 / 1000</f>
        <v>0.47869314098360655</v>
      </c>
      <c r="AM195" s="3">
        <v>0</v>
      </c>
      <c r="AN195" s="3">
        <f t="shared" si="77"/>
        <v>0</v>
      </c>
      <c r="AO195" s="3">
        <v>0</v>
      </c>
      <c r="AP195" s="3">
        <f>AF195/50*2.5</f>
        <v>9.8360655737704921</v>
      </c>
      <c r="AQ195" s="8">
        <f t="shared" ref="AQ195:AQ258" si="100">SUM(AJ195:AP195)</f>
        <v>13.486590778156792</v>
      </c>
    </row>
    <row r="196" spans="1:43" x14ac:dyDescent="0.25">
      <c r="A196" t="s">
        <v>0</v>
      </c>
      <c r="B196" t="s">
        <v>1</v>
      </c>
      <c r="C196">
        <v>1</v>
      </c>
      <c r="D196">
        <v>2</v>
      </c>
      <c r="E196">
        <v>3</v>
      </c>
      <c r="F196">
        <v>0</v>
      </c>
      <c r="G196" t="s">
        <v>59</v>
      </c>
      <c r="H196" t="s">
        <v>44</v>
      </c>
      <c r="I196">
        <v>0</v>
      </c>
      <c r="J196" t="s">
        <v>15</v>
      </c>
      <c r="K196">
        <v>0</v>
      </c>
      <c r="L196" t="s">
        <v>38</v>
      </c>
      <c r="M196" t="s">
        <v>69</v>
      </c>
      <c r="N196" t="s">
        <v>31</v>
      </c>
      <c r="O196">
        <v>8400</v>
      </c>
      <c r="P196" t="s">
        <v>3</v>
      </c>
      <c r="Q196">
        <v>13200</v>
      </c>
      <c r="R196" t="s">
        <v>3</v>
      </c>
      <c r="S196" t="s">
        <v>28</v>
      </c>
      <c r="T196" t="s">
        <v>8</v>
      </c>
      <c r="U196" t="s">
        <v>3</v>
      </c>
      <c r="V196" s="3" t="s">
        <v>25</v>
      </c>
      <c r="W196" s="3"/>
      <c r="X196" s="3">
        <v>8.17</v>
      </c>
      <c r="Y196" s="3">
        <v>1.5</v>
      </c>
      <c r="Z196" s="3">
        <v>45.75</v>
      </c>
      <c r="AA196" s="3">
        <v>44.24</v>
      </c>
      <c r="AB196" s="3">
        <v>21</v>
      </c>
      <c r="AC196" s="3">
        <v>9</v>
      </c>
      <c r="AD196" s="3">
        <v>50</v>
      </c>
      <c r="AE196" s="3">
        <v>10000</v>
      </c>
      <c r="AF196" s="7">
        <v>0</v>
      </c>
      <c r="AG196" s="7">
        <v>0</v>
      </c>
      <c r="AH196" s="4">
        <f t="shared" si="97"/>
        <v>1615.6670746634027</v>
      </c>
      <c r="AI196" s="7">
        <f t="shared" ref="AI196:AI197" si="101">O196/Y196</f>
        <v>5600</v>
      </c>
      <c r="AJ196" s="4">
        <f t="shared" si="98"/>
        <v>2.5811083143999998</v>
      </c>
      <c r="AK196" s="4">
        <f t="shared" si="99"/>
        <v>3.1718320634026931</v>
      </c>
      <c r="AL196" s="3">
        <v>0</v>
      </c>
      <c r="AM196" s="3">
        <f t="shared" si="76"/>
        <v>0</v>
      </c>
      <c r="AN196" s="3">
        <f t="shared" si="77"/>
        <v>0</v>
      </c>
      <c r="AO196" s="3">
        <f t="shared" ref="AO196:AO258" si="102">(850 * (AE196 * 0.25) / AD196 / 1000) * (74.1 / 1000) * (1 * 1 / 1000)</f>
        <v>3.1492500000000001E-3</v>
      </c>
      <c r="AP196" s="3">
        <v>0</v>
      </c>
      <c r="AQ196" s="8">
        <f t="shared" si="100"/>
        <v>5.7560896278026927</v>
      </c>
    </row>
    <row r="197" spans="1:43" x14ac:dyDescent="0.25">
      <c r="A197" t="s">
        <v>9</v>
      </c>
      <c r="B197" t="s">
        <v>13</v>
      </c>
      <c r="C197">
        <v>1</v>
      </c>
      <c r="D197">
        <v>1</v>
      </c>
      <c r="E197">
        <v>2</v>
      </c>
      <c r="F197">
        <v>0</v>
      </c>
      <c r="G197" t="s">
        <v>35</v>
      </c>
      <c r="H197" t="s">
        <v>29</v>
      </c>
      <c r="I197">
        <v>0</v>
      </c>
      <c r="J197" t="s">
        <v>15</v>
      </c>
      <c r="K197">
        <v>0</v>
      </c>
      <c r="L197" t="s">
        <v>38</v>
      </c>
      <c r="M197" t="s">
        <v>69</v>
      </c>
      <c r="N197" t="s">
        <v>49</v>
      </c>
      <c r="O197">
        <v>6000</v>
      </c>
      <c r="P197" t="s">
        <v>3</v>
      </c>
      <c r="Q197">
        <v>0</v>
      </c>
      <c r="R197" t="s">
        <v>8</v>
      </c>
      <c r="S197" t="s">
        <v>28</v>
      </c>
      <c r="T197" t="s">
        <v>3</v>
      </c>
      <c r="U197" t="s">
        <v>3</v>
      </c>
      <c r="V197" s="3" t="s">
        <v>19</v>
      </c>
      <c r="W197" s="3"/>
      <c r="X197" s="3">
        <v>8.17</v>
      </c>
      <c r="Y197" s="3">
        <v>1.5</v>
      </c>
      <c r="Z197" s="3">
        <v>45.75</v>
      </c>
      <c r="AA197" s="3">
        <v>44.24</v>
      </c>
      <c r="AB197" s="3">
        <v>21</v>
      </c>
      <c r="AC197" s="3">
        <v>9</v>
      </c>
      <c r="AD197" s="3">
        <v>50</v>
      </c>
      <c r="AE197" s="3">
        <v>10000</v>
      </c>
      <c r="AF197" s="7">
        <v>0</v>
      </c>
      <c r="AG197" s="7">
        <v>0</v>
      </c>
      <c r="AH197" s="4">
        <f t="shared" si="97"/>
        <v>0</v>
      </c>
      <c r="AI197" s="7">
        <f t="shared" si="101"/>
        <v>4000</v>
      </c>
      <c r="AJ197" s="4">
        <f t="shared" si="98"/>
        <v>1.8436487960000001</v>
      </c>
      <c r="AK197" s="4">
        <f t="shared" si="99"/>
        <v>0</v>
      </c>
      <c r="AL197" s="3">
        <v>0</v>
      </c>
      <c r="AM197" s="3">
        <f t="shared" si="76"/>
        <v>0</v>
      </c>
      <c r="AN197" s="3">
        <f t="shared" si="77"/>
        <v>0</v>
      </c>
      <c r="AO197" s="3">
        <f t="shared" si="102"/>
        <v>3.1492500000000001E-3</v>
      </c>
      <c r="AP197" s="3">
        <v>0</v>
      </c>
      <c r="AQ197" s="8">
        <f t="shared" si="100"/>
        <v>1.8467980460000002</v>
      </c>
    </row>
    <row r="198" spans="1:43" hidden="1" x14ac:dyDescent="0.25">
      <c r="A198" t="s">
        <v>9</v>
      </c>
      <c r="B198" t="s">
        <v>1</v>
      </c>
      <c r="C198">
        <v>5</v>
      </c>
      <c r="D198">
        <v>0</v>
      </c>
      <c r="E198">
        <v>4</v>
      </c>
      <c r="F198">
        <v>1</v>
      </c>
      <c r="G198" t="s">
        <v>16</v>
      </c>
      <c r="H198" t="s">
        <v>4</v>
      </c>
      <c r="I198">
        <v>1200</v>
      </c>
      <c r="J198" t="s">
        <v>33</v>
      </c>
      <c r="K198">
        <v>3000</v>
      </c>
      <c r="L198" t="s">
        <v>20</v>
      </c>
      <c r="M198" t="s">
        <v>76</v>
      </c>
      <c r="N198" t="s">
        <v>31</v>
      </c>
      <c r="O198">
        <v>3600</v>
      </c>
      <c r="P198" t="s">
        <v>3</v>
      </c>
      <c r="Q198">
        <v>16200</v>
      </c>
      <c r="R198" t="s">
        <v>8</v>
      </c>
      <c r="S198" t="s">
        <v>10</v>
      </c>
      <c r="T198" t="s">
        <v>8</v>
      </c>
      <c r="U198" t="s">
        <v>3</v>
      </c>
      <c r="V198" s="3" t="s">
        <v>25</v>
      </c>
      <c r="W198" s="3"/>
      <c r="X198" s="3">
        <v>8.17</v>
      </c>
      <c r="Y198" s="3">
        <v>1.5</v>
      </c>
      <c r="Z198" s="3">
        <v>45.75</v>
      </c>
      <c r="AA198" s="3">
        <v>44.24</v>
      </c>
      <c r="AB198" s="3">
        <v>21</v>
      </c>
      <c r="AC198" s="3">
        <v>9</v>
      </c>
      <c r="AD198" s="3">
        <v>50</v>
      </c>
      <c r="AE198" s="3">
        <v>10000</v>
      </c>
      <c r="AF198" s="4">
        <f>K198/AA198</f>
        <v>67.811934900542497</v>
      </c>
      <c r="AG198" s="7">
        <v>0</v>
      </c>
      <c r="AH198" s="4">
        <f t="shared" si="97"/>
        <v>1982.8641370869034</v>
      </c>
      <c r="AI198" s="7">
        <v>0</v>
      </c>
      <c r="AJ198" s="4">
        <f t="shared" si="98"/>
        <v>0</v>
      </c>
      <c r="AK198" s="4">
        <f t="shared" si="99"/>
        <v>3.8927029869033047</v>
      </c>
      <c r="AL198" s="3">
        <v>0</v>
      </c>
      <c r="AM198" s="3">
        <f t="shared" si="76"/>
        <v>4.2711347197106689E-3</v>
      </c>
      <c r="AN198" s="3">
        <f t="shared" si="77"/>
        <v>0</v>
      </c>
      <c r="AO198" s="3">
        <v>0</v>
      </c>
      <c r="AP198" s="3">
        <v>0</v>
      </c>
      <c r="AQ198" s="8">
        <f t="shared" si="100"/>
        <v>3.8969741216230154</v>
      </c>
    </row>
    <row r="199" spans="1:43" hidden="1" x14ac:dyDescent="0.25">
      <c r="A199" t="s">
        <v>0</v>
      </c>
      <c r="B199" t="s">
        <v>27</v>
      </c>
      <c r="C199">
        <v>2</v>
      </c>
      <c r="D199">
        <v>0</v>
      </c>
      <c r="E199">
        <v>5</v>
      </c>
      <c r="F199">
        <v>1</v>
      </c>
      <c r="G199" t="s">
        <v>24</v>
      </c>
      <c r="H199" t="s">
        <v>4</v>
      </c>
      <c r="I199">
        <v>1200</v>
      </c>
      <c r="J199" t="s">
        <v>36</v>
      </c>
      <c r="K199">
        <v>9000</v>
      </c>
      <c r="L199" t="s">
        <v>11</v>
      </c>
      <c r="M199" t="s">
        <v>37</v>
      </c>
      <c r="N199" t="s">
        <v>22</v>
      </c>
      <c r="O199">
        <v>6000</v>
      </c>
      <c r="P199" t="s">
        <v>3</v>
      </c>
      <c r="Q199">
        <v>6000</v>
      </c>
      <c r="R199" t="s">
        <v>8</v>
      </c>
      <c r="S199" t="s">
        <v>10</v>
      </c>
      <c r="T199" t="s">
        <v>8</v>
      </c>
      <c r="U199" t="s">
        <v>3</v>
      </c>
      <c r="V199" s="3" t="s">
        <v>25</v>
      </c>
      <c r="W199" s="3"/>
      <c r="X199" s="3">
        <v>8.17</v>
      </c>
      <c r="Y199" s="3">
        <v>1.5</v>
      </c>
      <c r="Z199" s="3">
        <v>45.75</v>
      </c>
      <c r="AA199" s="3">
        <v>44.24</v>
      </c>
      <c r="AB199" s="3">
        <v>21</v>
      </c>
      <c r="AC199" s="3">
        <v>9</v>
      </c>
      <c r="AD199" s="3">
        <v>50</v>
      </c>
      <c r="AE199" s="3">
        <v>10000</v>
      </c>
      <c r="AF199" s="4">
        <f t="shared" ref="AF199:AF200" si="103">((K199/2)/Z199)</f>
        <v>98.360655737704917</v>
      </c>
      <c r="AG199" s="4">
        <f t="shared" ref="AG199:AG200" si="104">((K199/2)/AB199)</f>
        <v>214.28571428571428</v>
      </c>
      <c r="AH199" s="4">
        <f t="shared" si="97"/>
        <v>734.39412484700119</v>
      </c>
      <c r="AI199" s="7">
        <f t="shared" ref="AI199:AI200" si="105">O199/Y199</f>
        <v>4000</v>
      </c>
      <c r="AJ199" s="4">
        <f t="shared" si="98"/>
        <v>1.8436487960000001</v>
      </c>
      <c r="AK199" s="4">
        <f t="shared" si="99"/>
        <v>1.441741847001224</v>
      </c>
      <c r="AL199" s="3">
        <f t="shared" ref="AL199:AL200" si="106">(740 * AF199 / 1000) * (73.4 / 1000) * 44.8 * 1 / 1000</f>
        <v>0.23934657049180327</v>
      </c>
      <c r="AM199" s="3">
        <v>0</v>
      </c>
      <c r="AN199" s="3">
        <f t="shared" si="77"/>
        <v>173.57142857142858</v>
      </c>
      <c r="AO199" s="3">
        <f t="shared" si="102"/>
        <v>3.1492500000000001E-3</v>
      </c>
      <c r="AP199" s="3">
        <v>0</v>
      </c>
      <c r="AQ199" s="8">
        <f t="shared" si="100"/>
        <v>177.09931503492163</v>
      </c>
    </row>
    <row r="200" spans="1:43" hidden="1" x14ac:dyDescent="0.25">
      <c r="A200" t="s">
        <v>9</v>
      </c>
      <c r="B200" t="s">
        <v>1</v>
      </c>
      <c r="C200">
        <v>2</v>
      </c>
      <c r="D200">
        <v>1</v>
      </c>
      <c r="E200">
        <v>5</v>
      </c>
      <c r="F200">
        <v>1</v>
      </c>
      <c r="G200" t="s">
        <v>21</v>
      </c>
      <c r="H200" t="s">
        <v>4</v>
      </c>
      <c r="I200">
        <v>1200</v>
      </c>
      <c r="J200" t="s">
        <v>36</v>
      </c>
      <c r="K200">
        <v>18000</v>
      </c>
      <c r="L200" t="s">
        <v>11</v>
      </c>
      <c r="M200" t="s">
        <v>30</v>
      </c>
      <c r="N200" t="s">
        <v>31</v>
      </c>
      <c r="O200">
        <v>3600</v>
      </c>
      <c r="P200" t="s">
        <v>3</v>
      </c>
      <c r="Q200">
        <v>8400</v>
      </c>
      <c r="R200" t="s">
        <v>8</v>
      </c>
      <c r="S200" t="s">
        <v>10</v>
      </c>
      <c r="T200" t="s">
        <v>3</v>
      </c>
      <c r="U200" t="s">
        <v>3</v>
      </c>
      <c r="V200" s="3" t="s">
        <v>23</v>
      </c>
      <c r="W200" s="3"/>
      <c r="X200" s="3">
        <v>8.17</v>
      </c>
      <c r="Y200" s="3">
        <v>1.5</v>
      </c>
      <c r="Z200" s="3">
        <v>45.75</v>
      </c>
      <c r="AA200" s="3">
        <v>44.24</v>
      </c>
      <c r="AB200" s="3">
        <v>21</v>
      </c>
      <c r="AC200" s="3">
        <v>9</v>
      </c>
      <c r="AD200" s="3">
        <v>50</v>
      </c>
      <c r="AE200" s="3">
        <v>10000</v>
      </c>
      <c r="AF200" s="4">
        <f t="shared" si="103"/>
        <v>196.72131147540983</v>
      </c>
      <c r="AG200" s="4">
        <f t="shared" si="104"/>
        <v>428.57142857142856</v>
      </c>
      <c r="AH200" s="4">
        <f t="shared" si="97"/>
        <v>1028.1517747858018</v>
      </c>
      <c r="AI200" s="7">
        <f t="shared" si="105"/>
        <v>2400</v>
      </c>
      <c r="AJ200" s="4">
        <f t="shared" si="98"/>
        <v>1.1061892776000002</v>
      </c>
      <c r="AK200" s="4">
        <f t="shared" si="99"/>
        <v>2.0184385858017135</v>
      </c>
      <c r="AL200" s="3">
        <f t="shared" si="106"/>
        <v>0.47869314098360655</v>
      </c>
      <c r="AM200" s="3">
        <v>0</v>
      </c>
      <c r="AN200" s="3">
        <f t="shared" si="77"/>
        <v>347.14285714285717</v>
      </c>
      <c r="AO200" s="3">
        <f t="shared" si="102"/>
        <v>3.1492500000000001E-3</v>
      </c>
      <c r="AP200" s="3">
        <v>0</v>
      </c>
      <c r="AQ200" s="8">
        <f t="shared" si="100"/>
        <v>350.74932739724244</v>
      </c>
    </row>
    <row r="201" spans="1:43" hidden="1" x14ac:dyDescent="0.25">
      <c r="A201" t="s">
        <v>9</v>
      </c>
      <c r="B201" t="s">
        <v>13</v>
      </c>
      <c r="C201">
        <v>5</v>
      </c>
      <c r="D201">
        <v>0</v>
      </c>
      <c r="E201">
        <v>2</v>
      </c>
      <c r="F201">
        <v>1</v>
      </c>
      <c r="G201" t="s">
        <v>21</v>
      </c>
      <c r="H201" t="s">
        <v>4</v>
      </c>
      <c r="I201">
        <v>1200</v>
      </c>
      <c r="J201" t="s">
        <v>46</v>
      </c>
      <c r="K201">
        <v>9000</v>
      </c>
      <c r="L201" t="s">
        <v>38</v>
      </c>
      <c r="M201" t="s">
        <v>69</v>
      </c>
      <c r="N201" t="s">
        <v>22</v>
      </c>
      <c r="O201">
        <v>6000</v>
      </c>
      <c r="P201" t="s">
        <v>8</v>
      </c>
      <c r="Q201">
        <v>8400</v>
      </c>
      <c r="R201" t="s">
        <v>8</v>
      </c>
      <c r="S201" t="s">
        <v>10</v>
      </c>
      <c r="T201" t="s">
        <v>3</v>
      </c>
      <c r="U201" t="s">
        <v>8</v>
      </c>
      <c r="V201" s="3" t="s">
        <v>25</v>
      </c>
      <c r="W201" s="3"/>
      <c r="X201" s="3">
        <v>8.17</v>
      </c>
      <c r="Y201" s="3">
        <v>1.5</v>
      </c>
      <c r="Z201" s="3">
        <v>45.75</v>
      </c>
      <c r="AA201" s="3">
        <v>44.24</v>
      </c>
      <c r="AB201" s="3">
        <v>21</v>
      </c>
      <c r="AC201" s="3">
        <v>9</v>
      </c>
      <c r="AD201" s="3">
        <v>50</v>
      </c>
      <c r="AE201" s="3">
        <v>10000</v>
      </c>
      <c r="AF201" s="4">
        <f>K201/Z201</f>
        <v>196.72131147540983</v>
      </c>
      <c r="AG201" s="7">
        <v>0</v>
      </c>
      <c r="AH201" s="4">
        <f t="shared" si="97"/>
        <v>1028.1517747858018</v>
      </c>
      <c r="AI201" s="4">
        <f>(O201/2/Y201) + (O201/2/AC201)</f>
        <v>2333.3333333333335</v>
      </c>
      <c r="AJ201" s="4">
        <f t="shared" si="98"/>
        <v>1.0754617976666665</v>
      </c>
      <c r="AK201" s="4">
        <f t="shared" si="99"/>
        <v>2.0184385858017135</v>
      </c>
      <c r="AL201" s="3">
        <f>(740 * AF201 / 1000) * (73.4 / 1000) * 44.8 * 1 / 1000</f>
        <v>0.47869314098360655</v>
      </c>
      <c r="AM201" s="3">
        <f t="shared" ref="AM201:AM263" si="107">(850 * AF201 / 1000) * (74.1 / 1000) * (1 * 1 / 1000)</f>
        <v>1.2390491803278687E-2</v>
      </c>
      <c r="AN201" s="3">
        <f t="shared" si="77"/>
        <v>0</v>
      </c>
      <c r="AO201" s="3">
        <v>0</v>
      </c>
      <c r="AP201" s="3">
        <v>0</v>
      </c>
      <c r="AQ201" s="8">
        <f t="shared" si="100"/>
        <v>3.5849840162552655</v>
      </c>
    </row>
    <row r="202" spans="1:43" hidden="1" x14ac:dyDescent="0.25">
      <c r="A202" t="s">
        <v>0</v>
      </c>
      <c r="B202" t="s">
        <v>13</v>
      </c>
      <c r="C202">
        <v>5</v>
      </c>
      <c r="D202">
        <v>0</v>
      </c>
      <c r="E202">
        <v>1</v>
      </c>
      <c r="F202">
        <v>1</v>
      </c>
      <c r="G202" t="s">
        <v>68</v>
      </c>
      <c r="H202" t="s">
        <v>4</v>
      </c>
      <c r="I202">
        <v>1200</v>
      </c>
      <c r="J202" t="s">
        <v>5</v>
      </c>
      <c r="K202">
        <v>42000</v>
      </c>
      <c r="L202" t="s">
        <v>38</v>
      </c>
      <c r="M202" t="s">
        <v>69</v>
      </c>
      <c r="N202" t="s">
        <v>31</v>
      </c>
      <c r="O202">
        <v>6000</v>
      </c>
      <c r="P202" t="s">
        <v>3</v>
      </c>
      <c r="Q202">
        <v>19200</v>
      </c>
      <c r="R202" t="s">
        <v>3</v>
      </c>
      <c r="S202" t="s">
        <v>18</v>
      </c>
      <c r="T202" t="s">
        <v>8</v>
      </c>
      <c r="U202" t="s">
        <v>3</v>
      </c>
      <c r="V202" s="3" t="s">
        <v>25</v>
      </c>
      <c r="W202" s="3"/>
      <c r="X202" s="3">
        <v>8.17</v>
      </c>
      <c r="Y202" s="3">
        <v>1.5</v>
      </c>
      <c r="Z202" s="3">
        <v>45.75</v>
      </c>
      <c r="AA202" s="3">
        <v>44.24</v>
      </c>
      <c r="AB202" s="3">
        <v>21</v>
      </c>
      <c r="AC202" s="3">
        <v>9</v>
      </c>
      <c r="AD202" s="3">
        <v>50</v>
      </c>
      <c r="AE202" s="3">
        <v>10000</v>
      </c>
      <c r="AF202" s="7">
        <f t="shared" ref="AF202:AF203" si="108">K202/Z202</f>
        <v>918.03278688524586</v>
      </c>
      <c r="AG202" s="7">
        <v>0</v>
      </c>
      <c r="AH202" s="4">
        <f t="shared" si="97"/>
        <v>2350.0611995104041</v>
      </c>
      <c r="AI202" s="7">
        <v>0</v>
      </c>
      <c r="AJ202" s="4">
        <f t="shared" si="98"/>
        <v>0</v>
      </c>
      <c r="AK202" s="4">
        <f t="shared" si="99"/>
        <v>4.6135739104039173</v>
      </c>
      <c r="AL202" s="3">
        <f t="shared" ref="AL202:AL203" si="109">(740 * AF202 / 1000) * (73.4 / 1000) * 44.8 * 1 / 1000</f>
        <v>2.2339013245901636</v>
      </c>
      <c r="AM202" s="3">
        <v>0</v>
      </c>
      <c r="AN202" s="3">
        <f t="shared" si="77"/>
        <v>0</v>
      </c>
      <c r="AO202" s="3">
        <v>0</v>
      </c>
      <c r="AP202" s="3">
        <v>0</v>
      </c>
      <c r="AQ202" s="8">
        <f t="shared" si="100"/>
        <v>6.8474752349940804</v>
      </c>
    </row>
    <row r="203" spans="1:43" hidden="1" x14ac:dyDescent="0.25">
      <c r="A203" t="s">
        <v>0</v>
      </c>
      <c r="B203" t="s">
        <v>13</v>
      </c>
      <c r="C203">
        <v>5</v>
      </c>
      <c r="D203">
        <v>0</v>
      </c>
      <c r="E203">
        <v>3</v>
      </c>
      <c r="F203">
        <v>1</v>
      </c>
      <c r="G203" t="s">
        <v>16</v>
      </c>
      <c r="H203" t="s">
        <v>4</v>
      </c>
      <c r="I203">
        <v>3600</v>
      </c>
      <c r="J203" t="s">
        <v>5</v>
      </c>
      <c r="K203">
        <v>42000</v>
      </c>
      <c r="L203" t="s">
        <v>38</v>
      </c>
      <c r="M203" t="s">
        <v>69</v>
      </c>
      <c r="N203" t="s">
        <v>22</v>
      </c>
      <c r="O203">
        <v>8400</v>
      </c>
      <c r="P203" t="s">
        <v>3</v>
      </c>
      <c r="Q203">
        <v>19200</v>
      </c>
      <c r="R203" t="s">
        <v>3</v>
      </c>
      <c r="S203" t="s">
        <v>12</v>
      </c>
      <c r="T203" t="s">
        <v>8</v>
      </c>
      <c r="U203" t="s">
        <v>3</v>
      </c>
      <c r="V203" s="3" t="s">
        <v>25</v>
      </c>
      <c r="W203" s="3"/>
      <c r="X203" s="3">
        <v>8.17</v>
      </c>
      <c r="Y203" s="3">
        <v>1.5</v>
      </c>
      <c r="Z203" s="3">
        <v>45.75</v>
      </c>
      <c r="AA203" s="3">
        <v>44.24</v>
      </c>
      <c r="AB203" s="3">
        <v>21</v>
      </c>
      <c r="AC203" s="3">
        <v>9</v>
      </c>
      <c r="AD203" s="3">
        <v>50</v>
      </c>
      <c r="AE203" s="3">
        <v>10000</v>
      </c>
      <c r="AF203" s="7">
        <f t="shared" si="108"/>
        <v>918.03278688524586</v>
      </c>
      <c r="AG203" s="7">
        <v>0</v>
      </c>
      <c r="AH203" s="4">
        <f t="shared" si="97"/>
        <v>2350.0611995104041</v>
      </c>
      <c r="AI203" s="7">
        <v>0</v>
      </c>
      <c r="AJ203" s="4">
        <f t="shared" si="98"/>
        <v>0</v>
      </c>
      <c r="AK203" s="4">
        <f t="shared" si="99"/>
        <v>4.6135739104039173</v>
      </c>
      <c r="AL203" s="3">
        <f t="shared" si="109"/>
        <v>2.2339013245901636</v>
      </c>
      <c r="AM203" s="3">
        <v>0</v>
      </c>
      <c r="AN203" s="3">
        <f t="shared" si="77"/>
        <v>0</v>
      </c>
      <c r="AO203" s="3">
        <v>0</v>
      </c>
      <c r="AP203" s="3">
        <v>0</v>
      </c>
      <c r="AQ203" s="8">
        <f t="shared" si="100"/>
        <v>6.8474752349940804</v>
      </c>
    </row>
    <row r="204" spans="1:43" x14ac:dyDescent="0.25">
      <c r="A204" t="s">
        <v>9</v>
      </c>
      <c r="B204" t="s">
        <v>1</v>
      </c>
      <c r="C204">
        <v>4</v>
      </c>
      <c r="D204">
        <v>1</v>
      </c>
      <c r="E204">
        <v>4</v>
      </c>
      <c r="F204">
        <v>0</v>
      </c>
      <c r="G204" t="s">
        <v>16</v>
      </c>
      <c r="H204" t="s">
        <v>4</v>
      </c>
      <c r="I204">
        <v>7200</v>
      </c>
      <c r="J204" t="s">
        <v>33</v>
      </c>
      <c r="K204">
        <v>30000</v>
      </c>
      <c r="L204" t="s">
        <v>11</v>
      </c>
      <c r="M204" t="s">
        <v>30</v>
      </c>
      <c r="N204" t="s">
        <v>22</v>
      </c>
      <c r="O204">
        <v>6000</v>
      </c>
      <c r="P204" t="s">
        <v>8</v>
      </c>
      <c r="Q204">
        <v>10800</v>
      </c>
      <c r="R204" t="s">
        <v>8</v>
      </c>
      <c r="S204" t="s">
        <v>10</v>
      </c>
      <c r="T204" t="s">
        <v>8</v>
      </c>
      <c r="U204" t="s">
        <v>8</v>
      </c>
      <c r="V204" s="3" t="s">
        <v>23</v>
      </c>
      <c r="W204" s="3"/>
      <c r="X204" s="3">
        <v>8.17</v>
      </c>
      <c r="Y204" s="3">
        <v>1.5</v>
      </c>
      <c r="Z204" s="3">
        <v>45.75</v>
      </c>
      <c r="AA204" s="3">
        <v>44.24</v>
      </c>
      <c r="AB204" s="3">
        <v>21</v>
      </c>
      <c r="AC204" s="3">
        <v>9</v>
      </c>
      <c r="AD204" s="3">
        <v>50</v>
      </c>
      <c r="AE204" s="3">
        <v>10000</v>
      </c>
      <c r="AF204" s="4">
        <f>K204/AA204</f>
        <v>678.11934900542497</v>
      </c>
      <c r="AG204" s="7">
        <v>0</v>
      </c>
      <c r="AH204" s="4">
        <f t="shared" si="97"/>
        <v>1321.9094247246021</v>
      </c>
      <c r="AI204" s="7">
        <f t="shared" ref="AI204:AI206" si="110">O204/Y204</f>
        <v>4000</v>
      </c>
      <c r="AJ204" s="4">
        <f t="shared" si="98"/>
        <v>1.8436487960000001</v>
      </c>
      <c r="AK204" s="4">
        <f t="shared" si="99"/>
        <v>2.5951353246022033</v>
      </c>
      <c r="AL204" s="3">
        <v>0</v>
      </c>
      <c r="AM204" s="3">
        <f t="shared" si="107"/>
        <v>4.2711347197106696E-2</v>
      </c>
      <c r="AN204" s="3">
        <f t="shared" si="77"/>
        <v>0</v>
      </c>
      <c r="AO204" s="3">
        <f t="shared" si="102"/>
        <v>3.1492500000000001E-3</v>
      </c>
      <c r="AP204" s="3">
        <v>0</v>
      </c>
      <c r="AQ204" s="8">
        <f t="shared" si="100"/>
        <v>4.4846447177993101</v>
      </c>
    </row>
    <row r="205" spans="1:43" x14ac:dyDescent="0.25">
      <c r="A205" t="s">
        <v>0</v>
      </c>
      <c r="B205" t="s">
        <v>27</v>
      </c>
      <c r="C205">
        <v>1</v>
      </c>
      <c r="D205">
        <v>2</v>
      </c>
      <c r="E205">
        <v>4</v>
      </c>
      <c r="F205">
        <v>0</v>
      </c>
      <c r="G205" t="s">
        <v>16</v>
      </c>
      <c r="H205" t="s">
        <v>4</v>
      </c>
      <c r="I205">
        <v>0</v>
      </c>
      <c r="J205" t="s">
        <v>15</v>
      </c>
      <c r="K205">
        <v>0</v>
      </c>
      <c r="L205" t="s">
        <v>6</v>
      </c>
      <c r="M205" t="s">
        <v>7</v>
      </c>
      <c r="N205" t="s">
        <v>17</v>
      </c>
      <c r="O205">
        <v>1200</v>
      </c>
      <c r="P205" t="s">
        <v>3</v>
      </c>
      <c r="Q205">
        <v>10800</v>
      </c>
      <c r="R205" t="s">
        <v>8</v>
      </c>
      <c r="S205" t="s">
        <v>14</v>
      </c>
      <c r="T205" t="s">
        <v>3</v>
      </c>
      <c r="U205" t="s">
        <v>3</v>
      </c>
      <c r="V205" s="3" t="s">
        <v>25</v>
      </c>
      <c r="W205" s="3"/>
      <c r="X205" s="3">
        <v>8.17</v>
      </c>
      <c r="Y205" s="3">
        <v>1.5</v>
      </c>
      <c r="Z205" s="3">
        <v>45.75</v>
      </c>
      <c r="AA205" s="3">
        <v>44.24</v>
      </c>
      <c r="AB205" s="3">
        <v>21</v>
      </c>
      <c r="AC205" s="3">
        <v>9</v>
      </c>
      <c r="AD205" s="3">
        <v>50</v>
      </c>
      <c r="AE205" s="3">
        <v>10000</v>
      </c>
      <c r="AF205" s="7">
        <v>0</v>
      </c>
      <c r="AG205" s="7">
        <v>0</v>
      </c>
      <c r="AH205" s="4">
        <f t="shared" si="97"/>
        <v>1321.9094247246021</v>
      </c>
      <c r="AI205" s="7">
        <f t="shared" si="110"/>
        <v>800</v>
      </c>
      <c r="AJ205" s="4">
        <f t="shared" si="98"/>
        <v>0.36872975920000006</v>
      </c>
      <c r="AK205" s="4">
        <f t="shared" si="99"/>
        <v>2.5951353246022033</v>
      </c>
      <c r="AL205" s="3">
        <v>0</v>
      </c>
      <c r="AM205" s="3">
        <f t="shared" si="107"/>
        <v>0</v>
      </c>
      <c r="AN205" s="3">
        <f t="shared" si="77"/>
        <v>0</v>
      </c>
      <c r="AO205" s="3">
        <f t="shared" si="102"/>
        <v>3.1492500000000001E-3</v>
      </c>
      <c r="AP205" s="3">
        <v>0</v>
      </c>
      <c r="AQ205" s="8">
        <f t="shared" si="100"/>
        <v>2.9670143338022035</v>
      </c>
    </row>
    <row r="206" spans="1:43" x14ac:dyDescent="0.25">
      <c r="A206" t="s">
        <v>0</v>
      </c>
      <c r="B206" t="s">
        <v>13</v>
      </c>
      <c r="C206">
        <v>3</v>
      </c>
      <c r="D206">
        <v>5</v>
      </c>
      <c r="E206">
        <v>4</v>
      </c>
      <c r="F206">
        <v>0</v>
      </c>
      <c r="G206" t="s">
        <v>35</v>
      </c>
      <c r="H206" t="s">
        <v>4</v>
      </c>
      <c r="I206">
        <v>0</v>
      </c>
      <c r="J206" t="s">
        <v>15</v>
      </c>
      <c r="K206">
        <v>0</v>
      </c>
      <c r="L206" t="s">
        <v>6</v>
      </c>
      <c r="M206" t="s">
        <v>7</v>
      </c>
      <c r="N206" t="s">
        <v>17</v>
      </c>
      <c r="O206">
        <v>1200</v>
      </c>
      <c r="P206" t="s">
        <v>3</v>
      </c>
      <c r="Q206">
        <v>8400</v>
      </c>
      <c r="R206" t="s">
        <v>8</v>
      </c>
      <c r="S206" t="s">
        <v>12</v>
      </c>
      <c r="T206" t="s">
        <v>8</v>
      </c>
      <c r="U206" t="s">
        <v>3</v>
      </c>
      <c r="V206" s="3" t="s">
        <v>25</v>
      </c>
      <c r="W206" s="3"/>
      <c r="X206" s="3">
        <v>8.17</v>
      </c>
      <c r="Y206" s="3">
        <v>1.5</v>
      </c>
      <c r="Z206" s="3">
        <v>45.75</v>
      </c>
      <c r="AA206" s="3">
        <v>44.24</v>
      </c>
      <c r="AB206" s="3">
        <v>21</v>
      </c>
      <c r="AC206" s="3">
        <v>9</v>
      </c>
      <c r="AD206" s="3">
        <v>50</v>
      </c>
      <c r="AE206" s="3">
        <v>10000</v>
      </c>
      <c r="AF206" s="7">
        <v>0</v>
      </c>
      <c r="AG206" s="7">
        <v>0</v>
      </c>
      <c r="AH206" s="4">
        <f t="shared" si="97"/>
        <v>1028.1517747858018</v>
      </c>
      <c r="AI206" s="7">
        <f t="shared" si="110"/>
        <v>800</v>
      </c>
      <c r="AJ206" s="4">
        <f t="shared" si="98"/>
        <v>0.36872975920000006</v>
      </c>
      <c r="AK206" s="4">
        <f t="shared" si="99"/>
        <v>2.0184385858017135</v>
      </c>
      <c r="AL206" s="3">
        <v>0</v>
      </c>
      <c r="AM206" s="3">
        <f t="shared" si="107"/>
        <v>0</v>
      </c>
      <c r="AN206" s="3">
        <f t="shared" si="77"/>
        <v>0</v>
      </c>
      <c r="AO206" s="3">
        <f t="shared" si="102"/>
        <v>3.1492500000000001E-3</v>
      </c>
      <c r="AP206" s="3">
        <v>0</v>
      </c>
      <c r="AQ206" s="8">
        <f t="shared" si="100"/>
        <v>2.3903175950017133</v>
      </c>
    </row>
    <row r="207" spans="1:43" hidden="1" x14ac:dyDescent="0.25">
      <c r="A207" t="s">
        <v>9</v>
      </c>
      <c r="B207" t="s">
        <v>13</v>
      </c>
      <c r="C207">
        <v>5</v>
      </c>
      <c r="D207">
        <v>0</v>
      </c>
      <c r="E207">
        <v>2</v>
      </c>
      <c r="F207">
        <v>1</v>
      </c>
      <c r="G207" t="s">
        <v>24</v>
      </c>
      <c r="H207" t="s">
        <v>4</v>
      </c>
      <c r="I207">
        <v>1200</v>
      </c>
      <c r="J207" t="s">
        <v>33</v>
      </c>
      <c r="K207">
        <v>42000</v>
      </c>
      <c r="L207" t="s">
        <v>38</v>
      </c>
      <c r="M207" t="s">
        <v>69</v>
      </c>
      <c r="N207" t="s">
        <v>22</v>
      </c>
      <c r="O207">
        <v>8400</v>
      </c>
      <c r="P207" t="s">
        <v>3</v>
      </c>
      <c r="Q207">
        <v>16200</v>
      </c>
      <c r="R207" t="s">
        <v>8</v>
      </c>
      <c r="S207" t="s">
        <v>28</v>
      </c>
      <c r="T207" t="s">
        <v>8</v>
      </c>
      <c r="U207" t="s">
        <v>3</v>
      </c>
      <c r="V207" s="3" t="s">
        <v>19</v>
      </c>
      <c r="W207" s="3"/>
      <c r="X207" s="3">
        <v>8.17</v>
      </c>
      <c r="Y207" s="3">
        <v>1.5</v>
      </c>
      <c r="Z207" s="3">
        <v>45.75</v>
      </c>
      <c r="AA207" s="3">
        <v>44.24</v>
      </c>
      <c r="AB207" s="3">
        <v>21</v>
      </c>
      <c r="AC207" s="3">
        <v>9</v>
      </c>
      <c r="AD207" s="3">
        <v>50</v>
      </c>
      <c r="AE207" s="3">
        <v>10000</v>
      </c>
      <c r="AF207" s="4">
        <f t="shared" ref="AF207:AF208" si="111">K207/AA207</f>
        <v>949.36708860759484</v>
      </c>
      <c r="AG207" s="7">
        <v>0</v>
      </c>
      <c r="AH207" s="4">
        <f t="shared" si="97"/>
        <v>1982.8641370869034</v>
      </c>
      <c r="AI207" s="7">
        <v>0</v>
      </c>
      <c r="AJ207" s="4">
        <f t="shared" si="98"/>
        <v>0</v>
      </c>
      <c r="AK207" s="4">
        <f t="shared" si="99"/>
        <v>3.8927029869033047</v>
      </c>
      <c r="AL207" s="3">
        <v>0</v>
      </c>
      <c r="AM207" s="3">
        <f t="shared" si="107"/>
        <v>5.9795886075949364E-2</v>
      </c>
      <c r="AN207" s="3">
        <f t="shared" si="77"/>
        <v>0</v>
      </c>
      <c r="AO207" s="3">
        <v>0</v>
      </c>
      <c r="AP207" s="3">
        <v>0</v>
      </c>
      <c r="AQ207" s="8">
        <f t="shared" si="100"/>
        <v>3.9524988729792541</v>
      </c>
    </row>
    <row r="208" spans="1:43" hidden="1" x14ac:dyDescent="0.25">
      <c r="A208" t="s">
        <v>9</v>
      </c>
      <c r="B208" t="s">
        <v>13</v>
      </c>
      <c r="C208">
        <v>5</v>
      </c>
      <c r="D208">
        <v>2</v>
      </c>
      <c r="E208">
        <v>2</v>
      </c>
      <c r="F208">
        <v>1</v>
      </c>
      <c r="G208" t="s">
        <v>35</v>
      </c>
      <c r="H208" t="s">
        <v>29</v>
      </c>
      <c r="I208">
        <v>3600</v>
      </c>
      <c r="J208" t="s">
        <v>33</v>
      </c>
      <c r="K208">
        <v>9000</v>
      </c>
      <c r="L208" t="s">
        <v>38</v>
      </c>
      <c r="M208" t="s">
        <v>69</v>
      </c>
      <c r="N208" t="s">
        <v>31</v>
      </c>
      <c r="O208">
        <v>3600</v>
      </c>
      <c r="P208" t="s">
        <v>8</v>
      </c>
      <c r="Q208">
        <v>0</v>
      </c>
      <c r="R208" t="s">
        <v>8</v>
      </c>
      <c r="S208" t="s">
        <v>28</v>
      </c>
      <c r="T208" t="s">
        <v>3</v>
      </c>
      <c r="U208" t="s">
        <v>3</v>
      </c>
      <c r="V208" s="3" t="s">
        <v>19</v>
      </c>
      <c r="W208" s="3"/>
      <c r="X208" s="3">
        <v>8.17</v>
      </c>
      <c r="Y208" s="3">
        <v>1.5</v>
      </c>
      <c r="Z208" s="3">
        <v>45.75</v>
      </c>
      <c r="AA208" s="3">
        <v>44.24</v>
      </c>
      <c r="AB208" s="3">
        <v>21</v>
      </c>
      <c r="AC208" s="3">
        <v>9</v>
      </c>
      <c r="AD208" s="3">
        <v>50</v>
      </c>
      <c r="AE208" s="3">
        <v>10000</v>
      </c>
      <c r="AF208" s="4">
        <f t="shared" si="111"/>
        <v>203.43580470162749</v>
      </c>
      <c r="AG208" s="7">
        <v>0</v>
      </c>
      <c r="AH208" s="4">
        <f t="shared" si="97"/>
        <v>0</v>
      </c>
      <c r="AI208" s="7">
        <v>0</v>
      </c>
      <c r="AJ208" s="4">
        <f t="shared" si="98"/>
        <v>0</v>
      </c>
      <c r="AK208" s="4">
        <f t="shared" si="99"/>
        <v>0</v>
      </c>
      <c r="AL208" s="3">
        <v>0</v>
      </c>
      <c r="AM208" s="3">
        <f t="shared" si="107"/>
        <v>1.2813404159132008E-2</v>
      </c>
      <c r="AN208" s="3">
        <f t="shared" si="77"/>
        <v>0</v>
      </c>
      <c r="AO208" s="3">
        <v>0</v>
      </c>
      <c r="AP208" s="3">
        <v>0</v>
      </c>
      <c r="AQ208" s="8">
        <f t="shared" si="100"/>
        <v>1.2813404159132008E-2</v>
      </c>
    </row>
    <row r="209" spans="1:43" x14ac:dyDescent="0.25">
      <c r="A209" t="s">
        <v>0</v>
      </c>
      <c r="B209" t="s">
        <v>1</v>
      </c>
      <c r="C209">
        <v>1</v>
      </c>
      <c r="D209">
        <v>2</v>
      </c>
      <c r="E209">
        <v>5</v>
      </c>
      <c r="F209">
        <v>0</v>
      </c>
      <c r="G209" t="s">
        <v>16</v>
      </c>
      <c r="H209" t="s">
        <v>4</v>
      </c>
      <c r="I209">
        <v>1200</v>
      </c>
      <c r="J209" t="s">
        <v>5</v>
      </c>
      <c r="K209">
        <v>3000</v>
      </c>
      <c r="L209" t="s">
        <v>6</v>
      </c>
      <c r="M209" t="s">
        <v>7</v>
      </c>
      <c r="N209" t="s">
        <v>31</v>
      </c>
      <c r="O209">
        <v>3600</v>
      </c>
      <c r="P209" t="s">
        <v>3</v>
      </c>
      <c r="Q209">
        <v>2400</v>
      </c>
      <c r="R209" t="s">
        <v>3</v>
      </c>
      <c r="S209" t="s">
        <v>12</v>
      </c>
      <c r="T209" t="s">
        <v>8</v>
      </c>
      <c r="U209" t="s">
        <v>8</v>
      </c>
      <c r="V209" s="3" t="s">
        <v>19</v>
      </c>
      <c r="W209" s="3"/>
      <c r="X209" s="3">
        <v>8.17</v>
      </c>
      <c r="Y209" s="3">
        <v>1.5</v>
      </c>
      <c r="Z209" s="3">
        <v>45.75</v>
      </c>
      <c r="AA209" s="3">
        <v>44.24</v>
      </c>
      <c r="AB209" s="3">
        <v>21</v>
      </c>
      <c r="AC209" s="3">
        <v>9</v>
      </c>
      <c r="AD209" s="3">
        <v>50</v>
      </c>
      <c r="AE209" s="3">
        <v>10000</v>
      </c>
      <c r="AF209" s="7">
        <f>K209/Z209</f>
        <v>65.573770491803273</v>
      </c>
      <c r="AG209" s="7">
        <v>0</v>
      </c>
      <c r="AH209" s="4">
        <f t="shared" si="97"/>
        <v>293.75764993880051</v>
      </c>
      <c r="AI209" s="7">
        <f t="shared" ref="AI209:AI211" si="112">O209/Y209</f>
        <v>2400</v>
      </c>
      <c r="AJ209" s="4">
        <f t="shared" si="98"/>
        <v>1.1061892776000002</v>
      </c>
      <c r="AK209" s="4">
        <f t="shared" si="99"/>
        <v>0.57669673880048966</v>
      </c>
      <c r="AL209" s="3">
        <f>(740 * AF209 / 1000) * (73.4 / 1000) * 44.8 * 1 / 1000</f>
        <v>0.15956438032786882</v>
      </c>
      <c r="AM209" s="3">
        <v>0</v>
      </c>
      <c r="AN209" s="3">
        <f t="shared" ref="AN209:AN272" si="113">AG209*0.54*1.5</f>
        <v>0</v>
      </c>
      <c r="AO209" s="3">
        <f t="shared" si="102"/>
        <v>3.1492500000000001E-3</v>
      </c>
      <c r="AP209" s="3">
        <v>0</v>
      </c>
      <c r="AQ209" s="8">
        <f t="shared" si="100"/>
        <v>1.8455996467283586</v>
      </c>
    </row>
    <row r="210" spans="1:43" x14ac:dyDescent="0.25">
      <c r="A210" t="s">
        <v>9</v>
      </c>
      <c r="B210" t="s">
        <v>13</v>
      </c>
      <c r="C210">
        <v>1</v>
      </c>
      <c r="D210">
        <v>1</v>
      </c>
      <c r="E210">
        <v>2</v>
      </c>
      <c r="F210">
        <v>0</v>
      </c>
      <c r="G210" t="s">
        <v>16</v>
      </c>
      <c r="H210" t="s">
        <v>44</v>
      </c>
      <c r="I210">
        <v>0</v>
      </c>
      <c r="J210" t="s">
        <v>15</v>
      </c>
      <c r="K210">
        <v>0</v>
      </c>
      <c r="L210" t="s">
        <v>38</v>
      </c>
      <c r="M210" t="s">
        <v>69</v>
      </c>
      <c r="N210" t="s">
        <v>22</v>
      </c>
      <c r="O210">
        <v>6000</v>
      </c>
      <c r="P210" t="s">
        <v>8</v>
      </c>
      <c r="Q210">
        <v>0</v>
      </c>
      <c r="R210" t="s">
        <v>8</v>
      </c>
      <c r="S210" t="s">
        <v>10</v>
      </c>
      <c r="T210" t="s">
        <v>8</v>
      </c>
      <c r="U210" t="s">
        <v>3</v>
      </c>
      <c r="V210" s="3" t="s">
        <v>19</v>
      </c>
      <c r="W210" s="3"/>
      <c r="X210" s="3">
        <v>8.17</v>
      </c>
      <c r="Y210" s="3">
        <v>1.5</v>
      </c>
      <c r="Z210" s="3">
        <v>45.75</v>
      </c>
      <c r="AA210" s="3">
        <v>44.24</v>
      </c>
      <c r="AB210" s="3">
        <v>21</v>
      </c>
      <c r="AC210" s="3">
        <v>9</v>
      </c>
      <c r="AD210" s="3">
        <v>50</v>
      </c>
      <c r="AE210" s="3">
        <v>10000</v>
      </c>
      <c r="AF210" s="7">
        <v>0</v>
      </c>
      <c r="AG210" s="7">
        <v>0</v>
      </c>
      <c r="AH210" s="4">
        <f t="shared" si="97"/>
        <v>0</v>
      </c>
      <c r="AI210" s="7">
        <f t="shared" si="112"/>
        <v>4000</v>
      </c>
      <c r="AJ210" s="4">
        <f t="shared" si="98"/>
        <v>1.8436487960000001</v>
      </c>
      <c r="AK210" s="4">
        <f t="shared" si="99"/>
        <v>0</v>
      </c>
      <c r="AL210" s="3">
        <v>0</v>
      </c>
      <c r="AM210" s="3">
        <f t="shared" si="107"/>
        <v>0</v>
      </c>
      <c r="AN210" s="3">
        <f t="shared" si="113"/>
        <v>0</v>
      </c>
      <c r="AO210" s="3">
        <f t="shared" si="102"/>
        <v>3.1492500000000001E-3</v>
      </c>
      <c r="AP210" s="3">
        <v>0</v>
      </c>
      <c r="AQ210" s="8">
        <f t="shared" si="100"/>
        <v>1.8467980460000002</v>
      </c>
    </row>
    <row r="211" spans="1:43" x14ac:dyDescent="0.25">
      <c r="A211" t="s">
        <v>0</v>
      </c>
      <c r="B211" t="s">
        <v>1</v>
      </c>
      <c r="C211">
        <v>1</v>
      </c>
      <c r="D211">
        <v>4</v>
      </c>
      <c r="E211">
        <v>4</v>
      </c>
      <c r="F211">
        <v>0</v>
      </c>
      <c r="G211" t="s">
        <v>16</v>
      </c>
      <c r="H211" t="s">
        <v>4</v>
      </c>
      <c r="I211">
        <v>0</v>
      </c>
      <c r="J211" t="s">
        <v>15</v>
      </c>
      <c r="K211">
        <v>0</v>
      </c>
      <c r="L211" t="s">
        <v>6</v>
      </c>
      <c r="M211" t="s">
        <v>7</v>
      </c>
      <c r="N211" t="s">
        <v>31</v>
      </c>
      <c r="O211">
        <v>6000</v>
      </c>
      <c r="P211" t="s">
        <v>3</v>
      </c>
      <c r="Q211">
        <v>10800</v>
      </c>
      <c r="R211" t="s">
        <v>8</v>
      </c>
      <c r="S211" t="s">
        <v>12</v>
      </c>
      <c r="T211" t="s">
        <v>3</v>
      </c>
      <c r="U211" t="s">
        <v>3</v>
      </c>
      <c r="V211" s="3" t="s">
        <v>19</v>
      </c>
      <c r="W211" s="3"/>
      <c r="X211" s="3">
        <v>8.17</v>
      </c>
      <c r="Y211" s="3">
        <v>1.5</v>
      </c>
      <c r="Z211" s="3">
        <v>45.75</v>
      </c>
      <c r="AA211" s="3">
        <v>44.24</v>
      </c>
      <c r="AB211" s="3">
        <v>21</v>
      </c>
      <c r="AC211" s="3">
        <v>9</v>
      </c>
      <c r="AD211" s="3">
        <v>50</v>
      </c>
      <c r="AE211" s="3">
        <v>10000</v>
      </c>
      <c r="AF211" s="7">
        <v>0</v>
      </c>
      <c r="AG211" s="7">
        <v>0</v>
      </c>
      <c r="AH211" s="4">
        <f t="shared" si="97"/>
        <v>1321.9094247246021</v>
      </c>
      <c r="AI211" s="7">
        <f t="shared" si="112"/>
        <v>4000</v>
      </c>
      <c r="AJ211" s="4">
        <f t="shared" si="98"/>
        <v>1.8436487960000001</v>
      </c>
      <c r="AK211" s="4">
        <f t="shared" si="99"/>
        <v>2.5951353246022033</v>
      </c>
      <c r="AL211" s="3">
        <v>0</v>
      </c>
      <c r="AM211" s="3">
        <f t="shared" si="107"/>
        <v>0</v>
      </c>
      <c r="AN211" s="3">
        <f t="shared" si="113"/>
        <v>0</v>
      </c>
      <c r="AO211" s="3">
        <f t="shared" si="102"/>
        <v>3.1492500000000001E-3</v>
      </c>
      <c r="AP211" s="3">
        <v>0</v>
      </c>
      <c r="AQ211" s="8">
        <f t="shared" si="100"/>
        <v>4.4419333706022037</v>
      </c>
    </row>
    <row r="212" spans="1:43" hidden="1" x14ac:dyDescent="0.25">
      <c r="A212" t="s">
        <v>9</v>
      </c>
      <c r="B212" t="s">
        <v>27</v>
      </c>
      <c r="C212">
        <v>5</v>
      </c>
      <c r="D212">
        <v>0</v>
      </c>
      <c r="E212">
        <v>3</v>
      </c>
      <c r="F212">
        <v>1</v>
      </c>
      <c r="G212" t="s">
        <v>16</v>
      </c>
      <c r="H212" t="s">
        <v>4</v>
      </c>
      <c r="I212">
        <v>7200</v>
      </c>
      <c r="J212" t="s">
        <v>5</v>
      </c>
      <c r="K212">
        <v>30000</v>
      </c>
      <c r="L212" t="s">
        <v>38</v>
      </c>
      <c r="M212" t="s">
        <v>69</v>
      </c>
      <c r="N212" t="s">
        <v>22</v>
      </c>
      <c r="O212">
        <v>3600</v>
      </c>
      <c r="P212" t="s">
        <v>3</v>
      </c>
      <c r="Q212">
        <v>6000</v>
      </c>
      <c r="R212" t="s">
        <v>3</v>
      </c>
      <c r="S212" t="s">
        <v>10</v>
      </c>
      <c r="T212" t="s">
        <v>8</v>
      </c>
      <c r="U212" t="s">
        <v>3</v>
      </c>
      <c r="V212" s="3" t="s">
        <v>23</v>
      </c>
      <c r="W212" s="3"/>
      <c r="X212" s="3">
        <v>8.17</v>
      </c>
      <c r="Y212" s="3">
        <v>1.5</v>
      </c>
      <c r="Z212" s="3">
        <v>45.75</v>
      </c>
      <c r="AA212" s="3">
        <v>44.24</v>
      </c>
      <c r="AB212" s="3">
        <v>21</v>
      </c>
      <c r="AC212" s="3">
        <v>9</v>
      </c>
      <c r="AD212" s="3">
        <v>50</v>
      </c>
      <c r="AE212" s="3">
        <v>10000</v>
      </c>
      <c r="AF212" s="7">
        <f>K212/Z212</f>
        <v>655.73770491803282</v>
      </c>
      <c r="AG212" s="7">
        <v>0</v>
      </c>
      <c r="AH212" s="4">
        <f t="shared" si="97"/>
        <v>734.39412484700119</v>
      </c>
      <c r="AI212" s="7">
        <v>0</v>
      </c>
      <c r="AJ212" s="4">
        <f t="shared" si="98"/>
        <v>0</v>
      </c>
      <c r="AK212" s="4">
        <f t="shared" si="99"/>
        <v>1.441741847001224</v>
      </c>
      <c r="AL212" s="3">
        <f>(740 * AF212 / 1000) * (73.4 / 1000) * 44.8 * 1 / 1000</f>
        <v>1.5956438032786886</v>
      </c>
      <c r="AM212" s="3">
        <v>0</v>
      </c>
      <c r="AN212" s="3">
        <f t="shared" si="113"/>
        <v>0</v>
      </c>
      <c r="AO212" s="3">
        <v>0</v>
      </c>
      <c r="AP212" s="3">
        <v>0</v>
      </c>
      <c r="AQ212" s="8">
        <f t="shared" si="100"/>
        <v>3.0373856502799126</v>
      </c>
    </row>
    <row r="213" spans="1:43" hidden="1" x14ac:dyDescent="0.25">
      <c r="A213" s="1" t="s">
        <v>0</v>
      </c>
      <c r="B213" t="s">
        <v>1</v>
      </c>
      <c r="C213">
        <v>5</v>
      </c>
      <c r="D213">
        <v>0</v>
      </c>
      <c r="E213">
        <v>4</v>
      </c>
      <c r="F213">
        <v>1</v>
      </c>
      <c r="G213" t="s">
        <v>59</v>
      </c>
      <c r="H213" t="s">
        <v>4</v>
      </c>
      <c r="I213">
        <v>3600</v>
      </c>
      <c r="J213" t="s">
        <v>33</v>
      </c>
      <c r="K213">
        <v>30000</v>
      </c>
      <c r="L213" t="s">
        <v>11</v>
      </c>
      <c r="M213" t="s">
        <v>30</v>
      </c>
      <c r="N213" t="s">
        <v>17</v>
      </c>
      <c r="O213">
        <v>1200</v>
      </c>
      <c r="P213" t="s">
        <v>3</v>
      </c>
      <c r="Q213">
        <v>8400</v>
      </c>
      <c r="R213" t="s">
        <v>3</v>
      </c>
      <c r="S213" t="s">
        <v>10</v>
      </c>
      <c r="T213" t="s">
        <v>3</v>
      </c>
      <c r="U213" t="s">
        <v>8</v>
      </c>
      <c r="V213" s="3" t="s">
        <v>23</v>
      </c>
      <c r="W213" s="3"/>
      <c r="X213" s="3">
        <v>8.17</v>
      </c>
      <c r="Y213" s="3">
        <v>1.5</v>
      </c>
      <c r="Z213" s="3">
        <v>45.75</v>
      </c>
      <c r="AA213" s="3">
        <v>44.24</v>
      </c>
      <c r="AB213" s="3">
        <v>21</v>
      </c>
      <c r="AC213" s="3">
        <v>9</v>
      </c>
      <c r="AD213" s="3">
        <v>50</v>
      </c>
      <c r="AE213" s="3">
        <v>10000</v>
      </c>
      <c r="AF213" s="4">
        <f>K213/AA213</f>
        <v>678.11934900542497</v>
      </c>
      <c r="AG213" s="7">
        <v>0</v>
      </c>
      <c r="AH213" s="4">
        <f t="shared" si="97"/>
        <v>1028.1517747858018</v>
      </c>
      <c r="AI213" s="7">
        <v>0</v>
      </c>
      <c r="AJ213" s="4">
        <f t="shared" si="98"/>
        <v>0</v>
      </c>
      <c r="AK213" s="4">
        <f t="shared" si="99"/>
        <v>2.0184385858017135</v>
      </c>
      <c r="AL213" s="3">
        <v>0</v>
      </c>
      <c r="AM213" s="3">
        <f t="shared" si="107"/>
        <v>4.2711347197106696E-2</v>
      </c>
      <c r="AN213" s="3">
        <f t="shared" si="113"/>
        <v>0</v>
      </c>
      <c r="AO213" s="3">
        <v>0</v>
      </c>
      <c r="AP213" s="3">
        <v>0</v>
      </c>
      <c r="AQ213" s="8">
        <f t="shared" si="100"/>
        <v>2.0611499329988203</v>
      </c>
    </row>
    <row r="214" spans="1:43" x14ac:dyDescent="0.25">
      <c r="A214" t="s">
        <v>9</v>
      </c>
      <c r="B214" t="s">
        <v>13</v>
      </c>
      <c r="C214">
        <v>1</v>
      </c>
      <c r="D214">
        <v>1</v>
      </c>
      <c r="E214">
        <v>2</v>
      </c>
      <c r="F214">
        <v>0</v>
      </c>
      <c r="G214" t="s">
        <v>59</v>
      </c>
      <c r="H214" t="s">
        <v>44</v>
      </c>
      <c r="I214">
        <v>0</v>
      </c>
      <c r="J214" t="s">
        <v>15</v>
      </c>
      <c r="K214">
        <v>0</v>
      </c>
      <c r="L214" t="s">
        <v>38</v>
      </c>
      <c r="M214" t="s">
        <v>69</v>
      </c>
      <c r="N214" t="s">
        <v>22</v>
      </c>
      <c r="O214">
        <v>3600</v>
      </c>
      <c r="P214" t="s">
        <v>3</v>
      </c>
      <c r="Q214">
        <v>0</v>
      </c>
      <c r="R214" t="s">
        <v>3</v>
      </c>
      <c r="S214" t="s">
        <v>10</v>
      </c>
      <c r="T214" t="s">
        <v>3</v>
      </c>
      <c r="U214" t="s">
        <v>3</v>
      </c>
      <c r="V214" s="3" t="s">
        <v>25</v>
      </c>
      <c r="W214" s="3"/>
      <c r="X214" s="3">
        <v>8.17</v>
      </c>
      <c r="Y214" s="3">
        <v>1.5</v>
      </c>
      <c r="Z214" s="3">
        <v>45.75</v>
      </c>
      <c r="AA214" s="3">
        <v>44.24</v>
      </c>
      <c r="AB214" s="3">
        <v>21</v>
      </c>
      <c r="AC214" s="3">
        <v>9</v>
      </c>
      <c r="AD214" s="3">
        <v>50</v>
      </c>
      <c r="AE214" s="3">
        <v>10000</v>
      </c>
      <c r="AF214" s="7">
        <v>0</v>
      </c>
      <c r="AG214" s="7">
        <v>0</v>
      </c>
      <c r="AH214" s="4">
        <f t="shared" si="97"/>
        <v>0</v>
      </c>
      <c r="AI214" s="7">
        <f t="shared" ref="AI214:AI216" si="114">O214/Y214</f>
        <v>2400</v>
      </c>
      <c r="AJ214" s="4">
        <f t="shared" si="98"/>
        <v>1.1061892776000002</v>
      </c>
      <c r="AK214" s="4">
        <f t="shared" si="99"/>
        <v>0</v>
      </c>
      <c r="AL214" s="3">
        <v>0</v>
      </c>
      <c r="AM214" s="3">
        <f t="shared" si="107"/>
        <v>0</v>
      </c>
      <c r="AN214" s="3">
        <f t="shared" si="113"/>
        <v>0</v>
      </c>
      <c r="AO214" s="3">
        <f t="shared" si="102"/>
        <v>3.1492500000000001E-3</v>
      </c>
      <c r="AP214" s="3">
        <v>0</v>
      </c>
      <c r="AQ214" s="8">
        <f t="shared" si="100"/>
        <v>1.1093385276000003</v>
      </c>
    </row>
    <row r="215" spans="1:43" hidden="1" x14ac:dyDescent="0.25">
      <c r="A215" t="s">
        <v>0</v>
      </c>
      <c r="B215" t="s">
        <v>1</v>
      </c>
      <c r="C215">
        <v>2</v>
      </c>
      <c r="D215">
        <v>0</v>
      </c>
      <c r="E215">
        <v>3</v>
      </c>
      <c r="F215">
        <v>1</v>
      </c>
      <c r="G215" t="s">
        <v>35</v>
      </c>
      <c r="H215" t="s">
        <v>29</v>
      </c>
      <c r="I215">
        <v>1200</v>
      </c>
      <c r="J215" t="s">
        <v>36</v>
      </c>
      <c r="K215">
        <v>18000</v>
      </c>
      <c r="L215" t="s">
        <v>38</v>
      </c>
      <c r="M215" t="s">
        <v>69</v>
      </c>
      <c r="N215" t="s">
        <v>31</v>
      </c>
      <c r="O215">
        <v>6000</v>
      </c>
      <c r="P215" t="s">
        <v>3</v>
      </c>
      <c r="Q215">
        <v>0</v>
      </c>
      <c r="R215" t="s">
        <v>8</v>
      </c>
      <c r="S215" t="s">
        <v>12</v>
      </c>
      <c r="T215" t="s">
        <v>8</v>
      </c>
      <c r="U215" t="s">
        <v>3</v>
      </c>
      <c r="V215" s="3" t="s">
        <v>25</v>
      </c>
      <c r="W215" s="3"/>
      <c r="X215" s="3">
        <v>8.17</v>
      </c>
      <c r="Y215" s="3">
        <v>1.5</v>
      </c>
      <c r="Z215" s="3">
        <v>45.75</v>
      </c>
      <c r="AA215" s="3">
        <v>44.24</v>
      </c>
      <c r="AB215" s="3">
        <v>21</v>
      </c>
      <c r="AC215" s="3">
        <v>9</v>
      </c>
      <c r="AD215" s="3">
        <v>50</v>
      </c>
      <c r="AE215" s="3">
        <v>10000</v>
      </c>
      <c r="AF215" s="4">
        <f>((K215/2)/Z215)</f>
        <v>196.72131147540983</v>
      </c>
      <c r="AG215" s="4">
        <f>((K215/2)/AB215)</f>
        <v>428.57142857142856</v>
      </c>
      <c r="AH215" s="4">
        <f t="shared" si="97"/>
        <v>0</v>
      </c>
      <c r="AI215" s="7">
        <f t="shared" si="114"/>
        <v>4000</v>
      </c>
      <c r="AJ215" s="4">
        <f t="shared" si="98"/>
        <v>1.8436487960000001</v>
      </c>
      <c r="AK215" s="4">
        <f t="shared" si="99"/>
        <v>0</v>
      </c>
      <c r="AL215" s="3">
        <f>(740 * AF215 / 1000) * (73.4 / 1000) * 44.8 * 1 / 1000</f>
        <v>0.47869314098360655</v>
      </c>
      <c r="AM215" s="3">
        <v>0</v>
      </c>
      <c r="AN215" s="3">
        <f t="shared" si="113"/>
        <v>347.14285714285717</v>
      </c>
      <c r="AO215" s="3">
        <f t="shared" si="102"/>
        <v>3.1492500000000001E-3</v>
      </c>
      <c r="AP215" s="3">
        <v>0</v>
      </c>
      <c r="AQ215" s="8">
        <f t="shared" si="100"/>
        <v>349.46834832984075</v>
      </c>
    </row>
    <row r="216" spans="1:43" x14ac:dyDescent="0.25">
      <c r="A216" t="s">
        <v>9</v>
      </c>
      <c r="B216" t="s">
        <v>13</v>
      </c>
      <c r="C216">
        <v>5</v>
      </c>
      <c r="D216">
        <v>0</v>
      </c>
      <c r="E216">
        <v>2</v>
      </c>
      <c r="F216">
        <v>0</v>
      </c>
      <c r="G216" t="s">
        <v>68</v>
      </c>
      <c r="H216" t="s">
        <v>29</v>
      </c>
      <c r="I216">
        <v>0</v>
      </c>
      <c r="J216" t="s">
        <v>15</v>
      </c>
      <c r="K216">
        <v>0</v>
      </c>
      <c r="L216" t="s">
        <v>38</v>
      </c>
      <c r="M216" t="s">
        <v>69</v>
      </c>
      <c r="N216" t="s">
        <v>49</v>
      </c>
      <c r="O216">
        <v>1200</v>
      </c>
      <c r="P216" t="s">
        <v>3</v>
      </c>
      <c r="Q216">
        <v>0</v>
      </c>
      <c r="R216" t="s">
        <v>8</v>
      </c>
      <c r="S216" t="s">
        <v>28</v>
      </c>
      <c r="T216" t="s">
        <v>3</v>
      </c>
      <c r="U216" t="s">
        <v>8</v>
      </c>
      <c r="V216" s="3" t="s">
        <v>25</v>
      </c>
      <c r="W216" s="3"/>
      <c r="X216" s="3">
        <v>8.17</v>
      </c>
      <c r="Y216" s="3">
        <v>1.5</v>
      </c>
      <c r="Z216" s="3">
        <v>45.75</v>
      </c>
      <c r="AA216" s="3">
        <v>44.24</v>
      </c>
      <c r="AB216" s="3">
        <v>21</v>
      </c>
      <c r="AC216" s="3">
        <v>9</v>
      </c>
      <c r="AD216" s="3">
        <v>50</v>
      </c>
      <c r="AE216" s="3">
        <v>10000</v>
      </c>
      <c r="AF216" s="7">
        <v>0</v>
      </c>
      <c r="AG216" s="7">
        <v>0</v>
      </c>
      <c r="AH216" s="4">
        <f t="shared" si="97"/>
        <v>0</v>
      </c>
      <c r="AI216" s="7">
        <f t="shared" si="114"/>
        <v>800</v>
      </c>
      <c r="AJ216" s="4">
        <f t="shared" si="98"/>
        <v>0.36872975920000006</v>
      </c>
      <c r="AK216" s="4">
        <f t="shared" si="99"/>
        <v>0</v>
      </c>
      <c r="AL216" s="3">
        <v>0</v>
      </c>
      <c r="AM216" s="3">
        <f t="shared" si="107"/>
        <v>0</v>
      </c>
      <c r="AN216" s="3">
        <f t="shared" si="113"/>
        <v>0</v>
      </c>
      <c r="AO216" s="3">
        <v>0</v>
      </c>
      <c r="AP216" s="3">
        <v>0</v>
      </c>
      <c r="AQ216" s="8">
        <f t="shared" si="100"/>
        <v>0.36872975920000006</v>
      </c>
    </row>
    <row r="217" spans="1:43" x14ac:dyDescent="0.25">
      <c r="A217" t="s">
        <v>0</v>
      </c>
      <c r="B217" t="s">
        <v>13</v>
      </c>
      <c r="C217">
        <v>3</v>
      </c>
      <c r="D217">
        <v>2</v>
      </c>
      <c r="E217">
        <v>4</v>
      </c>
      <c r="F217">
        <v>0</v>
      </c>
      <c r="G217" t="s">
        <v>35</v>
      </c>
      <c r="H217" t="s">
        <v>4</v>
      </c>
      <c r="I217">
        <v>0</v>
      </c>
      <c r="J217" t="s">
        <v>15</v>
      </c>
      <c r="K217">
        <v>0</v>
      </c>
      <c r="L217" t="s">
        <v>11</v>
      </c>
      <c r="M217" t="s">
        <v>30</v>
      </c>
      <c r="N217" t="s">
        <v>22</v>
      </c>
      <c r="O217">
        <v>6000</v>
      </c>
      <c r="P217" t="s">
        <v>3</v>
      </c>
      <c r="Q217">
        <v>19200</v>
      </c>
      <c r="R217" t="s">
        <v>3</v>
      </c>
      <c r="S217" t="s">
        <v>10</v>
      </c>
      <c r="T217" t="s">
        <v>8</v>
      </c>
      <c r="U217" t="s">
        <v>3</v>
      </c>
      <c r="V217" s="3" t="s">
        <v>25</v>
      </c>
      <c r="W217" s="3"/>
      <c r="X217" s="3">
        <v>8.17</v>
      </c>
      <c r="Y217" s="3">
        <v>1.5</v>
      </c>
      <c r="Z217" s="3">
        <v>45.75</v>
      </c>
      <c r="AA217" s="3">
        <v>44.24</v>
      </c>
      <c r="AB217" s="3">
        <v>21</v>
      </c>
      <c r="AC217" s="3">
        <v>9</v>
      </c>
      <c r="AD217" s="3">
        <v>50</v>
      </c>
      <c r="AE217" s="3">
        <v>10000</v>
      </c>
      <c r="AF217" s="7">
        <v>0</v>
      </c>
      <c r="AG217" s="7">
        <v>0</v>
      </c>
      <c r="AH217" s="4">
        <f t="shared" si="97"/>
        <v>2350.0611995104041</v>
      </c>
      <c r="AI217" s="7">
        <f>O217/Y217</f>
        <v>4000</v>
      </c>
      <c r="AJ217" s="4">
        <f t="shared" si="98"/>
        <v>1.8436487960000001</v>
      </c>
      <c r="AK217" s="4">
        <f t="shared" si="99"/>
        <v>4.6135739104039173</v>
      </c>
      <c r="AL217" s="3">
        <v>0</v>
      </c>
      <c r="AM217" s="3">
        <f t="shared" si="107"/>
        <v>0</v>
      </c>
      <c r="AN217" s="3">
        <f t="shared" si="113"/>
        <v>0</v>
      </c>
      <c r="AO217" s="3">
        <f t="shared" si="102"/>
        <v>3.1492500000000001E-3</v>
      </c>
      <c r="AP217" s="3">
        <v>0</v>
      </c>
      <c r="AQ217" s="8">
        <f t="shared" si="100"/>
        <v>6.4603719564039173</v>
      </c>
    </row>
    <row r="218" spans="1:43" x14ac:dyDescent="0.25">
      <c r="A218" t="s">
        <v>9</v>
      </c>
      <c r="B218" t="s">
        <v>13</v>
      </c>
      <c r="C218">
        <v>5</v>
      </c>
      <c r="D218">
        <v>0</v>
      </c>
      <c r="E218">
        <v>2</v>
      </c>
      <c r="F218">
        <v>0</v>
      </c>
      <c r="G218" t="s">
        <v>59</v>
      </c>
      <c r="H218" t="s">
        <v>44</v>
      </c>
      <c r="I218">
        <v>0</v>
      </c>
      <c r="J218" t="s">
        <v>15</v>
      </c>
      <c r="K218">
        <v>0</v>
      </c>
      <c r="L218" t="s">
        <v>38</v>
      </c>
      <c r="M218" t="s">
        <v>69</v>
      </c>
      <c r="N218" t="s">
        <v>31</v>
      </c>
      <c r="O218">
        <v>3600</v>
      </c>
      <c r="P218" t="s">
        <v>3</v>
      </c>
      <c r="Q218">
        <v>2400</v>
      </c>
      <c r="R218" t="s">
        <v>3</v>
      </c>
      <c r="S218" t="s">
        <v>28</v>
      </c>
      <c r="T218" t="s">
        <v>3</v>
      </c>
      <c r="U218" t="s">
        <v>8</v>
      </c>
      <c r="V218" s="3" t="s">
        <v>25</v>
      </c>
      <c r="W218" s="3"/>
      <c r="X218" s="3">
        <v>8.17</v>
      </c>
      <c r="Y218" s="3">
        <v>1.5</v>
      </c>
      <c r="Z218" s="3">
        <v>45.75</v>
      </c>
      <c r="AA218" s="3">
        <v>44.24</v>
      </c>
      <c r="AB218" s="3">
        <v>21</v>
      </c>
      <c r="AC218" s="3">
        <v>9</v>
      </c>
      <c r="AD218" s="3">
        <v>50</v>
      </c>
      <c r="AE218" s="3">
        <v>10000</v>
      </c>
      <c r="AF218" s="7">
        <v>0</v>
      </c>
      <c r="AG218" s="7">
        <v>0</v>
      </c>
      <c r="AH218" s="4">
        <f t="shared" si="97"/>
        <v>293.75764993880051</v>
      </c>
      <c r="AI218" s="7">
        <f>O218/Y218</f>
        <v>2400</v>
      </c>
      <c r="AJ218" s="4">
        <f t="shared" si="98"/>
        <v>1.1061892776000002</v>
      </c>
      <c r="AK218" s="4">
        <f t="shared" si="99"/>
        <v>0.57669673880048966</v>
      </c>
      <c r="AL218" s="3">
        <v>0</v>
      </c>
      <c r="AM218" s="3">
        <f t="shared" si="107"/>
        <v>0</v>
      </c>
      <c r="AN218" s="3">
        <f t="shared" si="113"/>
        <v>0</v>
      </c>
      <c r="AO218" s="3">
        <v>0</v>
      </c>
      <c r="AP218" s="3">
        <v>0</v>
      </c>
      <c r="AQ218" s="8">
        <f t="shared" si="100"/>
        <v>1.6828860164004897</v>
      </c>
    </row>
    <row r="219" spans="1:43" x14ac:dyDescent="0.25">
      <c r="A219" t="s">
        <v>0</v>
      </c>
      <c r="B219" t="s">
        <v>13</v>
      </c>
      <c r="C219">
        <v>1</v>
      </c>
      <c r="D219">
        <v>2</v>
      </c>
      <c r="E219">
        <v>3</v>
      </c>
      <c r="F219">
        <v>0</v>
      </c>
      <c r="G219" t="s">
        <v>68</v>
      </c>
      <c r="H219" t="s">
        <v>44</v>
      </c>
      <c r="I219">
        <v>0</v>
      </c>
      <c r="J219" t="s">
        <v>15</v>
      </c>
      <c r="K219">
        <v>0</v>
      </c>
      <c r="L219" t="s">
        <v>38</v>
      </c>
      <c r="M219" t="s">
        <v>69</v>
      </c>
      <c r="N219" t="s">
        <v>22</v>
      </c>
      <c r="O219">
        <v>3600</v>
      </c>
      <c r="P219" t="s">
        <v>3</v>
      </c>
      <c r="Q219">
        <v>0</v>
      </c>
      <c r="R219" t="s">
        <v>8</v>
      </c>
      <c r="S219" t="s">
        <v>28</v>
      </c>
      <c r="T219" t="s">
        <v>3</v>
      </c>
      <c r="U219" t="s">
        <v>3</v>
      </c>
      <c r="V219" s="3" t="s">
        <v>25</v>
      </c>
      <c r="W219" s="3"/>
      <c r="X219" s="3">
        <v>8.17</v>
      </c>
      <c r="Y219" s="3">
        <v>1.5</v>
      </c>
      <c r="Z219" s="3">
        <v>45.75</v>
      </c>
      <c r="AA219" s="3">
        <v>44.24</v>
      </c>
      <c r="AB219" s="3">
        <v>21</v>
      </c>
      <c r="AC219" s="3">
        <v>9</v>
      </c>
      <c r="AD219" s="3">
        <v>50</v>
      </c>
      <c r="AE219" s="3">
        <v>10000</v>
      </c>
      <c r="AF219" s="7">
        <v>0</v>
      </c>
      <c r="AG219" s="7">
        <v>0</v>
      </c>
      <c r="AH219" s="4">
        <f t="shared" si="97"/>
        <v>0</v>
      </c>
      <c r="AI219" s="7">
        <f>O219/Y219</f>
        <v>2400</v>
      </c>
      <c r="AJ219" s="4">
        <f t="shared" si="98"/>
        <v>1.1061892776000002</v>
      </c>
      <c r="AK219" s="4">
        <f t="shared" si="99"/>
        <v>0</v>
      </c>
      <c r="AL219" s="3">
        <v>0</v>
      </c>
      <c r="AM219" s="3">
        <f t="shared" si="107"/>
        <v>0</v>
      </c>
      <c r="AN219" s="3">
        <f t="shared" si="113"/>
        <v>0</v>
      </c>
      <c r="AO219" s="3">
        <f t="shared" si="102"/>
        <v>3.1492500000000001E-3</v>
      </c>
      <c r="AP219" s="3">
        <v>0</v>
      </c>
      <c r="AQ219" s="8">
        <f t="shared" si="100"/>
        <v>1.1093385276000003</v>
      </c>
    </row>
    <row r="220" spans="1:43" hidden="1" x14ac:dyDescent="0.25">
      <c r="A220" t="s">
        <v>0</v>
      </c>
      <c r="B220" t="s">
        <v>1</v>
      </c>
      <c r="C220">
        <v>5</v>
      </c>
      <c r="D220">
        <v>0</v>
      </c>
      <c r="E220">
        <v>3</v>
      </c>
      <c r="F220">
        <v>1</v>
      </c>
      <c r="G220" t="s">
        <v>68</v>
      </c>
      <c r="H220" t="s">
        <v>4</v>
      </c>
      <c r="I220">
        <v>1200</v>
      </c>
      <c r="J220" t="s">
        <v>33</v>
      </c>
      <c r="K220">
        <v>3000</v>
      </c>
      <c r="L220" t="s">
        <v>38</v>
      </c>
      <c r="M220" t="s">
        <v>69</v>
      </c>
      <c r="N220" t="s">
        <v>31</v>
      </c>
      <c r="O220">
        <v>3600</v>
      </c>
      <c r="P220" t="s">
        <v>8</v>
      </c>
      <c r="Q220">
        <v>2400</v>
      </c>
      <c r="R220" t="s">
        <v>8</v>
      </c>
      <c r="S220" t="s">
        <v>10</v>
      </c>
      <c r="T220" t="s">
        <v>8</v>
      </c>
      <c r="U220" t="s">
        <v>3</v>
      </c>
      <c r="V220" s="3" t="s">
        <v>23</v>
      </c>
      <c r="W220" s="3"/>
      <c r="X220" s="3">
        <v>8.17</v>
      </c>
      <c r="Y220" s="3">
        <v>1.5</v>
      </c>
      <c r="Z220" s="3">
        <v>45.75</v>
      </c>
      <c r="AA220" s="3">
        <v>44.24</v>
      </c>
      <c r="AB220" s="3">
        <v>21</v>
      </c>
      <c r="AC220" s="3">
        <v>9</v>
      </c>
      <c r="AD220" s="3">
        <v>50</v>
      </c>
      <c r="AE220" s="3">
        <v>10000</v>
      </c>
      <c r="AF220" s="4">
        <f>K220/AA220</f>
        <v>67.811934900542497</v>
      </c>
      <c r="AG220" s="7">
        <v>0</v>
      </c>
      <c r="AH220" s="4">
        <f t="shared" si="97"/>
        <v>293.75764993880051</v>
      </c>
      <c r="AI220" s="7">
        <v>0</v>
      </c>
      <c r="AJ220" s="4">
        <f t="shared" si="98"/>
        <v>0</v>
      </c>
      <c r="AK220" s="4">
        <f t="shared" si="99"/>
        <v>0.57669673880048966</v>
      </c>
      <c r="AL220" s="3">
        <v>0</v>
      </c>
      <c r="AM220" s="3">
        <f t="shared" si="107"/>
        <v>4.2711347197106689E-3</v>
      </c>
      <c r="AN220" s="3">
        <f t="shared" si="113"/>
        <v>0</v>
      </c>
      <c r="AO220" s="3">
        <v>0</v>
      </c>
      <c r="AP220" s="3">
        <v>0</v>
      </c>
      <c r="AQ220" s="8">
        <f t="shared" si="100"/>
        <v>0.5809678735202003</v>
      </c>
    </row>
    <row r="221" spans="1:43" x14ac:dyDescent="0.25">
      <c r="A221" t="s">
        <v>0</v>
      </c>
      <c r="B221" t="s">
        <v>32</v>
      </c>
      <c r="C221">
        <v>1</v>
      </c>
      <c r="D221">
        <v>1</v>
      </c>
      <c r="E221">
        <v>2</v>
      </c>
      <c r="F221">
        <v>0</v>
      </c>
      <c r="G221" t="s">
        <v>68</v>
      </c>
      <c r="H221" t="s">
        <v>4</v>
      </c>
      <c r="I221">
        <v>0</v>
      </c>
      <c r="J221" t="s">
        <v>15</v>
      </c>
      <c r="K221">
        <v>0</v>
      </c>
      <c r="L221" t="s">
        <v>38</v>
      </c>
      <c r="M221" t="s">
        <v>69</v>
      </c>
      <c r="N221" t="s">
        <v>31</v>
      </c>
      <c r="O221">
        <v>6000</v>
      </c>
      <c r="P221" t="s">
        <v>3</v>
      </c>
      <c r="Q221">
        <v>19200</v>
      </c>
      <c r="R221" t="s">
        <v>8</v>
      </c>
      <c r="S221" t="s">
        <v>10</v>
      </c>
      <c r="T221" t="s">
        <v>8</v>
      </c>
      <c r="U221" t="s">
        <v>3</v>
      </c>
      <c r="V221" s="3" t="s">
        <v>25</v>
      </c>
      <c r="W221" s="3"/>
      <c r="X221" s="3">
        <v>8.17</v>
      </c>
      <c r="Y221" s="3">
        <v>1.5</v>
      </c>
      <c r="Z221" s="3">
        <v>45.75</v>
      </c>
      <c r="AA221" s="3">
        <v>44.24</v>
      </c>
      <c r="AB221" s="3">
        <v>21</v>
      </c>
      <c r="AC221" s="3">
        <v>9</v>
      </c>
      <c r="AD221" s="3">
        <v>50</v>
      </c>
      <c r="AE221" s="3">
        <v>10000</v>
      </c>
      <c r="AF221" s="7">
        <v>0</v>
      </c>
      <c r="AG221" s="7">
        <v>0</v>
      </c>
      <c r="AH221" s="4">
        <f t="shared" si="97"/>
        <v>2350.0611995104041</v>
      </c>
      <c r="AI221" s="7">
        <f t="shared" ref="AI221:AI222" si="115">O221/Y221</f>
        <v>4000</v>
      </c>
      <c r="AJ221" s="4">
        <f t="shared" si="98"/>
        <v>1.8436487960000001</v>
      </c>
      <c r="AK221" s="4">
        <f t="shared" si="99"/>
        <v>4.6135739104039173</v>
      </c>
      <c r="AL221" s="3">
        <v>0</v>
      </c>
      <c r="AM221" s="3">
        <f t="shared" si="107"/>
        <v>0</v>
      </c>
      <c r="AN221" s="3">
        <f t="shared" si="113"/>
        <v>0</v>
      </c>
      <c r="AO221" s="3">
        <f t="shared" si="102"/>
        <v>3.1492500000000001E-3</v>
      </c>
      <c r="AP221" s="3">
        <v>0</v>
      </c>
      <c r="AQ221" s="8">
        <f t="shared" si="100"/>
        <v>6.4603719564039173</v>
      </c>
    </row>
    <row r="222" spans="1:43" x14ac:dyDescent="0.25">
      <c r="A222" t="s">
        <v>0</v>
      </c>
      <c r="B222" t="s">
        <v>13</v>
      </c>
      <c r="C222">
        <v>1</v>
      </c>
      <c r="D222">
        <v>2</v>
      </c>
      <c r="E222">
        <v>2</v>
      </c>
      <c r="F222">
        <v>0</v>
      </c>
      <c r="G222" t="s">
        <v>68</v>
      </c>
      <c r="H222" t="s">
        <v>44</v>
      </c>
      <c r="I222">
        <v>0</v>
      </c>
      <c r="J222" t="s">
        <v>15</v>
      </c>
      <c r="K222">
        <v>0</v>
      </c>
      <c r="L222" t="s">
        <v>38</v>
      </c>
      <c r="M222" t="s">
        <v>69</v>
      </c>
      <c r="N222" t="s">
        <v>31</v>
      </c>
      <c r="O222">
        <v>8400</v>
      </c>
      <c r="P222" t="s">
        <v>8</v>
      </c>
      <c r="Q222">
        <v>0</v>
      </c>
      <c r="R222" t="s">
        <v>8</v>
      </c>
      <c r="S222" t="s">
        <v>14</v>
      </c>
      <c r="T222" t="s">
        <v>8</v>
      </c>
      <c r="U222" t="s">
        <v>8</v>
      </c>
      <c r="V222" s="3" t="s">
        <v>25</v>
      </c>
      <c r="W222" s="3"/>
      <c r="X222" s="3">
        <v>8.17</v>
      </c>
      <c r="Y222" s="3">
        <v>1.5</v>
      </c>
      <c r="Z222" s="3">
        <v>45.75</v>
      </c>
      <c r="AA222" s="3">
        <v>44.24</v>
      </c>
      <c r="AB222" s="3">
        <v>21</v>
      </c>
      <c r="AC222" s="3">
        <v>9</v>
      </c>
      <c r="AD222" s="3">
        <v>50</v>
      </c>
      <c r="AE222" s="3">
        <v>10000</v>
      </c>
      <c r="AF222" s="7">
        <v>0</v>
      </c>
      <c r="AG222" s="7">
        <v>0</v>
      </c>
      <c r="AH222" s="4">
        <f t="shared" si="97"/>
        <v>0</v>
      </c>
      <c r="AI222" s="7">
        <f t="shared" si="115"/>
        <v>5600</v>
      </c>
      <c r="AJ222" s="4">
        <f t="shared" si="98"/>
        <v>2.5811083143999998</v>
      </c>
      <c r="AK222" s="4">
        <f t="shared" si="99"/>
        <v>0</v>
      </c>
      <c r="AL222" s="3">
        <v>0</v>
      </c>
      <c r="AM222" s="3">
        <f t="shared" si="107"/>
        <v>0</v>
      </c>
      <c r="AN222" s="3">
        <f t="shared" si="113"/>
        <v>0</v>
      </c>
      <c r="AO222" s="3">
        <f t="shared" si="102"/>
        <v>3.1492500000000001E-3</v>
      </c>
      <c r="AP222" s="3">
        <v>0</v>
      </c>
      <c r="AQ222" s="8">
        <f t="shared" si="100"/>
        <v>2.5842575643999997</v>
      </c>
    </row>
    <row r="223" spans="1:43" hidden="1" x14ac:dyDescent="0.25">
      <c r="A223" t="s">
        <v>9</v>
      </c>
      <c r="B223" t="s">
        <v>1</v>
      </c>
      <c r="C223">
        <v>5</v>
      </c>
      <c r="D223">
        <v>0</v>
      </c>
      <c r="E223">
        <v>4</v>
      </c>
      <c r="F223">
        <v>1</v>
      </c>
      <c r="G223" t="s">
        <v>21</v>
      </c>
      <c r="H223" t="s">
        <v>4</v>
      </c>
      <c r="I223">
        <v>1200</v>
      </c>
      <c r="J223" t="s">
        <v>5</v>
      </c>
      <c r="K223">
        <v>18000</v>
      </c>
      <c r="L223" t="s">
        <v>38</v>
      </c>
      <c r="M223" t="s">
        <v>69</v>
      </c>
      <c r="N223" t="s">
        <v>31</v>
      </c>
      <c r="O223">
        <v>3600</v>
      </c>
      <c r="P223" t="s">
        <v>3</v>
      </c>
      <c r="Q223">
        <v>2400</v>
      </c>
      <c r="R223" t="s">
        <v>8</v>
      </c>
      <c r="S223" t="s">
        <v>10</v>
      </c>
      <c r="T223" t="s">
        <v>3</v>
      </c>
      <c r="U223" t="s">
        <v>8</v>
      </c>
      <c r="V223" s="3" t="s">
        <v>25</v>
      </c>
      <c r="W223" s="3"/>
      <c r="X223" s="3">
        <v>8.17</v>
      </c>
      <c r="Y223" s="3">
        <v>1.5</v>
      </c>
      <c r="Z223" s="3">
        <v>45.75</v>
      </c>
      <c r="AA223" s="3">
        <v>44.24</v>
      </c>
      <c r="AB223" s="3">
        <v>21</v>
      </c>
      <c r="AC223" s="3">
        <v>9</v>
      </c>
      <c r="AD223" s="3">
        <v>50</v>
      </c>
      <c r="AE223" s="3">
        <v>10000</v>
      </c>
      <c r="AF223" s="7">
        <f>K223/Z223</f>
        <v>393.44262295081967</v>
      </c>
      <c r="AG223" s="7">
        <v>0</v>
      </c>
      <c r="AH223" s="4">
        <f t="shared" si="97"/>
        <v>293.75764993880051</v>
      </c>
      <c r="AI223" s="7">
        <v>0</v>
      </c>
      <c r="AJ223" s="4">
        <f t="shared" si="98"/>
        <v>0</v>
      </c>
      <c r="AK223" s="4">
        <f t="shared" si="99"/>
        <v>0.57669673880048966</v>
      </c>
      <c r="AL223" s="3">
        <f>(740 * AF223 / 1000) * (73.4 / 1000) * 44.8 * 1 / 1000</f>
        <v>0.95738628196721309</v>
      </c>
      <c r="AM223" s="3">
        <v>0</v>
      </c>
      <c r="AN223" s="3">
        <f t="shared" si="113"/>
        <v>0</v>
      </c>
      <c r="AO223" s="3">
        <v>0</v>
      </c>
      <c r="AP223" s="3">
        <v>0</v>
      </c>
      <c r="AQ223" s="8">
        <f t="shared" si="100"/>
        <v>1.5340830207677028</v>
      </c>
    </row>
    <row r="224" spans="1:43" hidden="1" x14ac:dyDescent="0.25">
      <c r="A224" t="s">
        <v>0</v>
      </c>
      <c r="B224" t="s">
        <v>1</v>
      </c>
      <c r="C224">
        <v>5</v>
      </c>
      <c r="D224">
        <v>2</v>
      </c>
      <c r="E224">
        <v>4</v>
      </c>
      <c r="F224">
        <v>1</v>
      </c>
      <c r="G224" t="s">
        <v>21</v>
      </c>
      <c r="H224" t="s">
        <v>29</v>
      </c>
      <c r="I224">
        <v>1200</v>
      </c>
      <c r="J224" t="s">
        <v>33</v>
      </c>
      <c r="K224">
        <v>9000</v>
      </c>
      <c r="L224" t="s">
        <v>51</v>
      </c>
      <c r="M224" t="s">
        <v>69</v>
      </c>
      <c r="N224" t="s">
        <v>31</v>
      </c>
      <c r="O224">
        <v>8400</v>
      </c>
      <c r="P224" t="s">
        <v>3</v>
      </c>
      <c r="Q224">
        <v>0</v>
      </c>
      <c r="R224" t="s">
        <v>8</v>
      </c>
      <c r="S224" t="s">
        <v>10</v>
      </c>
      <c r="T224" t="s">
        <v>3</v>
      </c>
      <c r="U224" t="s">
        <v>8</v>
      </c>
      <c r="V224" s="3" t="s">
        <v>25</v>
      </c>
      <c r="W224" s="3"/>
      <c r="X224" s="3">
        <v>8.17</v>
      </c>
      <c r="Y224" s="3">
        <v>1.5</v>
      </c>
      <c r="Z224" s="3">
        <v>45.75</v>
      </c>
      <c r="AA224" s="3">
        <v>44.24</v>
      </c>
      <c r="AB224" s="3">
        <v>21</v>
      </c>
      <c r="AC224" s="3">
        <v>9</v>
      </c>
      <c r="AD224" s="3">
        <v>50</v>
      </c>
      <c r="AE224" s="3">
        <v>10000</v>
      </c>
      <c r="AF224" s="4">
        <f>K224/AA224</f>
        <v>203.43580470162749</v>
      </c>
      <c r="AG224" s="7">
        <v>0</v>
      </c>
      <c r="AH224" s="4">
        <f t="shared" si="97"/>
        <v>0</v>
      </c>
      <c r="AI224" s="7">
        <v>0</v>
      </c>
      <c r="AJ224" s="4">
        <f t="shared" si="98"/>
        <v>0</v>
      </c>
      <c r="AK224" s="4">
        <f t="shared" si="99"/>
        <v>0</v>
      </c>
      <c r="AL224" s="3">
        <v>0</v>
      </c>
      <c r="AM224" s="3">
        <f t="shared" si="107"/>
        <v>1.2813404159132008E-2</v>
      </c>
      <c r="AN224" s="3">
        <f t="shared" si="113"/>
        <v>0</v>
      </c>
      <c r="AO224" s="3">
        <v>0</v>
      </c>
      <c r="AP224" s="3">
        <v>0</v>
      </c>
      <c r="AQ224" s="8">
        <f t="shared" si="100"/>
        <v>1.2813404159132008E-2</v>
      </c>
    </row>
    <row r="225" spans="1:43" x14ac:dyDescent="0.25">
      <c r="A225" t="s">
        <v>9</v>
      </c>
      <c r="B225" t="s">
        <v>1</v>
      </c>
      <c r="C225">
        <v>5</v>
      </c>
      <c r="D225">
        <v>0</v>
      </c>
      <c r="E225">
        <v>2</v>
      </c>
      <c r="F225">
        <v>0</v>
      </c>
      <c r="G225" t="s">
        <v>35</v>
      </c>
      <c r="H225" t="s">
        <v>4</v>
      </c>
      <c r="I225">
        <v>0</v>
      </c>
      <c r="J225" t="s">
        <v>15</v>
      </c>
      <c r="K225">
        <v>0</v>
      </c>
      <c r="L225" t="s">
        <v>38</v>
      </c>
      <c r="M225" t="s">
        <v>69</v>
      </c>
      <c r="N225" t="s">
        <v>31</v>
      </c>
      <c r="O225">
        <v>1200</v>
      </c>
      <c r="P225" t="s">
        <v>3</v>
      </c>
      <c r="Q225">
        <v>19200</v>
      </c>
      <c r="R225" t="s">
        <v>8</v>
      </c>
      <c r="S225" t="s">
        <v>10</v>
      </c>
      <c r="T225" t="s">
        <v>3</v>
      </c>
      <c r="U225" t="s">
        <v>3</v>
      </c>
      <c r="V225" s="3" t="s">
        <v>25</v>
      </c>
      <c r="W225" s="3"/>
      <c r="X225" s="3">
        <v>8.17</v>
      </c>
      <c r="Y225" s="3">
        <v>1.5</v>
      </c>
      <c r="Z225" s="3">
        <v>45.75</v>
      </c>
      <c r="AA225" s="3">
        <v>44.24</v>
      </c>
      <c r="AB225" s="3">
        <v>21</v>
      </c>
      <c r="AC225" s="3">
        <v>9</v>
      </c>
      <c r="AD225" s="3">
        <v>50</v>
      </c>
      <c r="AE225" s="3">
        <v>10000</v>
      </c>
      <c r="AF225" s="7">
        <v>0</v>
      </c>
      <c r="AG225" s="7">
        <v>0</v>
      </c>
      <c r="AH225" s="4">
        <f t="shared" si="97"/>
        <v>2350.0611995104041</v>
      </c>
      <c r="AI225" s="7">
        <v>0</v>
      </c>
      <c r="AJ225" s="4">
        <f t="shared" si="98"/>
        <v>0</v>
      </c>
      <c r="AK225" s="4">
        <f t="shared" si="99"/>
        <v>4.6135739104039173</v>
      </c>
      <c r="AL225" s="3">
        <v>0</v>
      </c>
      <c r="AM225" s="3">
        <f t="shared" si="107"/>
        <v>0</v>
      </c>
      <c r="AN225" s="3">
        <f t="shared" si="113"/>
        <v>0</v>
      </c>
      <c r="AO225" s="3">
        <v>0</v>
      </c>
      <c r="AP225" s="3">
        <v>0</v>
      </c>
      <c r="AQ225" s="8">
        <f t="shared" si="100"/>
        <v>4.6135739104039173</v>
      </c>
    </row>
    <row r="226" spans="1:43" hidden="1" x14ac:dyDescent="0.25">
      <c r="A226" t="s">
        <v>9</v>
      </c>
      <c r="B226" t="s">
        <v>27</v>
      </c>
      <c r="C226">
        <v>2</v>
      </c>
      <c r="D226">
        <v>1</v>
      </c>
      <c r="E226">
        <v>4</v>
      </c>
      <c r="F226">
        <v>1</v>
      </c>
      <c r="G226" t="s">
        <v>21</v>
      </c>
      <c r="H226" t="s">
        <v>44</v>
      </c>
      <c r="I226">
        <v>1200</v>
      </c>
      <c r="J226" t="s">
        <v>36</v>
      </c>
      <c r="K226">
        <v>30000</v>
      </c>
      <c r="L226" t="s">
        <v>38</v>
      </c>
      <c r="M226" t="s">
        <v>69</v>
      </c>
      <c r="N226" t="s">
        <v>22</v>
      </c>
      <c r="O226">
        <v>6000</v>
      </c>
      <c r="P226" t="s">
        <v>3</v>
      </c>
      <c r="Q226">
        <v>0</v>
      </c>
      <c r="R226" t="s">
        <v>8</v>
      </c>
      <c r="S226" t="s">
        <v>10</v>
      </c>
      <c r="T226" t="s">
        <v>3</v>
      </c>
      <c r="U226" t="s">
        <v>3</v>
      </c>
      <c r="V226" s="3" t="s">
        <v>25</v>
      </c>
      <c r="W226" s="3"/>
      <c r="X226" s="3">
        <v>8.17</v>
      </c>
      <c r="Y226" s="3">
        <v>1.5</v>
      </c>
      <c r="Z226" s="3">
        <v>45.75</v>
      </c>
      <c r="AA226" s="3">
        <v>44.24</v>
      </c>
      <c r="AB226" s="3">
        <v>21</v>
      </c>
      <c r="AC226" s="3">
        <v>9</v>
      </c>
      <c r="AD226" s="3">
        <v>50</v>
      </c>
      <c r="AE226" s="3">
        <v>10000</v>
      </c>
      <c r="AF226" s="4">
        <f>((K226/2)/Z226)</f>
        <v>327.86885245901641</v>
      </c>
      <c r="AG226" s="4">
        <f>((K226/2)/AB226)</f>
        <v>714.28571428571433</v>
      </c>
      <c r="AH226" s="4">
        <f t="shared" si="97"/>
        <v>0</v>
      </c>
      <c r="AI226" s="7">
        <f>O226/Y226</f>
        <v>4000</v>
      </c>
      <c r="AJ226" s="4">
        <f t="shared" si="98"/>
        <v>1.8436487960000001</v>
      </c>
      <c r="AK226" s="4">
        <f t="shared" si="99"/>
        <v>0</v>
      </c>
      <c r="AL226" s="3">
        <f>(740 * AF226 / 1000) * (73.4 / 1000) * 44.8 * 1 / 1000</f>
        <v>0.7978219016393443</v>
      </c>
      <c r="AM226" s="3">
        <v>0</v>
      </c>
      <c r="AN226" s="3">
        <f t="shared" si="113"/>
        <v>578.57142857142867</v>
      </c>
      <c r="AO226" s="3">
        <f t="shared" si="102"/>
        <v>3.1492500000000001E-3</v>
      </c>
      <c r="AP226" s="3">
        <f>AF226/50*2.5</f>
        <v>16.393442622950822</v>
      </c>
      <c r="AQ226" s="8">
        <f t="shared" si="100"/>
        <v>597.60949114201878</v>
      </c>
    </row>
    <row r="227" spans="1:43" hidden="1" x14ac:dyDescent="0.25">
      <c r="A227" t="s">
        <v>0</v>
      </c>
      <c r="B227" t="s">
        <v>1</v>
      </c>
      <c r="C227">
        <v>5</v>
      </c>
      <c r="D227">
        <v>3</v>
      </c>
      <c r="E227">
        <v>4</v>
      </c>
      <c r="F227">
        <v>1</v>
      </c>
      <c r="G227" t="s">
        <v>16</v>
      </c>
      <c r="H227" t="s">
        <v>4</v>
      </c>
      <c r="I227">
        <v>1200</v>
      </c>
      <c r="J227" t="s">
        <v>33</v>
      </c>
      <c r="K227">
        <v>9000</v>
      </c>
      <c r="L227" t="s">
        <v>42</v>
      </c>
      <c r="M227" t="s">
        <v>47</v>
      </c>
      <c r="N227" t="s">
        <v>31</v>
      </c>
      <c r="O227">
        <v>3600</v>
      </c>
      <c r="P227" t="s">
        <v>3</v>
      </c>
      <c r="Q227">
        <v>13200</v>
      </c>
      <c r="R227" t="s">
        <v>8</v>
      </c>
      <c r="S227" t="s">
        <v>14</v>
      </c>
      <c r="T227" t="s">
        <v>8</v>
      </c>
      <c r="U227" t="s">
        <v>3</v>
      </c>
      <c r="V227" s="3" t="s">
        <v>25</v>
      </c>
      <c r="W227" s="3"/>
      <c r="X227" s="3">
        <v>8.17</v>
      </c>
      <c r="Y227" s="3">
        <v>1.5</v>
      </c>
      <c r="Z227" s="3">
        <v>45.75</v>
      </c>
      <c r="AA227" s="3">
        <v>44.24</v>
      </c>
      <c r="AB227" s="3">
        <v>21</v>
      </c>
      <c r="AC227" s="3">
        <v>9</v>
      </c>
      <c r="AD227" s="3">
        <v>50</v>
      </c>
      <c r="AE227" s="3">
        <v>10000</v>
      </c>
      <c r="AF227" s="4">
        <f>K227/AA227</f>
        <v>203.43580470162749</v>
      </c>
      <c r="AG227" s="7">
        <v>0</v>
      </c>
      <c r="AH227" s="4">
        <f t="shared" si="97"/>
        <v>1615.6670746634027</v>
      </c>
      <c r="AI227" s="7">
        <v>0</v>
      </c>
      <c r="AJ227" s="4">
        <f t="shared" si="98"/>
        <v>0</v>
      </c>
      <c r="AK227" s="4">
        <f t="shared" si="99"/>
        <v>3.1718320634026931</v>
      </c>
      <c r="AL227" s="3">
        <v>0</v>
      </c>
      <c r="AM227" s="3">
        <f t="shared" si="107"/>
        <v>1.2813404159132008E-2</v>
      </c>
      <c r="AN227" s="3">
        <f t="shared" si="113"/>
        <v>0</v>
      </c>
      <c r="AO227" s="3">
        <v>0</v>
      </c>
      <c r="AP227" s="3">
        <v>0</v>
      </c>
      <c r="AQ227" s="8">
        <f t="shared" si="100"/>
        <v>3.184645467561825</v>
      </c>
    </row>
    <row r="228" spans="1:43" x14ac:dyDescent="0.25">
      <c r="A228" t="s">
        <v>9</v>
      </c>
      <c r="B228" t="s">
        <v>13</v>
      </c>
      <c r="C228">
        <v>1</v>
      </c>
      <c r="D228">
        <v>0</v>
      </c>
      <c r="E228">
        <v>2</v>
      </c>
      <c r="F228">
        <v>0</v>
      </c>
      <c r="G228" t="s">
        <v>68</v>
      </c>
      <c r="H228" t="s">
        <v>4</v>
      </c>
      <c r="I228">
        <v>0</v>
      </c>
      <c r="J228" t="s">
        <v>15</v>
      </c>
      <c r="K228">
        <v>0</v>
      </c>
      <c r="L228" t="s">
        <v>38</v>
      </c>
      <c r="M228" t="s">
        <v>69</v>
      </c>
      <c r="N228" t="s">
        <v>22</v>
      </c>
      <c r="O228">
        <v>3600</v>
      </c>
      <c r="P228" t="s">
        <v>3</v>
      </c>
      <c r="Q228">
        <v>13200</v>
      </c>
      <c r="R228" t="s">
        <v>3</v>
      </c>
      <c r="S228" t="s">
        <v>12</v>
      </c>
      <c r="T228" t="s">
        <v>8</v>
      </c>
      <c r="U228" t="s">
        <v>8</v>
      </c>
      <c r="V228" s="3" t="s">
        <v>25</v>
      </c>
      <c r="W228" s="3"/>
      <c r="X228" s="3">
        <v>8.17</v>
      </c>
      <c r="Y228" s="3">
        <v>1.5</v>
      </c>
      <c r="Z228" s="3">
        <v>45.75</v>
      </c>
      <c r="AA228" s="3">
        <v>44.24</v>
      </c>
      <c r="AB228" s="3">
        <v>21</v>
      </c>
      <c r="AC228" s="3">
        <v>9</v>
      </c>
      <c r="AD228" s="3">
        <v>50</v>
      </c>
      <c r="AE228" s="3">
        <v>10000</v>
      </c>
      <c r="AF228" s="7">
        <v>0</v>
      </c>
      <c r="AG228" s="7">
        <v>0</v>
      </c>
      <c r="AH228" s="4">
        <f t="shared" si="97"/>
        <v>1615.6670746634027</v>
      </c>
      <c r="AI228" s="7">
        <f>O228/Y228</f>
        <v>2400</v>
      </c>
      <c r="AJ228" s="4">
        <f t="shared" si="98"/>
        <v>1.1061892776000002</v>
      </c>
      <c r="AK228" s="4">
        <f t="shared" si="99"/>
        <v>3.1718320634026931</v>
      </c>
      <c r="AL228" s="3">
        <v>0</v>
      </c>
      <c r="AM228" s="3">
        <f t="shared" si="107"/>
        <v>0</v>
      </c>
      <c r="AN228" s="3">
        <f t="shared" si="113"/>
        <v>0</v>
      </c>
      <c r="AO228" s="3">
        <f t="shared" si="102"/>
        <v>3.1492500000000001E-3</v>
      </c>
      <c r="AP228" s="3">
        <v>0</v>
      </c>
      <c r="AQ228" s="8">
        <f t="shared" si="100"/>
        <v>4.2811705910026934</v>
      </c>
    </row>
    <row r="229" spans="1:43" hidden="1" x14ac:dyDescent="0.25">
      <c r="A229" t="s">
        <v>9</v>
      </c>
      <c r="B229" t="s">
        <v>1</v>
      </c>
      <c r="C229">
        <v>5</v>
      </c>
      <c r="D229">
        <v>0</v>
      </c>
      <c r="E229">
        <v>4</v>
      </c>
      <c r="F229">
        <v>1</v>
      </c>
      <c r="G229" t="s">
        <v>21</v>
      </c>
      <c r="H229" t="s">
        <v>4</v>
      </c>
      <c r="I229">
        <v>7200</v>
      </c>
      <c r="J229" t="s">
        <v>33</v>
      </c>
      <c r="K229">
        <v>18000</v>
      </c>
      <c r="L229" t="s">
        <v>6</v>
      </c>
      <c r="M229" t="s">
        <v>40</v>
      </c>
      <c r="N229" t="s">
        <v>31</v>
      </c>
      <c r="O229">
        <v>3600</v>
      </c>
      <c r="P229" t="s">
        <v>3</v>
      </c>
      <c r="Q229">
        <v>8400</v>
      </c>
      <c r="R229" t="s">
        <v>3</v>
      </c>
      <c r="S229" t="s">
        <v>10</v>
      </c>
      <c r="T229" t="s">
        <v>8</v>
      </c>
      <c r="U229" t="s">
        <v>8</v>
      </c>
      <c r="V229" s="3" t="s">
        <v>19</v>
      </c>
      <c r="W229" s="3"/>
      <c r="X229" s="3">
        <v>8.17</v>
      </c>
      <c r="Y229" s="3">
        <v>1.5</v>
      </c>
      <c r="Z229" s="3">
        <v>45.75</v>
      </c>
      <c r="AA229" s="3">
        <v>44.24</v>
      </c>
      <c r="AB229" s="3">
        <v>21</v>
      </c>
      <c r="AC229" s="3">
        <v>9</v>
      </c>
      <c r="AD229" s="3">
        <v>50</v>
      </c>
      <c r="AE229" s="3">
        <v>10000</v>
      </c>
      <c r="AF229" s="4">
        <f>K229/AA229</f>
        <v>406.87160940325498</v>
      </c>
      <c r="AG229" s="7">
        <v>0</v>
      </c>
      <c r="AH229" s="4">
        <f t="shared" si="97"/>
        <v>1028.1517747858018</v>
      </c>
      <c r="AI229" s="7">
        <v>0</v>
      </c>
      <c r="AJ229" s="4">
        <f t="shared" si="98"/>
        <v>0</v>
      </c>
      <c r="AK229" s="4">
        <f t="shared" si="99"/>
        <v>2.0184385858017135</v>
      </c>
      <c r="AL229" s="3">
        <v>0</v>
      </c>
      <c r="AM229" s="3">
        <f t="shared" si="107"/>
        <v>2.5626808318264017E-2</v>
      </c>
      <c r="AN229" s="3">
        <f t="shared" si="113"/>
        <v>0</v>
      </c>
      <c r="AO229" s="3">
        <v>0</v>
      </c>
      <c r="AP229" s="3">
        <v>0</v>
      </c>
      <c r="AQ229" s="8">
        <f t="shared" si="100"/>
        <v>2.0440653941199773</v>
      </c>
    </row>
    <row r="230" spans="1:43" hidden="1" x14ac:dyDescent="0.25">
      <c r="A230" t="s">
        <v>0</v>
      </c>
      <c r="B230" t="s">
        <v>1</v>
      </c>
      <c r="C230">
        <v>5</v>
      </c>
      <c r="D230">
        <v>0</v>
      </c>
      <c r="E230">
        <v>5</v>
      </c>
      <c r="F230">
        <v>1</v>
      </c>
      <c r="G230" t="s">
        <v>24</v>
      </c>
      <c r="H230" t="s">
        <v>29</v>
      </c>
      <c r="I230">
        <v>1200</v>
      </c>
      <c r="J230" t="s">
        <v>36</v>
      </c>
      <c r="K230">
        <v>42000</v>
      </c>
      <c r="L230" t="s">
        <v>38</v>
      </c>
      <c r="M230" t="s">
        <v>39</v>
      </c>
      <c r="N230" t="s">
        <v>17</v>
      </c>
      <c r="O230">
        <v>8400</v>
      </c>
      <c r="P230" t="s">
        <v>3</v>
      </c>
      <c r="Q230">
        <v>0</v>
      </c>
      <c r="R230" t="s">
        <v>8</v>
      </c>
      <c r="S230" t="s">
        <v>12</v>
      </c>
      <c r="T230" t="s">
        <v>8</v>
      </c>
      <c r="U230" t="s">
        <v>3</v>
      </c>
      <c r="V230" s="3" t="s">
        <v>23</v>
      </c>
      <c r="W230" s="3"/>
      <c r="X230" s="3">
        <v>8.17</v>
      </c>
      <c r="Y230" s="3">
        <v>1.5</v>
      </c>
      <c r="Z230" s="3">
        <v>45.75</v>
      </c>
      <c r="AA230" s="3">
        <v>44.24</v>
      </c>
      <c r="AB230" s="3">
        <v>21</v>
      </c>
      <c r="AC230" s="3">
        <v>9</v>
      </c>
      <c r="AD230" s="3">
        <v>50</v>
      </c>
      <c r="AE230" s="3">
        <v>10000</v>
      </c>
      <c r="AF230" s="4">
        <f>((K230/2)/Z230)</f>
        <v>459.01639344262293</v>
      </c>
      <c r="AG230" s="4">
        <f>((K230/2)/AB230)</f>
        <v>1000</v>
      </c>
      <c r="AH230" s="4">
        <f t="shared" si="97"/>
        <v>0</v>
      </c>
      <c r="AI230" s="7">
        <v>0</v>
      </c>
      <c r="AJ230" s="4">
        <f t="shared" si="98"/>
        <v>0</v>
      </c>
      <c r="AK230" s="4">
        <f t="shared" si="99"/>
        <v>0</v>
      </c>
      <c r="AL230" s="3">
        <f>(740 * AF230 / 1000) * (73.4 / 1000) * 44.8 * 1 / 1000</f>
        <v>1.1169506622950818</v>
      </c>
      <c r="AM230" s="3">
        <v>0</v>
      </c>
      <c r="AN230" s="3">
        <f t="shared" si="113"/>
        <v>810</v>
      </c>
      <c r="AO230" s="3">
        <v>0</v>
      </c>
      <c r="AP230" s="3">
        <v>0</v>
      </c>
      <c r="AQ230" s="8">
        <f t="shared" si="100"/>
        <v>811.11695066229504</v>
      </c>
    </row>
    <row r="231" spans="1:43" hidden="1" x14ac:dyDescent="0.25">
      <c r="A231" t="s">
        <v>9</v>
      </c>
      <c r="B231" t="s">
        <v>1</v>
      </c>
      <c r="C231">
        <v>2</v>
      </c>
      <c r="D231">
        <v>3</v>
      </c>
      <c r="E231">
        <v>4</v>
      </c>
      <c r="F231">
        <v>1</v>
      </c>
      <c r="G231" t="s">
        <v>24</v>
      </c>
      <c r="H231" t="s">
        <v>4</v>
      </c>
      <c r="I231">
        <v>1200</v>
      </c>
      <c r="J231" t="s">
        <v>33</v>
      </c>
      <c r="K231">
        <v>42000</v>
      </c>
      <c r="L231" t="s">
        <v>11</v>
      </c>
      <c r="M231" t="s">
        <v>30</v>
      </c>
      <c r="N231" t="s">
        <v>31</v>
      </c>
      <c r="O231">
        <v>6000</v>
      </c>
      <c r="P231" t="s">
        <v>3</v>
      </c>
      <c r="Q231">
        <v>13200</v>
      </c>
      <c r="R231" t="s">
        <v>8</v>
      </c>
      <c r="S231" t="s">
        <v>10</v>
      </c>
      <c r="T231" t="s">
        <v>8</v>
      </c>
      <c r="U231" t="s">
        <v>3</v>
      </c>
      <c r="V231" s="3" t="s">
        <v>19</v>
      </c>
      <c r="W231" s="3"/>
      <c r="X231" s="3">
        <v>8.17</v>
      </c>
      <c r="Y231" s="3">
        <v>1.5</v>
      </c>
      <c r="Z231" s="3">
        <v>45.75</v>
      </c>
      <c r="AA231" s="3">
        <v>44.24</v>
      </c>
      <c r="AB231" s="3">
        <v>21</v>
      </c>
      <c r="AC231" s="3">
        <v>9</v>
      </c>
      <c r="AD231" s="3">
        <v>50</v>
      </c>
      <c r="AE231" s="3">
        <v>10000</v>
      </c>
      <c r="AF231" s="4">
        <f>K231/AA231</f>
        <v>949.36708860759484</v>
      </c>
      <c r="AG231" s="7">
        <v>0</v>
      </c>
      <c r="AH231" s="4">
        <f t="shared" si="97"/>
        <v>1615.6670746634027</v>
      </c>
      <c r="AI231" s="7">
        <f>O231/Y231</f>
        <v>4000</v>
      </c>
      <c r="AJ231" s="4">
        <f t="shared" si="98"/>
        <v>1.8436487960000001</v>
      </c>
      <c r="AK231" s="4">
        <f t="shared" si="99"/>
        <v>3.1718320634026931</v>
      </c>
      <c r="AL231" s="3">
        <v>0</v>
      </c>
      <c r="AM231" s="3">
        <f t="shared" si="107"/>
        <v>5.9795886075949364E-2</v>
      </c>
      <c r="AN231" s="3">
        <f t="shared" si="113"/>
        <v>0</v>
      </c>
      <c r="AO231" s="3">
        <f t="shared" si="102"/>
        <v>3.1492500000000001E-3</v>
      </c>
      <c r="AP231" s="3">
        <v>0</v>
      </c>
      <c r="AQ231" s="8">
        <f t="shared" si="100"/>
        <v>5.0784259954786428</v>
      </c>
    </row>
    <row r="232" spans="1:43" hidden="1" x14ac:dyDescent="0.25">
      <c r="A232" t="s">
        <v>0</v>
      </c>
      <c r="B232" t="s">
        <v>27</v>
      </c>
      <c r="C232">
        <v>5</v>
      </c>
      <c r="D232">
        <v>0</v>
      </c>
      <c r="E232">
        <v>3</v>
      </c>
      <c r="F232">
        <v>1</v>
      </c>
      <c r="G232" t="s">
        <v>21</v>
      </c>
      <c r="H232" t="s">
        <v>4</v>
      </c>
      <c r="I232">
        <v>7200</v>
      </c>
      <c r="J232" t="s">
        <v>36</v>
      </c>
      <c r="K232">
        <v>30000</v>
      </c>
      <c r="L232" t="s">
        <v>38</v>
      </c>
      <c r="M232" t="s">
        <v>69</v>
      </c>
      <c r="N232" t="s">
        <v>22</v>
      </c>
      <c r="O232">
        <v>6000</v>
      </c>
      <c r="P232" t="s">
        <v>8</v>
      </c>
      <c r="Q232">
        <v>13200</v>
      </c>
      <c r="R232" t="s">
        <v>8</v>
      </c>
      <c r="S232" t="s">
        <v>2</v>
      </c>
      <c r="T232" t="s">
        <v>8</v>
      </c>
      <c r="U232" t="s">
        <v>3</v>
      </c>
      <c r="V232" s="3" t="s">
        <v>25</v>
      </c>
      <c r="W232" s="3"/>
      <c r="X232" s="3">
        <v>8.17</v>
      </c>
      <c r="Y232" s="3">
        <v>1.5</v>
      </c>
      <c r="Z232" s="3">
        <v>45.75</v>
      </c>
      <c r="AA232" s="3">
        <v>44.24</v>
      </c>
      <c r="AB232" s="3">
        <v>21</v>
      </c>
      <c r="AC232" s="3">
        <v>9</v>
      </c>
      <c r="AD232" s="3">
        <v>50</v>
      </c>
      <c r="AE232" s="3">
        <v>10000</v>
      </c>
      <c r="AF232" s="4">
        <f>((K232/2)/Z232)</f>
        <v>327.86885245901641</v>
      </c>
      <c r="AG232" s="4">
        <f>((K232/2)/AB232)</f>
        <v>714.28571428571433</v>
      </c>
      <c r="AH232" s="4">
        <f t="shared" si="97"/>
        <v>1615.6670746634027</v>
      </c>
      <c r="AI232" s="7">
        <v>0</v>
      </c>
      <c r="AJ232" s="4">
        <f t="shared" si="98"/>
        <v>0</v>
      </c>
      <c r="AK232" s="4">
        <f t="shared" si="99"/>
        <v>3.1718320634026931</v>
      </c>
      <c r="AL232" s="3">
        <f>(740 * AF232 / 1000) * (73.4 / 1000) * 44.8 * 1 / 1000</f>
        <v>0.7978219016393443</v>
      </c>
      <c r="AM232" s="3">
        <v>0</v>
      </c>
      <c r="AN232" s="3">
        <f t="shared" si="113"/>
        <v>578.57142857142867</v>
      </c>
      <c r="AO232" s="3">
        <v>0</v>
      </c>
      <c r="AP232" s="3">
        <v>0</v>
      </c>
      <c r="AQ232" s="8">
        <f t="shared" si="100"/>
        <v>582.54108253647075</v>
      </c>
    </row>
    <row r="233" spans="1:43" hidden="1" x14ac:dyDescent="0.25">
      <c r="A233" t="s">
        <v>9</v>
      </c>
      <c r="B233" t="s">
        <v>32</v>
      </c>
      <c r="C233">
        <v>5</v>
      </c>
      <c r="D233">
        <v>0</v>
      </c>
      <c r="E233">
        <v>3</v>
      </c>
      <c r="F233">
        <v>1</v>
      </c>
      <c r="G233" t="s">
        <v>21</v>
      </c>
      <c r="H233" t="s">
        <v>4</v>
      </c>
      <c r="I233">
        <v>3600</v>
      </c>
      <c r="J233" t="s">
        <v>29</v>
      </c>
      <c r="K233">
        <v>30000</v>
      </c>
      <c r="L233" t="s">
        <v>11</v>
      </c>
      <c r="M233" t="s">
        <v>30</v>
      </c>
      <c r="N233" t="s">
        <v>31</v>
      </c>
      <c r="O233">
        <v>8400</v>
      </c>
      <c r="P233" t="s">
        <v>3</v>
      </c>
      <c r="Q233">
        <v>8400</v>
      </c>
      <c r="R233" t="s">
        <v>8</v>
      </c>
      <c r="S233" t="s">
        <v>10</v>
      </c>
      <c r="T233" t="s">
        <v>8</v>
      </c>
      <c r="U233" t="s">
        <v>8</v>
      </c>
      <c r="V233" s="3" t="s">
        <v>23</v>
      </c>
      <c r="W233" s="3"/>
      <c r="X233" s="3">
        <v>8.17</v>
      </c>
      <c r="Y233" s="3">
        <v>1.5</v>
      </c>
      <c r="Z233" s="3">
        <v>45.75</v>
      </c>
      <c r="AA233" s="3">
        <v>44.24</v>
      </c>
      <c r="AB233" s="3">
        <v>21</v>
      </c>
      <c r="AC233" s="3">
        <v>9</v>
      </c>
      <c r="AD233" s="3">
        <v>50</v>
      </c>
      <c r="AE233" s="3">
        <v>10000</v>
      </c>
      <c r="AF233" s="7">
        <v>0</v>
      </c>
      <c r="AG233" s="7">
        <v>0</v>
      </c>
      <c r="AH233" s="4">
        <f t="shared" si="97"/>
        <v>1028.1517747858018</v>
      </c>
      <c r="AI233" s="7">
        <f>(K233/AC233) + (O233/Y233)</f>
        <v>8933.3333333333339</v>
      </c>
      <c r="AJ233" s="4">
        <f t="shared" si="98"/>
        <v>4.1174823110666665</v>
      </c>
      <c r="AK233" s="4">
        <f t="shared" si="99"/>
        <v>2.0184385858017135</v>
      </c>
      <c r="AL233" s="3">
        <f>(740 * AF233 / 1000) * (73.4 / 1000) * 44.8 * 1 / 1000</f>
        <v>0</v>
      </c>
      <c r="AM233" s="3">
        <f t="shared" si="107"/>
        <v>0</v>
      </c>
      <c r="AN233" s="3">
        <f t="shared" si="113"/>
        <v>0</v>
      </c>
      <c r="AO233" s="3">
        <v>0</v>
      </c>
      <c r="AP233" s="3">
        <v>0</v>
      </c>
      <c r="AQ233" s="8">
        <f t="shared" si="100"/>
        <v>6.13592089686838</v>
      </c>
    </row>
    <row r="234" spans="1:43" hidden="1" x14ac:dyDescent="0.25">
      <c r="A234" t="s">
        <v>0</v>
      </c>
      <c r="B234" t="s">
        <v>1</v>
      </c>
      <c r="C234">
        <v>5</v>
      </c>
      <c r="D234">
        <v>0</v>
      </c>
      <c r="E234">
        <v>4</v>
      </c>
      <c r="F234">
        <v>1</v>
      </c>
      <c r="G234" t="s">
        <v>16</v>
      </c>
      <c r="H234" t="s">
        <v>29</v>
      </c>
      <c r="I234">
        <v>7200</v>
      </c>
      <c r="J234" t="s">
        <v>5</v>
      </c>
      <c r="K234">
        <v>42000</v>
      </c>
      <c r="L234" t="s">
        <v>38</v>
      </c>
      <c r="M234" t="s">
        <v>39</v>
      </c>
      <c r="N234" t="s">
        <v>17</v>
      </c>
      <c r="O234">
        <v>8400</v>
      </c>
      <c r="P234" t="s">
        <v>3</v>
      </c>
      <c r="Q234">
        <v>0</v>
      </c>
      <c r="R234" t="s">
        <v>3</v>
      </c>
      <c r="S234" t="s">
        <v>12</v>
      </c>
      <c r="T234" t="s">
        <v>8</v>
      </c>
      <c r="U234" t="s">
        <v>3</v>
      </c>
      <c r="V234" s="3" t="s">
        <v>23</v>
      </c>
      <c r="W234" s="3"/>
      <c r="X234" s="3">
        <v>8.17</v>
      </c>
      <c r="Y234" s="3">
        <v>1.5</v>
      </c>
      <c r="Z234" s="3">
        <v>45.75</v>
      </c>
      <c r="AA234" s="3">
        <v>44.24</v>
      </c>
      <c r="AB234" s="3">
        <v>21</v>
      </c>
      <c r="AC234" s="3">
        <v>9</v>
      </c>
      <c r="AD234" s="3">
        <v>50</v>
      </c>
      <c r="AE234" s="3">
        <v>10000</v>
      </c>
      <c r="AF234" s="7">
        <f>K234/Z234</f>
        <v>918.03278688524586</v>
      </c>
      <c r="AG234" s="7">
        <v>0</v>
      </c>
      <c r="AH234" s="4">
        <f t="shared" si="97"/>
        <v>0</v>
      </c>
      <c r="AI234" s="7">
        <v>0</v>
      </c>
      <c r="AJ234" s="4">
        <f t="shared" si="98"/>
        <v>0</v>
      </c>
      <c r="AK234" s="4">
        <f t="shared" si="99"/>
        <v>0</v>
      </c>
      <c r="AL234" s="3">
        <f>(740 * AF234 / 1000) * (73.4 / 1000) * 44.8 * 1 / 1000</f>
        <v>2.2339013245901636</v>
      </c>
      <c r="AM234" s="3">
        <v>0</v>
      </c>
      <c r="AN234" s="3">
        <f t="shared" si="113"/>
        <v>0</v>
      </c>
      <c r="AO234" s="3">
        <v>0</v>
      </c>
      <c r="AP234" s="3">
        <v>0</v>
      </c>
      <c r="AQ234" s="8">
        <f t="shared" si="100"/>
        <v>2.2339013245901636</v>
      </c>
    </row>
    <row r="235" spans="1:43" x14ac:dyDescent="0.25">
      <c r="A235" t="s">
        <v>0</v>
      </c>
      <c r="B235" t="s">
        <v>1</v>
      </c>
      <c r="C235">
        <v>1</v>
      </c>
      <c r="D235">
        <v>1</v>
      </c>
      <c r="E235">
        <v>3</v>
      </c>
      <c r="F235">
        <v>0</v>
      </c>
      <c r="G235" t="s">
        <v>24</v>
      </c>
      <c r="H235" t="s">
        <v>29</v>
      </c>
      <c r="I235">
        <v>0</v>
      </c>
      <c r="J235" t="s">
        <v>15</v>
      </c>
      <c r="K235">
        <v>0</v>
      </c>
      <c r="L235" t="s">
        <v>38</v>
      </c>
      <c r="M235" t="s">
        <v>39</v>
      </c>
      <c r="N235" t="s">
        <v>22</v>
      </c>
      <c r="O235">
        <v>8400</v>
      </c>
      <c r="P235" t="s">
        <v>8</v>
      </c>
      <c r="Q235">
        <v>0</v>
      </c>
      <c r="R235" t="s">
        <v>8</v>
      </c>
      <c r="S235" t="s">
        <v>10</v>
      </c>
      <c r="T235" t="s">
        <v>8</v>
      </c>
      <c r="U235" t="s">
        <v>3</v>
      </c>
      <c r="V235" s="3" t="s">
        <v>25</v>
      </c>
      <c r="W235" s="3"/>
      <c r="X235" s="3">
        <v>8.17</v>
      </c>
      <c r="Y235" s="3">
        <v>1.5</v>
      </c>
      <c r="Z235" s="3">
        <v>45.75</v>
      </c>
      <c r="AA235" s="3">
        <v>44.24</v>
      </c>
      <c r="AB235" s="3">
        <v>21</v>
      </c>
      <c r="AC235" s="3">
        <v>9</v>
      </c>
      <c r="AD235" s="3">
        <v>50</v>
      </c>
      <c r="AE235" s="3">
        <v>10000</v>
      </c>
      <c r="AF235" s="7">
        <v>0</v>
      </c>
      <c r="AG235" s="7">
        <v>0</v>
      </c>
      <c r="AH235" s="4">
        <f t="shared" si="97"/>
        <v>0</v>
      </c>
      <c r="AI235" s="7">
        <f>O235/Y235</f>
        <v>5600</v>
      </c>
      <c r="AJ235" s="4">
        <f t="shared" si="98"/>
        <v>2.5811083143999998</v>
      </c>
      <c r="AK235" s="4">
        <f t="shared" si="99"/>
        <v>0</v>
      </c>
      <c r="AL235" s="3">
        <v>0</v>
      </c>
      <c r="AM235" s="3">
        <f t="shared" si="107"/>
        <v>0</v>
      </c>
      <c r="AN235" s="3">
        <f t="shared" si="113"/>
        <v>0</v>
      </c>
      <c r="AO235" s="3">
        <f t="shared" si="102"/>
        <v>3.1492500000000001E-3</v>
      </c>
      <c r="AP235" s="3">
        <v>0</v>
      </c>
      <c r="AQ235" s="8">
        <f t="shared" si="100"/>
        <v>2.5842575643999997</v>
      </c>
    </row>
    <row r="236" spans="1:43" hidden="1" x14ac:dyDescent="0.25">
      <c r="A236" t="s">
        <v>9</v>
      </c>
      <c r="B236" t="s">
        <v>1</v>
      </c>
      <c r="C236">
        <v>5</v>
      </c>
      <c r="D236">
        <v>1</v>
      </c>
      <c r="E236">
        <v>2</v>
      </c>
      <c r="F236">
        <v>1</v>
      </c>
      <c r="G236" t="s">
        <v>59</v>
      </c>
      <c r="H236" t="s">
        <v>4</v>
      </c>
      <c r="I236">
        <v>7200</v>
      </c>
      <c r="J236" t="s">
        <v>5</v>
      </c>
      <c r="K236">
        <v>18000</v>
      </c>
      <c r="L236" t="s">
        <v>38</v>
      </c>
      <c r="M236" t="s">
        <v>69</v>
      </c>
      <c r="N236" t="s">
        <v>31</v>
      </c>
      <c r="O236">
        <v>6000</v>
      </c>
      <c r="P236" t="s">
        <v>3</v>
      </c>
      <c r="Q236">
        <v>13200</v>
      </c>
      <c r="R236" t="s">
        <v>8</v>
      </c>
      <c r="S236" t="s">
        <v>10</v>
      </c>
      <c r="T236" t="s">
        <v>8</v>
      </c>
      <c r="U236" t="s">
        <v>3</v>
      </c>
      <c r="V236" s="3" t="s">
        <v>23</v>
      </c>
      <c r="W236" s="3"/>
      <c r="X236" s="3">
        <v>8.17</v>
      </c>
      <c r="Y236" s="3">
        <v>1.5</v>
      </c>
      <c r="Z236" s="3">
        <v>45.75</v>
      </c>
      <c r="AA236" s="3">
        <v>44.24</v>
      </c>
      <c r="AB236" s="3">
        <v>21</v>
      </c>
      <c r="AC236" s="3">
        <v>9</v>
      </c>
      <c r="AD236" s="3">
        <v>50</v>
      </c>
      <c r="AE236" s="3">
        <v>10000</v>
      </c>
      <c r="AF236" s="7">
        <f t="shared" ref="AF236:AF237" si="116">K236/Z236</f>
        <v>393.44262295081967</v>
      </c>
      <c r="AG236" s="7">
        <v>0</v>
      </c>
      <c r="AH236" s="4">
        <f t="shared" si="97"/>
        <v>1615.6670746634027</v>
      </c>
      <c r="AI236" s="7">
        <v>0</v>
      </c>
      <c r="AJ236" s="4">
        <f t="shared" si="98"/>
        <v>0</v>
      </c>
      <c r="AK236" s="4">
        <f t="shared" si="99"/>
        <v>3.1718320634026931</v>
      </c>
      <c r="AL236" s="3">
        <f t="shared" ref="AL236:AL237" si="117">(740 * AF236 / 1000) * (73.4 / 1000) * 44.8 * 1 / 1000</f>
        <v>0.95738628196721309</v>
      </c>
      <c r="AM236" s="3">
        <v>0</v>
      </c>
      <c r="AN236" s="3">
        <f t="shared" si="113"/>
        <v>0</v>
      </c>
      <c r="AO236" s="3">
        <v>0</v>
      </c>
      <c r="AP236" s="3">
        <v>0</v>
      </c>
      <c r="AQ236" s="8">
        <f t="shared" si="100"/>
        <v>4.1292183453699058</v>
      </c>
    </row>
    <row r="237" spans="1:43" hidden="1" x14ac:dyDescent="0.25">
      <c r="A237" t="s">
        <v>0</v>
      </c>
      <c r="B237" t="s">
        <v>1</v>
      </c>
      <c r="C237">
        <v>5</v>
      </c>
      <c r="D237">
        <v>1</v>
      </c>
      <c r="E237">
        <v>4</v>
      </c>
      <c r="F237">
        <v>1</v>
      </c>
      <c r="G237" t="s">
        <v>24</v>
      </c>
      <c r="H237" t="s">
        <v>4</v>
      </c>
      <c r="I237">
        <v>3600</v>
      </c>
      <c r="J237" t="s">
        <v>5</v>
      </c>
      <c r="K237">
        <v>42000</v>
      </c>
      <c r="L237" t="s">
        <v>38</v>
      </c>
      <c r="M237" t="s">
        <v>69</v>
      </c>
      <c r="N237" t="s">
        <v>31</v>
      </c>
      <c r="O237">
        <v>6000</v>
      </c>
      <c r="P237" t="s">
        <v>3</v>
      </c>
      <c r="Q237">
        <v>10800</v>
      </c>
      <c r="R237" t="s">
        <v>8</v>
      </c>
      <c r="S237" t="s">
        <v>12</v>
      </c>
      <c r="T237" t="s">
        <v>8</v>
      </c>
      <c r="U237" t="s">
        <v>3</v>
      </c>
      <c r="V237" s="3" t="s">
        <v>25</v>
      </c>
      <c r="W237" s="3"/>
      <c r="X237" s="3">
        <v>8.17</v>
      </c>
      <c r="Y237" s="3">
        <v>1.5</v>
      </c>
      <c r="Z237" s="3">
        <v>45.75</v>
      </c>
      <c r="AA237" s="3">
        <v>44.24</v>
      </c>
      <c r="AB237" s="3">
        <v>21</v>
      </c>
      <c r="AC237" s="3">
        <v>9</v>
      </c>
      <c r="AD237" s="3">
        <v>50</v>
      </c>
      <c r="AE237" s="3">
        <v>10000</v>
      </c>
      <c r="AF237" s="7">
        <f t="shared" si="116"/>
        <v>918.03278688524586</v>
      </c>
      <c r="AG237" s="7">
        <v>0</v>
      </c>
      <c r="AH237" s="4">
        <f t="shared" si="97"/>
        <v>1321.9094247246021</v>
      </c>
      <c r="AI237" s="7">
        <v>0</v>
      </c>
      <c r="AJ237" s="4">
        <f t="shared" si="98"/>
        <v>0</v>
      </c>
      <c r="AK237" s="4">
        <f t="shared" si="99"/>
        <v>2.5951353246022033</v>
      </c>
      <c r="AL237" s="3">
        <f t="shared" si="117"/>
        <v>2.2339013245901636</v>
      </c>
      <c r="AM237" s="3">
        <v>0</v>
      </c>
      <c r="AN237" s="3">
        <f t="shared" si="113"/>
        <v>0</v>
      </c>
      <c r="AO237" s="3">
        <v>0</v>
      </c>
      <c r="AP237" s="3">
        <v>0</v>
      </c>
      <c r="AQ237" s="8">
        <f t="shared" si="100"/>
        <v>4.8290366491923669</v>
      </c>
    </row>
    <row r="238" spans="1:43" x14ac:dyDescent="0.25">
      <c r="A238" t="s">
        <v>9</v>
      </c>
      <c r="B238" t="s">
        <v>1</v>
      </c>
      <c r="C238">
        <v>1</v>
      </c>
      <c r="D238">
        <v>1</v>
      </c>
      <c r="E238">
        <v>4</v>
      </c>
      <c r="F238">
        <v>0</v>
      </c>
      <c r="G238" t="s">
        <v>24</v>
      </c>
      <c r="H238" t="s">
        <v>4</v>
      </c>
      <c r="I238">
        <v>0</v>
      </c>
      <c r="J238" t="s">
        <v>15</v>
      </c>
      <c r="K238">
        <v>0</v>
      </c>
      <c r="L238" t="s">
        <v>6</v>
      </c>
      <c r="M238" t="s">
        <v>7</v>
      </c>
      <c r="N238" t="s">
        <v>31</v>
      </c>
      <c r="O238">
        <v>3600</v>
      </c>
      <c r="P238" t="s">
        <v>3</v>
      </c>
      <c r="Q238">
        <v>13200</v>
      </c>
      <c r="R238" t="s">
        <v>8</v>
      </c>
      <c r="S238" t="s">
        <v>10</v>
      </c>
      <c r="T238" t="s">
        <v>8</v>
      </c>
      <c r="U238" t="s">
        <v>3</v>
      </c>
      <c r="V238" s="3" t="s">
        <v>25</v>
      </c>
      <c r="W238" s="3"/>
      <c r="X238" s="3">
        <v>8.17</v>
      </c>
      <c r="Y238" s="3">
        <v>1.5</v>
      </c>
      <c r="Z238" s="3">
        <v>45.75</v>
      </c>
      <c r="AA238" s="3">
        <v>44.24</v>
      </c>
      <c r="AB238" s="3">
        <v>21</v>
      </c>
      <c r="AC238" s="3">
        <v>9</v>
      </c>
      <c r="AD238" s="3">
        <v>50</v>
      </c>
      <c r="AE238" s="3">
        <v>10000</v>
      </c>
      <c r="AF238" s="7">
        <v>0</v>
      </c>
      <c r="AG238" s="7">
        <v>0</v>
      </c>
      <c r="AH238" s="4">
        <f t="shared" si="97"/>
        <v>1615.6670746634027</v>
      </c>
      <c r="AI238" s="7">
        <f>O238/Y238</f>
        <v>2400</v>
      </c>
      <c r="AJ238" s="4">
        <f t="shared" si="98"/>
        <v>1.1061892776000002</v>
      </c>
      <c r="AK238" s="4">
        <f t="shared" si="99"/>
        <v>3.1718320634026931</v>
      </c>
      <c r="AL238" s="3">
        <v>0</v>
      </c>
      <c r="AM238" s="3">
        <f t="shared" si="107"/>
        <v>0</v>
      </c>
      <c r="AN238" s="3">
        <f t="shared" si="113"/>
        <v>0</v>
      </c>
      <c r="AO238" s="3">
        <f t="shared" si="102"/>
        <v>3.1492500000000001E-3</v>
      </c>
      <c r="AP238" s="3">
        <v>0</v>
      </c>
      <c r="AQ238" s="8">
        <f t="shared" si="100"/>
        <v>4.2811705910026934</v>
      </c>
    </row>
    <row r="239" spans="1:43" hidden="1" x14ac:dyDescent="0.25">
      <c r="A239" t="s">
        <v>0</v>
      </c>
      <c r="B239" t="s">
        <v>27</v>
      </c>
      <c r="C239">
        <v>5</v>
      </c>
      <c r="D239">
        <v>0</v>
      </c>
      <c r="E239">
        <v>1</v>
      </c>
      <c r="F239">
        <v>1</v>
      </c>
      <c r="G239" t="s">
        <v>35</v>
      </c>
      <c r="H239" t="s">
        <v>4</v>
      </c>
      <c r="I239">
        <v>3600</v>
      </c>
      <c r="J239" t="s">
        <v>36</v>
      </c>
      <c r="K239">
        <v>9000</v>
      </c>
      <c r="L239" t="s">
        <v>38</v>
      </c>
      <c r="M239" t="s">
        <v>69</v>
      </c>
      <c r="N239" t="s">
        <v>22</v>
      </c>
      <c r="O239">
        <v>3600</v>
      </c>
      <c r="P239" t="s">
        <v>8</v>
      </c>
      <c r="Q239">
        <v>6000</v>
      </c>
      <c r="R239" t="s">
        <v>8</v>
      </c>
      <c r="S239" t="s">
        <v>10</v>
      </c>
      <c r="T239" t="s">
        <v>8</v>
      </c>
      <c r="U239" t="s">
        <v>3</v>
      </c>
      <c r="V239" s="3" t="s">
        <v>25</v>
      </c>
      <c r="W239" s="3"/>
      <c r="X239" s="3">
        <v>8.17</v>
      </c>
      <c r="Y239" s="3">
        <v>1.5</v>
      </c>
      <c r="Z239" s="3">
        <v>45.75</v>
      </c>
      <c r="AA239" s="3">
        <v>44.24</v>
      </c>
      <c r="AB239" s="3">
        <v>21</v>
      </c>
      <c r="AC239" s="3">
        <v>9</v>
      </c>
      <c r="AD239" s="3">
        <v>50</v>
      </c>
      <c r="AE239" s="3">
        <v>10000</v>
      </c>
      <c r="AF239" s="4">
        <f>((K239/2)/Z239)</f>
        <v>98.360655737704917</v>
      </c>
      <c r="AG239" s="4">
        <f>((K239/2)/AB239)</f>
        <v>214.28571428571428</v>
      </c>
      <c r="AH239" s="4">
        <f t="shared" si="97"/>
        <v>734.39412484700119</v>
      </c>
      <c r="AI239" s="7">
        <v>0</v>
      </c>
      <c r="AJ239" s="4">
        <f t="shared" si="98"/>
        <v>0</v>
      </c>
      <c r="AK239" s="4">
        <f t="shared" si="99"/>
        <v>1.441741847001224</v>
      </c>
      <c r="AL239" s="3">
        <f t="shared" ref="AL239:AL240" si="118">(740 * AF239 / 1000) * (73.4 / 1000) * 44.8 * 1 / 1000</f>
        <v>0.23934657049180327</v>
      </c>
      <c r="AM239" s="3">
        <v>0</v>
      </c>
      <c r="AN239" s="3">
        <f t="shared" si="113"/>
        <v>173.57142857142858</v>
      </c>
      <c r="AO239" s="3">
        <v>0</v>
      </c>
      <c r="AP239" s="3">
        <v>0</v>
      </c>
      <c r="AQ239" s="8">
        <f t="shared" si="100"/>
        <v>175.2525169889216</v>
      </c>
    </row>
    <row r="240" spans="1:43" x14ac:dyDescent="0.25">
      <c r="A240" t="s">
        <v>0</v>
      </c>
      <c r="B240" t="s">
        <v>1</v>
      </c>
      <c r="C240">
        <v>5</v>
      </c>
      <c r="D240">
        <v>0</v>
      </c>
      <c r="E240">
        <v>3</v>
      </c>
      <c r="F240">
        <v>0</v>
      </c>
      <c r="G240" t="s">
        <v>21</v>
      </c>
      <c r="H240" t="s">
        <v>4</v>
      </c>
      <c r="I240">
        <v>1200</v>
      </c>
      <c r="J240" t="s">
        <v>5</v>
      </c>
      <c r="K240">
        <v>30000</v>
      </c>
      <c r="L240" t="s">
        <v>6</v>
      </c>
      <c r="M240" t="s">
        <v>40</v>
      </c>
      <c r="N240" t="s">
        <v>31</v>
      </c>
      <c r="O240">
        <v>3600</v>
      </c>
      <c r="P240" t="s">
        <v>3</v>
      </c>
      <c r="Q240">
        <v>16200</v>
      </c>
      <c r="R240" t="s">
        <v>8</v>
      </c>
      <c r="S240" t="s">
        <v>12</v>
      </c>
      <c r="T240" t="s">
        <v>8</v>
      </c>
      <c r="U240" t="s">
        <v>8</v>
      </c>
      <c r="V240" s="3" t="s">
        <v>25</v>
      </c>
      <c r="W240" s="3"/>
      <c r="X240" s="3">
        <v>8.17</v>
      </c>
      <c r="Y240" s="3">
        <v>1.5</v>
      </c>
      <c r="Z240" s="3">
        <v>45.75</v>
      </c>
      <c r="AA240" s="3">
        <v>44.24</v>
      </c>
      <c r="AB240" s="3">
        <v>21</v>
      </c>
      <c r="AC240" s="3">
        <v>9</v>
      </c>
      <c r="AD240" s="3">
        <v>50</v>
      </c>
      <c r="AE240" s="3">
        <v>10000</v>
      </c>
      <c r="AF240" s="7">
        <f>K240/Z240</f>
        <v>655.73770491803282</v>
      </c>
      <c r="AG240" s="7">
        <v>0</v>
      </c>
      <c r="AH240" s="4">
        <f t="shared" si="97"/>
        <v>1982.8641370869034</v>
      </c>
      <c r="AI240" s="7">
        <v>0</v>
      </c>
      <c r="AJ240" s="4">
        <f t="shared" si="98"/>
        <v>0</v>
      </c>
      <c r="AK240" s="4">
        <f t="shared" si="99"/>
        <v>3.8927029869033047</v>
      </c>
      <c r="AL240" s="3">
        <f t="shared" si="118"/>
        <v>1.5956438032786886</v>
      </c>
      <c r="AM240" s="3">
        <v>0</v>
      </c>
      <c r="AN240" s="3">
        <f t="shared" si="113"/>
        <v>0</v>
      </c>
      <c r="AO240" s="3">
        <v>0</v>
      </c>
      <c r="AP240" s="3">
        <v>0</v>
      </c>
      <c r="AQ240" s="8">
        <f t="shared" si="100"/>
        <v>5.4883467901819936</v>
      </c>
    </row>
    <row r="241" spans="1:43" x14ac:dyDescent="0.25">
      <c r="A241" t="s">
        <v>0</v>
      </c>
      <c r="B241" t="s">
        <v>1</v>
      </c>
      <c r="C241">
        <v>1</v>
      </c>
      <c r="D241">
        <v>1</v>
      </c>
      <c r="E241">
        <v>4</v>
      </c>
      <c r="F241">
        <v>0</v>
      </c>
      <c r="G241" t="s">
        <v>35</v>
      </c>
      <c r="H241" t="s">
        <v>4</v>
      </c>
      <c r="I241">
        <v>0</v>
      </c>
      <c r="J241" t="s">
        <v>15</v>
      </c>
      <c r="K241">
        <v>0</v>
      </c>
      <c r="L241" t="s">
        <v>11</v>
      </c>
      <c r="M241" t="s">
        <v>30</v>
      </c>
      <c r="N241" t="s">
        <v>31</v>
      </c>
      <c r="O241">
        <v>3600</v>
      </c>
      <c r="P241" t="s">
        <v>3</v>
      </c>
      <c r="Q241">
        <v>19200</v>
      </c>
      <c r="R241" t="s">
        <v>3</v>
      </c>
      <c r="S241" t="s">
        <v>10</v>
      </c>
      <c r="T241" t="s">
        <v>8</v>
      </c>
      <c r="U241" t="s">
        <v>3</v>
      </c>
      <c r="V241" s="3" t="s">
        <v>23</v>
      </c>
      <c r="W241" s="3"/>
      <c r="X241" s="3">
        <v>8.17</v>
      </c>
      <c r="Y241" s="3">
        <v>1.5</v>
      </c>
      <c r="Z241" s="3">
        <v>45.75</v>
      </c>
      <c r="AA241" s="3">
        <v>44.24</v>
      </c>
      <c r="AB241" s="3">
        <v>21</v>
      </c>
      <c r="AC241" s="3">
        <v>9</v>
      </c>
      <c r="AD241" s="3">
        <v>50</v>
      </c>
      <c r="AE241" s="3">
        <v>10000</v>
      </c>
      <c r="AF241" s="7">
        <v>0</v>
      </c>
      <c r="AG241" s="7">
        <v>0</v>
      </c>
      <c r="AH241" s="4">
        <f t="shared" si="97"/>
        <v>2350.0611995104041</v>
      </c>
      <c r="AI241" s="7">
        <f>O241/Y241</f>
        <v>2400</v>
      </c>
      <c r="AJ241" s="4">
        <f t="shared" si="98"/>
        <v>1.1061892776000002</v>
      </c>
      <c r="AK241" s="4">
        <f t="shared" si="99"/>
        <v>4.6135739104039173</v>
      </c>
      <c r="AL241" s="3">
        <v>0</v>
      </c>
      <c r="AM241" s="3">
        <f t="shared" si="107"/>
        <v>0</v>
      </c>
      <c r="AN241" s="3">
        <f t="shared" si="113"/>
        <v>0</v>
      </c>
      <c r="AO241" s="3">
        <f t="shared" si="102"/>
        <v>3.1492500000000001E-3</v>
      </c>
      <c r="AP241" s="3">
        <v>0</v>
      </c>
      <c r="AQ241" s="8">
        <f t="shared" si="100"/>
        <v>5.7229124380039176</v>
      </c>
    </row>
    <row r="242" spans="1:43" hidden="1" x14ac:dyDescent="0.25">
      <c r="A242" t="s">
        <v>9</v>
      </c>
      <c r="B242" t="s">
        <v>1</v>
      </c>
      <c r="C242">
        <v>5</v>
      </c>
      <c r="D242">
        <v>0</v>
      </c>
      <c r="E242">
        <v>3</v>
      </c>
      <c r="F242">
        <v>1</v>
      </c>
      <c r="G242" t="s">
        <v>16</v>
      </c>
      <c r="H242" t="s">
        <v>44</v>
      </c>
      <c r="I242">
        <v>3600</v>
      </c>
      <c r="J242" t="s">
        <v>33</v>
      </c>
      <c r="K242">
        <v>18000</v>
      </c>
      <c r="L242" t="s">
        <v>38</v>
      </c>
      <c r="M242" t="s">
        <v>69</v>
      </c>
      <c r="N242" t="s">
        <v>31</v>
      </c>
      <c r="O242">
        <v>3600</v>
      </c>
      <c r="P242" t="s">
        <v>8</v>
      </c>
      <c r="Q242">
        <v>0</v>
      </c>
      <c r="R242" t="s">
        <v>3</v>
      </c>
      <c r="S242" t="s">
        <v>28</v>
      </c>
      <c r="T242" t="s">
        <v>8</v>
      </c>
      <c r="U242" t="s">
        <v>3</v>
      </c>
      <c r="V242" s="3" t="s">
        <v>19</v>
      </c>
      <c r="W242" s="3"/>
      <c r="X242" s="3">
        <v>8.17</v>
      </c>
      <c r="Y242" s="3">
        <v>1.5</v>
      </c>
      <c r="Z242" s="3">
        <v>45.75</v>
      </c>
      <c r="AA242" s="3">
        <v>44.24</v>
      </c>
      <c r="AB242" s="3">
        <v>21</v>
      </c>
      <c r="AC242" s="3">
        <v>9</v>
      </c>
      <c r="AD242" s="3">
        <v>50</v>
      </c>
      <c r="AE242" s="3">
        <v>10000</v>
      </c>
      <c r="AF242" s="4">
        <f>K242/AA242</f>
        <v>406.87160940325498</v>
      </c>
      <c r="AG242" s="7">
        <v>0</v>
      </c>
      <c r="AH242" s="4">
        <f t="shared" si="97"/>
        <v>0</v>
      </c>
      <c r="AI242" s="7">
        <v>0</v>
      </c>
      <c r="AJ242" s="4">
        <f t="shared" si="98"/>
        <v>0</v>
      </c>
      <c r="AK242" s="4">
        <f t="shared" si="99"/>
        <v>0</v>
      </c>
      <c r="AL242" s="3">
        <v>0</v>
      </c>
      <c r="AM242" s="3">
        <f t="shared" si="107"/>
        <v>2.5626808318264017E-2</v>
      </c>
      <c r="AN242" s="3">
        <f t="shared" si="113"/>
        <v>0</v>
      </c>
      <c r="AO242" s="3">
        <v>0</v>
      </c>
      <c r="AP242" s="3">
        <f>AF242/50*2.5</f>
        <v>20.343580470162749</v>
      </c>
      <c r="AQ242" s="8">
        <f t="shared" si="100"/>
        <v>20.369207278481014</v>
      </c>
    </row>
    <row r="243" spans="1:43" x14ac:dyDescent="0.25">
      <c r="A243" t="s">
        <v>0</v>
      </c>
      <c r="B243" t="s">
        <v>1</v>
      </c>
      <c r="C243">
        <v>2</v>
      </c>
      <c r="D243">
        <v>0</v>
      </c>
      <c r="E243">
        <v>4</v>
      </c>
      <c r="F243">
        <v>0</v>
      </c>
      <c r="G243" t="s">
        <v>35</v>
      </c>
      <c r="H243" t="s">
        <v>29</v>
      </c>
      <c r="I243">
        <v>0</v>
      </c>
      <c r="J243" t="s">
        <v>15</v>
      </c>
      <c r="K243">
        <v>0</v>
      </c>
      <c r="L243" t="s">
        <v>38</v>
      </c>
      <c r="M243" t="s">
        <v>39</v>
      </c>
      <c r="N243" t="s">
        <v>31</v>
      </c>
      <c r="O243">
        <v>8400</v>
      </c>
      <c r="P243" t="s">
        <v>8</v>
      </c>
      <c r="Q243">
        <v>0</v>
      </c>
      <c r="R243" t="s">
        <v>8</v>
      </c>
      <c r="S243" t="s">
        <v>12</v>
      </c>
      <c r="T243" t="s">
        <v>8</v>
      </c>
      <c r="U243" t="s">
        <v>3</v>
      </c>
      <c r="V243" s="3" t="s">
        <v>25</v>
      </c>
      <c r="W243" s="3"/>
      <c r="X243" s="3">
        <v>8.17</v>
      </c>
      <c r="Y243" s="3">
        <v>1.5</v>
      </c>
      <c r="Z243" s="3">
        <v>45.75</v>
      </c>
      <c r="AA243" s="3">
        <v>44.24</v>
      </c>
      <c r="AB243" s="3">
        <v>21</v>
      </c>
      <c r="AC243" s="3">
        <v>9</v>
      </c>
      <c r="AD243" s="3">
        <v>50</v>
      </c>
      <c r="AE243" s="3">
        <v>10000</v>
      </c>
      <c r="AF243" s="7">
        <v>0</v>
      </c>
      <c r="AG243" s="7">
        <v>0</v>
      </c>
      <c r="AH243" s="4">
        <f t="shared" si="97"/>
        <v>0</v>
      </c>
      <c r="AI243" s="7">
        <f>O243/Y243</f>
        <v>5600</v>
      </c>
      <c r="AJ243" s="4">
        <f t="shared" si="98"/>
        <v>2.5811083143999998</v>
      </c>
      <c r="AK243" s="4">
        <f t="shared" si="99"/>
        <v>0</v>
      </c>
      <c r="AL243" s="3">
        <v>0</v>
      </c>
      <c r="AM243" s="3">
        <f t="shared" si="107"/>
        <v>0</v>
      </c>
      <c r="AN243" s="3">
        <f t="shared" si="113"/>
        <v>0</v>
      </c>
      <c r="AO243" s="3">
        <f t="shared" si="102"/>
        <v>3.1492500000000001E-3</v>
      </c>
      <c r="AP243" s="3">
        <v>0</v>
      </c>
      <c r="AQ243" s="8">
        <f t="shared" si="100"/>
        <v>2.5842575643999997</v>
      </c>
    </row>
    <row r="244" spans="1:43" hidden="1" x14ac:dyDescent="0.25">
      <c r="A244" t="s">
        <v>0</v>
      </c>
      <c r="B244" t="s">
        <v>1</v>
      </c>
      <c r="C244">
        <v>5</v>
      </c>
      <c r="D244">
        <v>0</v>
      </c>
      <c r="E244">
        <v>4</v>
      </c>
      <c r="F244">
        <v>1</v>
      </c>
      <c r="G244" t="s">
        <v>16</v>
      </c>
      <c r="H244" t="s">
        <v>4</v>
      </c>
      <c r="I244">
        <v>1200</v>
      </c>
      <c r="J244" t="s">
        <v>5</v>
      </c>
      <c r="K244">
        <v>42000</v>
      </c>
      <c r="L244" t="s">
        <v>6</v>
      </c>
      <c r="M244" t="s">
        <v>40</v>
      </c>
      <c r="N244" t="s">
        <v>31</v>
      </c>
      <c r="O244">
        <v>8400</v>
      </c>
      <c r="P244" t="s">
        <v>3</v>
      </c>
      <c r="Q244">
        <v>19200</v>
      </c>
      <c r="R244" t="s">
        <v>3</v>
      </c>
      <c r="S244" t="s">
        <v>10</v>
      </c>
      <c r="T244" t="s">
        <v>8</v>
      </c>
      <c r="U244" t="s">
        <v>3</v>
      </c>
      <c r="V244" s="3" t="s">
        <v>25</v>
      </c>
      <c r="W244" s="3"/>
      <c r="X244" s="3">
        <v>8.17</v>
      </c>
      <c r="Y244" s="3">
        <v>1.5</v>
      </c>
      <c r="Z244" s="3">
        <v>45.75</v>
      </c>
      <c r="AA244" s="3">
        <v>44.24</v>
      </c>
      <c r="AB244" s="3">
        <v>21</v>
      </c>
      <c r="AC244" s="3">
        <v>9</v>
      </c>
      <c r="AD244" s="3">
        <v>50</v>
      </c>
      <c r="AE244" s="3">
        <v>10000</v>
      </c>
      <c r="AF244" s="7">
        <f t="shared" ref="AF244:AF245" si="119">K244/Z244</f>
        <v>918.03278688524586</v>
      </c>
      <c r="AG244" s="7">
        <v>0</v>
      </c>
      <c r="AH244" s="4">
        <f t="shared" si="97"/>
        <v>2350.0611995104041</v>
      </c>
      <c r="AI244" s="7">
        <v>0</v>
      </c>
      <c r="AJ244" s="4">
        <f t="shared" si="98"/>
        <v>0</v>
      </c>
      <c r="AK244" s="4">
        <f t="shared" si="99"/>
        <v>4.6135739104039173</v>
      </c>
      <c r="AL244" s="3">
        <f t="shared" ref="AL244:AL245" si="120">(740 * AF244 / 1000) * (73.4 / 1000) * 44.8 * 1 / 1000</f>
        <v>2.2339013245901636</v>
      </c>
      <c r="AM244" s="3">
        <v>0</v>
      </c>
      <c r="AN244" s="3">
        <f t="shared" si="113"/>
        <v>0</v>
      </c>
      <c r="AO244" s="3">
        <v>0</v>
      </c>
      <c r="AP244" s="3">
        <v>0</v>
      </c>
      <c r="AQ244" s="8">
        <f t="shared" si="100"/>
        <v>6.8474752349940804</v>
      </c>
    </row>
    <row r="245" spans="1:43" hidden="1" x14ac:dyDescent="0.25">
      <c r="A245" t="s">
        <v>9</v>
      </c>
      <c r="B245" t="s">
        <v>13</v>
      </c>
      <c r="C245">
        <v>5</v>
      </c>
      <c r="D245">
        <v>0</v>
      </c>
      <c r="E245">
        <v>4</v>
      </c>
      <c r="F245">
        <v>1</v>
      </c>
      <c r="G245" t="s">
        <v>16</v>
      </c>
      <c r="H245" t="s">
        <v>4</v>
      </c>
      <c r="I245">
        <v>3600</v>
      </c>
      <c r="J245" t="s">
        <v>5</v>
      </c>
      <c r="K245">
        <v>3000</v>
      </c>
      <c r="L245" t="s">
        <v>38</v>
      </c>
      <c r="M245" t="s">
        <v>69</v>
      </c>
      <c r="N245" t="s">
        <v>31</v>
      </c>
      <c r="O245">
        <v>3600</v>
      </c>
      <c r="P245" t="s">
        <v>3</v>
      </c>
      <c r="Q245">
        <v>2400</v>
      </c>
      <c r="R245" t="s">
        <v>3</v>
      </c>
      <c r="S245" t="s">
        <v>28</v>
      </c>
      <c r="T245" t="s">
        <v>8</v>
      </c>
      <c r="U245" t="s">
        <v>3</v>
      </c>
      <c r="V245" s="3" t="s">
        <v>23</v>
      </c>
      <c r="W245" s="3"/>
      <c r="X245" s="3">
        <v>8.17</v>
      </c>
      <c r="Y245" s="3">
        <v>1.5</v>
      </c>
      <c r="Z245" s="3">
        <v>45.75</v>
      </c>
      <c r="AA245" s="3">
        <v>44.24</v>
      </c>
      <c r="AB245" s="3">
        <v>21</v>
      </c>
      <c r="AC245" s="3">
        <v>9</v>
      </c>
      <c r="AD245" s="3">
        <v>50</v>
      </c>
      <c r="AE245" s="3">
        <v>10000</v>
      </c>
      <c r="AF245" s="7">
        <f t="shared" si="119"/>
        <v>65.573770491803273</v>
      </c>
      <c r="AG245" s="7">
        <v>0</v>
      </c>
      <c r="AH245" s="4">
        <f t="shared" si="97"/>
        <v>293.75764993880051</v>
      </c>
      <c r="AI245" s="7">
        <v>0</v>
      </c>
      <c r="AJ245" s="4">
        <f t="shared" si="98"/>
        <v>0</v>
      </c>
      <c r="AK245" s="4">
        <f t="shared" si="99"/>
        <v>0.57669673880048966</v>
      </c>
      <c r="AL245" s="3">
        <f t="shared" si="120"/>
        <v>0.15956438032786882</v>
      </c>
      <c r="AM245" s="3">
        <v>0</v>
      </c>
      <c r="AN245" s="3">
        <f t="shared" si="113"/>
        <v>0</v>
      </c>
      <c r="AO245" s="3">
        <v>0</v>
      </c>
      <c r="AP245" s="3">
        <v>0</v>
      </c>
      <c r="AQ245" s="8">
        <f t="shared" si="100"/>
        <v>0.73626111912835845</v>
      </c>
    </row>
    <row r="246" spans="1:43" hidden="1" x14ac:dyDescent="0.25">
      <c r="A246" t="s">
        <v>0</v>
      </c>
      <c r="B246" t="s">
        <v>1</v>
      </c>
      <c r="C246">
        <v>5</v>
      </c>
      <c r="D246">
        <v>0</v>
      </c>
      <c r="E246">
        <v>4</v>
      </c>
      <c r="F246">
        <v>1</v>
      </c>
      <c r="G246" t="s">
        <v>21</v>
      </c>
      <c r="H246" t="s">
        <v>4</v>
      </c>
      <c r="I246">
        <v>3600</v>
      </c>
      <c r="J246" t="s">
        <v>33</v>
      </c>
      <c r="K246">
        <v>18000</v>
      </c>
      <c r="L246" t="s">
        <v>6</v>
      </c>
      <c r="M246" t="s">
        <v>40</v>
      </c>
      <c r="N246" t="s">
        <v>31</v>
      </c>
      <c r="O246">
        <v>3600</v>
      </c>
      <c r="P246" t="s">
        <v>3</v>
      </c>
      <c r="Q246">
        <v>8400</v>
      </c>
      <c r="R246" t="s">
        <v>8</v>
      </c>
      <c r="S246" t="s">
        <v>12</v>
      </c>
      <c r="T246" t="s">
        <v>8</v>
      </c>
      <c r="U246" t="s">
        <v>3</v>
      </c>
      <c r="V246" s="3" t="s">
        <v>23</v>
      </c>
      <c r="W246" s="3"/>
      <c r="X246" s="3">
        <v>8.17</v>
      </c>
      <c r="Y246" s="3">
        <v>1.5</v>
      </c>
      <c r="Z246" s="3">
        <v>45.75</v>
      </c>
      <c r="AA246" s="3">
        <v>44.24</v>
      </c>
      <c r="AB246" s="3">
        <v>21</v>
      </c>
      <c r="AC246" s="3">
        <v>9</v>
      </c>
      <c r="AD246" s="3">
        <v>50</v>
      </c>
      <c r="AE246" s="3">
        <v>10000</v>
      </c>
      <c r="AF246" s="4">
        <f>K246/AA246</f>
        <v>406.87160940325498</v>
      </c>
      <c r="AG246" s="7">
        <v>0</v>
      </c>
      <c r="AH246" s="4">
        <f t="shared" si="97"/>
        <v>1028.1517747858018</v>
      </c>
      <c r="AI246" s="7">
        <v>0</v>
      </c>
      <c r="AJ246" s="4">
        <f t="shared" si="98"/>
        <v>0</v>
      </c>
      <c r="AK246" s="4">
        <f t="shared" si="99"/>
        <v>2.0184385858017135</v>
      </c>
      <c r="AL246" s="3">
        <v>0</v>
      </c>
      <c r="AM246" s="3">
        <f t="shared" si="107"/>
        <v>2.5626808318264017E-2</v>
      </c>
      <c r="AN246" s="3">
        <f t="shared" si="113"/>
        <v>0</v>
      </c>
      <c r="AO246" s="3">
        <v>0</v>
      </c>
      <c r="AP246" s="3">
        <v>0</v>
      </c>
      <c r="AQ246" s="8">
        <f t="shared" si="100"/>
        <v>2.0440653941199773</v>
      </c>
    </row>
    <row r="247" spans="1:43" hidden="1" x14ac:dyDescent="0.25">
      <c r="A247" t="s">
        <v>9</v>
      </c>
      <c r="B247" t="s">
        <v>1</v>
      </c>
      <c r="C247">
        <v>5</v>
      </c>
      <c r="D247">
        <v>0</v>
      </c>
      <c r="E247">
        <v>4</v>
      </c>
      <c r="F247">
        <v>1</v>
      </c>
      <c r="G247" t="s">
        <v>21</v>
      </c>
      <c r="H247" t="s">
        <v>4</v>
      </c>
      <c r="I247">
        <v>1200</v>
      </c>
      <c r="J247" t="s">
        <v>46</v>
      </c>
      <c r="K247">
        <v>42000</v>
      </c>
      <c r="L247" t="s">
        <v>6</v>
      </c>
      <c r="M247" t="s">
        <v>40</v>
      </c>
      <c r="N247" t="s">
        <v>31</v>
      </c>
      <c r="O247">
        <v>3600</v>
      </c>
      <c r="P247" t="s">
        <v>3</v>
      </c>
      <c r="Q247">
        <v>13200</v>
      </c>
      <c r="R247" t="s">
        <v>8</v>
      </c>
      <c r="S247" t="s">
        <v>10</v>
      </c>
      <c r="T247" t="s">
        <v>8</v>
      </c>
      <c r="U247" t="s">
        <v>3</v>
      </c>
      <c r="V247" s="3" t="s">
        <v>19</v>
      </c>
      <c r="W247" s="3"/>
      <c r="X247" s="3">
        <v>8.17</v>
      </c>
      <c r="Y247" s="3">
        <v>1.5</v>
      </c>
      <c r="Z247" s="3">
        <v>45.75</v>
      </c>
      <c r="AA247" s="3">
        <v>44.24</v>
      </c>
      <c r="AB247" s="3">
        <v>21</v>
      </c>
      <c r="AC247" s="3">
        <v>9</v>
      </c>
      <c r="AD247" s="3">
        <v>50</v>
      </c>
      <c r="AE247" s="3">
        <v>10000</v>
      </c>
      <c r="AF247" s="4">
        <f>K247/Z247</f>
        <v>918.03278688524586</v>
      </c>
      <c r="AG247" s="7">
        <v>0</v>
      </c>
      <c r="AH247" s="4">
        <f t="shared" si="97"/>
        <v>1615.6670746634027</v>
      </c>
      <c r="AI247" s="4">
        <f>(O247/2/Y247) + (O247/2/AC247)</f>
        <v>1400</v>
      </c>
      <c r="AJ247" s="4">
        <f t="shared" si="98"/>
        <v>0.64527707859999994</v>
      </c>
      <c r="AK247" s="4">
        <f t="shared" si="99"/>
        <v>3.1718320634026931</v>
      </c>
      <c r="AL247" s="3">
        <f>(740 * AF247 / 1000) * (73.4 / 1000) * 44.8 * 1 / 1000</f>
        <v>2.2339013245901636</v>
      </c>
      <c r="AM247" s="3">
        <f t="shared" si="107"/>
        <v>5.7822295081967214E-2</v>
      </c>
      <c r="AN247" s="3">
        <f t="shared" si="113"/>
        <v>0</v>
      </c>
      <c r="AO247" s="3">
        <v>0</v>
      </c>
      <c r="AP247" s="3">
        <v>0</v>
      </c>
      <c r="AQ247" s="8">
        <f t="shared" si="100"/>
        <v>6.1088327616748241</v>
      </c>
    </row>
    <row r="248" spans="1:43" x14ac:dyDescent="0.25">
      <c r="A248" t="s">
        <v>0</v>
      </c>
      <c r="B248" t="s">
        <v>13</v>
      </c>
      <c r="C248">
        <v>1</v>
      </c>
      <c r="D248">
        <v>1</v>
      </c>
      <c r="E248">
        <v>2</v>
      </c>
      <c r="F248">
        <v>0</v>
      </c>
      <c r="G248" t="s">
        <v>35</v>
      </c>
      <c r="H248" t="s">
        <v>4</v>
      </c>
      <c r="I248">
        <v>0</v>
      </c>
      <c r="J248" t="s">
        <v>15</v>
      </c>
      <c r="K248">
        <v>0</v>
      </c>
      <c r="L248" t="s">
        <v>38</v>
      </c>
      <c r="M248" t="s">
        <v>69</v>
      </c>
      <c r="N248" t="s">
        <v>22</v>
      </c>
      <c r="O248">
        <v>3600</v>
      </c>
      <c r="P248" t="s">
        <v>3</v>
      </c>
      <c r="Q248">
        <v>2400</v>
      </c>
      <c r="R248" t="s">
        <v>3</v>
      </c>
      <c r="S248" t="s">
        <v>10</v>
      </c>
      <c r="T248" t="s">
        <v>8</v>
      </c>
      <c r="U248" t="s">
        <v>8</v>
      </c>
      <c r="V248" s="3" t="s">
        <v>25</v>
      </c>
      <c r="W248" s="3"/>
      <c r="X248" s="3">
        <v>8.17</v>
      </c>
      <c r="Y248" s="3">
        <v>1.5</v>
      </c>
      <c r="Z248" s="3">
        <v>45.75</v>
      </c>
      <c r="AA248" s="3">
        <v>44.24</v>
      </c>
      <c r="AB248" s="3">
        <v>21</v>
      </c>
      <c r="AC248" s="3">
        <v>9</v>
      </c>
      <c r="AD248" s="3">
        <v>50</v>
      </c>
      <c r="AE248" s="3">
        <v>10000</v>
      </c>
      <c r="AF248" s="7">
        <v>0</v>
      </c>
      <c r="AG248" s="7">
        <v>0</v>
      </c>
      <c r="AH248" s="4">
        <f t="shared" si="97"/>
        <v>293.75764993880051</v>
      </c>
      <c r="AI248" s="7">
        <f>O248/Y248</f>
        <v>2400</v>
      </c>
      <c r="AJ248" s="4">
        <f t="shared" si="98"/>
        <v>1.1061892776000002</v>
      </c>
      <c r="AK248" s="4">
        <f t="shared" si="99"/>
        <v>0.57669673880048966</v>
      </c>
      <c r="AL248" s="3">
        <v>0</v>
      </c>
      <c r="AM248" s="3">
        <f t="shared" si="107"/>
        <v>0</v>
      </c>
      <c r="AN248" s="3">
        <f t="shared" si="113"/>
        <v>0</v>
      </c>
      <c r="AO248" s="3">
        <f t="shared" si="102"/>
        <v>3.1492500000000001E-3</v>
      </c>
      <c r="AP248" s="3">
        <v>0</v>
      </c>
      <c r="AQ248" s="8">
        <f t="shared" si="100"/>
        <v>1.6860352664004898</v>
      </c>
    </row>
    <row r="249" spans="1:43" hidden="1" x14ac:dyDescent="0.25">
      <c r="A249" t="s">
        <v>9</v>
      </c>
      <c r="B249" t="s">
        <v>13</v>
      </c>
      <c r="C249">
        <v>5</v>
      </c>
      <c r="D249">
        <v>0</v>
      </c>
      <c r="E249">
        <v>2</v>
      </c>
      <c r="F249">
        <v>1</v>
      </c>
      <c r="G249" t="s">
        <v>16</v>
      </c>
      <c r="H249" t="s">
        <v>4</v>
      </c>
      <c r="I249">
        <v>3600</v>
      </c>
      <c r="J249" t="s">
        <v>5</v>
      </c>
      <c r="K249">
        <v>18000</v>
      </c>
      <c r="L249" t="s">
        <v>38</v>
      </c>
      <c r="M249" t="s">
        <v>69</v>
      </c>
      <c r="N249" t="s">
        <v>22</v>
      </c>
      <c r="O249">
        <v>8400</v>
      </c>
      <c r="P249" t="s">
        <v>3</v>
      </c>
      <c r="Q249">
        <v>6000</v>
      </c>
      <c r="R249" t="s">
        <v>8</v>
      </c>
      <c r="S249" t="s">
        <v>12</v>
      </c>
      <c r="T249" t="s">
        <v>8</v>
      </c>
      <c r="U249" t="s">
        <v>8</v>
      </c>
      <c r="V249" s="3" t="s">
        <v>19</v>
      </c>
      <c r="W249" s="3"/>
      <c r="X249" s="3">
        <v>8.17</v>
      </c>
      <c r="Y249" s="3">
        <v>1.5</v>
      </c>
      <c r="Z249" s="3">
        <v>45.75</v>
      </c>
      <c r="AA249" s="3">
        <v>44.24</v>
      </c>
      <c r="AB249" s="3">
        <v>21</v>
      </c>
      <c r="AC249" s="3">
        <v>9</v>
      </c>
      <c r="AD249" s="3">
        <v>50</v>
      </c>
      <c r="AE249" s="3">
        <v>10000</v>
      </c>
      <c r="AF249" s="7">
        <f>K249/Z249</f>
        <v>393.44262295081967</v>
      </c>
      <c r="AG249" s="7">
        <v>0</v>
      </c>
      <c r="AH249" s="4">
        <f t="shared" si="97"/>
        <v>734.39412484700119</v>
      </c>
      <c r="AI249" s="7">
        <v>0</v>
      </c>
      <c r="AJ249" s="4">
        <f t="shared" si="98"/>
        <v>0</v>
      </c>
      <c r="AK249" s="4">
        <f t="shared" si="99"/>
        <v>1.441741847001224</v>
      </c>
      <c r="AL249" s="3">
        <f t="shared" ref="AL249:AL252" si="121">(740 * AF249 / 1000) * (73.4 / 1000) * 44.8 * 1 / 1000</f>
        <v>0.95738628196721309</v>
      </c>
      <c r="AM249" s="3">
        <v>0</v>
      </c>
      <c r="AN249" s="3">
        <f t="shared" si="113"/>
        <v>0</v>
      </c>
      <c r="AO249" s="3">
        <v>0</v>
      </c>
      <c r="AP249" s="3">
        <v>0</v>
      </c>
      <c r="AQ249" s="8">
        <f t="shared" si="100"/>
        <v>2.399128128968437</v>
      </c>
    </row>
    <row r="250" spans="1:43" hidden="1" x14ac:dyDescent="0.25">
      <c r="A250" t="s">
        <v>9</v>
      </c>
      <c r="B250" t="s">
        <v>1</v>
      </c>
      <c r="C250">
        <v>5</v>
      </c>
      <c r="D250">
        <v>2</v>
      </c>
      <c r="E250">
        <v>3</v>
      </c>
      <c r="F250">
        <v>1</v>
      </c>
      <c r="G250" t="s">
        <v>16</v>
      </c>
      <c r="H250" t="s">
        <v>29</v>
      </c>
      <c r="I250">
        <v>7200</v>
      </c>
      <c r="J250" t="s">
        <v>36</v>
      </c>
      <c r="K250">
        <v>30000</v>
      </c>
      <c r="L250" t="s">
        <v>38</v>
      </c>
      <c r="M250" t="s">
        <v>69</v>
      </c>
      <c r="N250" t="s">
        <v>22</v>
      </c>
      <c r="O250">
        <v>6000</v>
      </c>
      <c r="P250" t="s">
        <v>3</v>
      </c>
      <c r="Q250">
        <v>0</v>
      </c>
      <c r="R250" t="s">
        <v>8</v>
      </c>
      <c r="S250" t="s">
        <v>12</v>
      </c>
      <c r="T250" t="s">
        <v>8</v>
      </c>
      <c r="U250" t="s">
        <v>8</v>
      </c>
      <c r="V250" s="3" t="s">
        <v>25</v>
      </c>
      <c r="W250" s="3"/>
      <c r="X250" s="3">
        <v>8.17</v>
      </c>
      <c r="Y250" s="3">
        <v>1.5</v>
      </c>
      <c r="Z250" s="3">
        <v>45.75</v>
      </c>
      <c r="AA250" s="3">
        <v>44.24</v>
      </c>
      <c r="AB250" s="3">
        <v>21</v>
      </c>
      <c r="AC250" s="3">
        <v>9</v>
      </c>
      <c r="AD250" s="3">
        <v>50</v>
      </c>
      <c r="AE250" s="3">
        <v>10000</v>
      </c>
      <c r="AF250" s="4">
        <f>((K250/2)/Z250)</f>
        <v>327.86885245901641</v>
      </c>
      <c r="AG250" s="4">
        <f>((K250/2)/AB250)</f>
        <v>714.28571428571433</v>
      </c>
      <c r="AH250" s="4">
        <f t="shared" si="97"/>
        <v>0</v>
      </c>
      <c r="AI250" s="7">
        <v>0</v>
      </c>
      <c r="AJ250" s="4">
        <f t="shared" si="98"/>
        <v>0</v>
      </c>
      <c r="AK250" s="4">
        <f t="shared" si="99"/>
        <v>0</v>
      </c>
      <c r="AL250" s="3">
        <f t="shared" si="121"/>
        <v>0.7978219016393443</v>
      </c>
      <c r="AM250" s="3">
        <v>0</v>
      </c>
      <c r="AN250" s="3">
        <f t="shared" si="113"/>
        <v>578.57142857142867</v>
      </c>
      <c r="AO250" s="3">
        <v>0</v>
      </c>
      <c r="AP250" s="3">
        <v>0</v>
      </c>
      <c r="AQ250" s="8">
        <f t="shared" si="100"/>
        <v>579.36925047306806</v>
      </c>
    </row>
    <row r="251" spans="1:43" hidden="1" x14ac:dyDescent="0.25">
      <c r="A251" t="s">
        <v>9</v>
      </c>
      <c r="B251" t="s">
        <v>1</v>
      </c>
      <c r="C251">
        <v>3</v>
      </c>
      <c r="D251">
        <v>1</v>
      </c>
      <c r="E251">
        <v>4</v>
      </c>
      <c r="F251">
        <v>1</v>
      </c>
      <c r="G251" t="s">
        <v>21</v>
      </c>
      <c r="H251" t="s">
        <v>4</v>
      </c>
      <c r="I251">
        <v>3600</v>
      </c>
      <c r="J251" t="s">
        <v>5</v>
      </c>
      <c r="K251">
        <v>30000</v>
      </c>
      <c r="L251" t="s">
        <v>11</v>
      </c>
      <c r="M251" t="s">
        <v>30</v>
      </c>
      <c r="N251" t="s">
        <v>31</v>
      </c>
      <c r="O251">
        <v>3600</v>
      </c>
      <c r="P251" t="s">
        <v>3</v>
      </c>
      <c r="Q251">
        <v>10800</v>
      </c>
      <c r="R251" t="s">
        <v>8</v>
      </c>
      <c r="S251" t="s">
        <v>12</v>
      </c>
      <c r="T251" t="s">
        <v>8</v>
      </c>
      <c r="U251" t="s">
        <v>3</v>
      </c>
      <c r="V251" s="3" t="s">
        <v>25</v>
      </c>
      <c r="W251" s="3"/>
      <c r="X251" s="3">
        <v>8.17</v>
      </c>
      <c r="Y251" s="3">
        <v>1.5</v>
      </c>
      <c r="Z251" s="3">
        <v>45.75</v>
      </c>
      <c r="AA251" s="3">
        <v>44.24</v>
      </c>
      <c r="AB251" s="3">
        <v>21</v>
      </c>
      <c r="AC251" s="3">
        <v>9</v>
      </c>
      <c r="AD251" s="3">
        <v>50</v>
      </c>
      <c r="AE251" s="3">
        <v>10000</v>
      </c>
      <c r="AF251" s="7">
        <f t="shared" ref="AF251:AF252" si="122">K251/Z251</f>
        <v>655.73770491803282</v>
      </c>
      <c r="AG251" s="7">
        <v>0</v>
      </c>
      <c r="AH251" s="4">
        <f t="shared" si="97"/>
        <v>1321.9094247246021</v>
      </c>
      <c r="AI251" s="7">
        <f>O251/Y251</f>
        <v>2400</v>
      </c>
      <c r="AJ251" s="4">
        <f t="shared" si="98"/>
        <v>1.1061892776000002</v>
      </c>
      <c r="AK251" s="4">
        <f t="shared" si="99"/>
        <v>2.5951353246022033</v>
      </c>
      <c r="AL251" s="3">
        <f t="shared" si="121"/>
        <v>1.5956438032786886</v>
      </c>
      <c r="AM251" s="3">
        <v>0</v>
      </c>
      <c r="AN251" s="3">
        <f t="shared" si="113"/>
        <v>0</v>
      </c>
      <c r="AO251" s="3">
        <f t="shared" si="102"/>
        <v>3.1492500000000001E-3</v>
      </c>
      <c r="AP251" s="3">
        <v>0</v>
      </c>
      <c r="AQ251" s="8">
        <f t="shared" si="100"/>
        <v>5.300117655480892</v>
      </c>
    </row>
    <row r="252" spans="1:43" hidden="1" x14ac:dyDescent="0.25">
      <c r="A252" t="s">
        <v>0</v>
      </c>
      <c r="B252" t="s">
        <v>1</v>
      </c>
      <c r="C252">
        <v>5</v>
      </c>
      <c r="D252">
        <v>0</v>
      </c>
      <c r="E252">
        <v>4</v>
      </c>
      <c r="F252">
        <v>1</v>
      </c>
      <c r="G252" t="s">
        <v>24</v>
      </c>
      <c r="H252" t="s">
        <v>29</v>
      </c>
      <c r="I252">
        <v>1200</v>
      </c>
      <c r="J252" t="s">
        <v>5</v>
      </c>
      <c r="K252">
        <v>42000</v>
      </c>
      <c r="L252" t="s">
        <v>20</v>
      </c>
      <c r="M252" t="s">
        <v>71</v>
      </c>
      <c r="N252" t="s">
        <v>31</v>
      </c>
      <c r="O252">
        <v>3600</v>
      </c>
      <c r="P252" t="s">
        <v>3</v>
      </c>
      <c r="Q252">
        <v>0</v>
      </c>
      <c r="R252" t="s">
        <v>8</v>
      </c>
      <c r="S252" t="s">
        <v>10</v>
      </c>
      <c r="T252" t="s">
        <v>8</v>
      </c>
      <c r="U252" t="s">
        <v>3</v>
      </c>
      <c r="V252" s="3" t="s">
        <v>19</v>
      </c>
      <c r="W252" s="3"/>
      <c r="X252" s="3">
        <v>8.17</v>
      </c>
      <c r="Y252" s="3">
        <v>1.5</v>
      </c>
      <c r="Z252" s="3">
        <v>45.75</v>
      </c>
      <c r="AA252" s="3">
        <v>44.24</v>
      </c>
      <c r="AB252" s="3">
        <v>21</v>
      </c>
      <c r="AC252" s="3">
        <v>9</v>
      </c>
      <c r="AD252" s="3">
        <v>50</v>
      </c>
      <c r="AE252" s="3">
        <v>10000</v>
      </c>
      <c r="AF252" s="7">
        <f t="shared" si="122"/>
        <v>918.03278688524586</v>
      </c>
      <c r="AG252" s="7">
        <v>0</v>
      </c>
      <c r="AH252" s="4">
        <f t="shared" si="97"/>
        <v>0</v>
      </c>
      <c r="AI252" s="7">
        <v>0</v>
      </c>
      <c r="AJ252" s="4">
        <f t="shared" si="98"/>
        <v>0</v>
      </c>
      <c r="AK252" s="4">
        <f t="shared" si="99"/>
        <v>0</v>
      </c>
      <c r="AL252" s="3">
        <f t="shared" si="121"/>
        <v>2.2339013245901636</v>
      </c>
      <c r="AM252" s="3">
        <v>0</v>
      </c>
      <c r="AN252" s="3">
        <f t="shared" si="113"/>
        <v>0</v>
      </c>
      <c r="AO252" s="3">
        <v>0</v>
      </c>
      <c r="AP252" s="3">
        <v>0</v>
      </c>
      <c r="AQ252" s="8">
        <f t="shared" si="100"/>
        <v>2.2339013245901636</v>
      </c>
    </row>
    <row r="253" spans="1:43" x14ac:dyDescent="0.25">
      <c r="A253" t="s">
        <v>0</v>
      </c>
      <c r="B253" t="s">
        <v>1</v>
      </c>
      <c r="C253">
        <v>2</v>
      </c>
      <c r="D253">
        <v>2</v>
      </c>
      <c r="E253">
        <v>4</v>
      </c>
      <c r="F253">
        <v>0</v>
      </c>
      <c r="G253" t="s">
        <v>21</v>
      </c>
      <c r="H253" t="s">
        <v>29</v>
      </c>
      <c r="I253">
        <v>0</v>
      </c>
      <c r="J253" t="s">
        <v>15</v>
      </c>
      <c r="K253">
        <v>0</v>
      </c>
      <c r="L253" t="s">
        <v>6</v>
      </c>
      <c r="M253" t="s">
        <v>40</v>
      </c>
      <c r="N253" t="s">
        <v>22</v>
      </c>
      <c r="O253">
        <v>8400</v>
      </c>
      <c r="P253" t="s">
        <v>3</v>
      </c>
      <c r="Q253">
        <v>0</v>
      </c>
      <c r="R253" t="s">
        <v>3</v>
      </c>
      <c r="S253" t="s">
        <v>12</v>
      </c>
      <c r="T253" t="s">
        <v>8</v>
      </c>
      <c r="U253" t="s">
        <v>3</v>
      </c>
      <c r="V253" s="3" t="s">
        <v>23</v>
      </c>
      <c r="W253" s="3"/>
      <c r="X253" s="3">
        <v>8.17</v>
      </c>
      <c r="Y253" s="3">
        <v>1.5</v>
      </c>
      <c r="Z253" s="3">
        <v>45.75</v>
      </c>
      <c r="AA253" s="3">
        <v>44.24</v>
      </c>
      <c r="AB253" s="3">
        <v>21</v>
      </c>
      <c r="AC253" s="3">
        <v>9</v>
      </c>
      <c r="AD253" s="3">
        <v>50</v>
      </c>
      <c r="AE253" s="3">
        <v>10000</v>
      </c>
      <c r="AF253" s="7">
        <v>0</v>
      </c>
      <c r="AG253" s="7">
        <v>0</v>
      </c>
      <c r="AH253" s="4">
        <f t="shared" si="97"/>
        <v>0</v>
      </c>
      <c r="AI253" s="7">
        <f>O253/Y253</f>
        <v>5600</v>
      </c>
      <c r="AJ253" s="4">
        <f t="shared" si="98"/>
        <v>2.5811083143999998</v>
      </c>
      <c r="AK253" s="4">
        <f t="shared" si="99"/>
        <v>0</v>
      </c>
      <c r="AL253" s="3">
        <v>0</v>
      </c>
      <c r="AM253" s="3">
        <f t="shared" si="107"/>
        <v>0</v>
      </c>
      <c r="AN253" s="3">
        <f t="shared" si="113"/>
        <v>0</v>
      </c>
      <c r="AO253" s="3">
        <f t="shared" si="102"/>
        <v>3.1492500000000001E-3</v>
      </c>
      <c r="AP253" s="3">
        <v>0</v>
      </c>
      <c r="AQ253" s="8">
        <f t="shared" si="100"/>
        <v>2.5842575643999997</v>
      </c>
    </row>
    <row r="254" spans="1:43" hidden="1" x14ac:dyDescent="0.25">
      <c r="A254" t="s">
        <v>0</v>
      </c>
      <c r="B254" t="s">
        <v>1</v>
      </c>
      <c r="C254">
        <v>5</v>
      </c>
      <c r="D254">
        <v>0</v>
      </c>
      <c r="E254">
        <v>3</v>
      </c>
      <c r="F254">
        <v>1</v>
      </c>
      <c r="G254" t="s">
        <v>16</v>
      </c>
      <c r="H254" t="s">
        <v>4</v>
      </c>
      <c r="I254">
        <v>1200</v>
      </c>
      <c r="J254" t="s">
        <v>33</v>
      </c>
      <c r="K254">
        <v>42000</v>
      </c>
      <c r="L254" t="s">
        <v>6</v>
      </c>
      <c r="M254" t="s">
        <v>40</v>
      </c>
      <c r="N254" t="s">
        <v>31</v>
      </c>
      <c r="O254">
        <v>8400</v>
      </c>
      <c r="P254" t="s">
        <v>3</v>
      </c>
      <c r="Q254">
        <v>16200</v>
      </c>
      <c r="R254" t="s">
        <v>8</v>
      </c>
      <c r="S254" t="s">
        <v>10</v>
      </c>
      <c r="T254" t="s">
        <v>8</v>
      </c>
      <c r="U254" t="s">
        <v>8</v>
      </c>
      <c r="V254" s="3" t="s">
        <v>23</v>
      </c>
      <c r="W254" s="3"/>
      <c r="X254" s="3">
        <v>8.17</v>
      </c>
      <c r="Y254" s="3">
        <v>1.5</v>
      </c>
      <c r="Z254" s="3">
        <v>45.75</v>
      </c>
      <c r="AA254" s="3">
        <v>44.24</v>
      </c>
      <c r="AB254" s="3">
        <v>21</v>
      </c>
      <c r="AC254" s="3">
        <v>9</v>
      </c>
      <c r="AD254" s="3">
        <v>50</v>
      </c>
      <c r="AE254" s="3">
        <v>10000</v>
      </c>
      <c r="AF254" s="4">
        <f>K254/AA254</f>
        <v>949.36708860759484</v>
      </c>
      <c r="AG254" s="7">
        <v>0</v>
      </c>
      <c r="AH254" s="4">
        <f t="shared" si="97"/>
        <v>1982.8641370869034</v>
      </c>
      <c r="AI254" s="7">
        <v>0</v>
      </c>
      <c r="AJ254" s="4">
        <f t="shared" si="98"/>
        <v>0</v>
      </c>
      <c r="AK254" s="4">
        <f t="shared" si="99"/>
        <v>3.8927029869033047</v>
      </c>
      <c r="AL254" s="3">
        <v>0</v>
      </c>
      <c r="AM254" s="3">
        <f t="shared" si="107"/>
        <v>5.9795886075949364E-2</v>
      </c>
      <c r="AN254" s="3">
        <f t="shared" si="113"/>
        <v>0</v>
      </c>
      <c r="AO254" s="3">
        <v>0</v>
      </c>
      <c r="AP254" s="3">
        <v>0</v>
      </c>
      <c r="AQ254" s="8">
        <f t="shared" si="100"/>
        <v>3.9524988729792541</v>
      </c>
    </row>
    <row r="255" spans="1:43" hidden="1" x14ac:dyDescent="0.25">
      <c r="A255" t="s">
        <v>0</v>
      </c>
      <c r="B255" t="s">
        <v>1</v>
      </c>
      <c r="C255">
        <v>5</v>
      </c>
      <c r="D255">
        <v>0</v>
      </c>
      <c r="E255">
        <v>4</v>
      </c>
      <c r="F255">
        <v>1</v>
      </c>
      <c r="G255" t="s">
        <v>24</v>
      </c>
      <c r="H255" t="s">
        <v>4</v>
      </c>
      <c r="I255">
        <v>1200</v>
      </c>
      <c r="J255" t="s">
        <v>5</v>
      </c>
      <c r="K255">
        <v>30000</v>
      </c>
      <c r="L255" t="s">
        <v>20</v>
      </c>
      <c r="M255" t="s">
        <v>26</v>
      </c>
      <c r="N255" t="s">
        <v>31</v>
      </c>
      <c r="O255">
        <v>0</v>
      </c>
      <c r="P255" t="s">
        <v>3</v>
      </c>
      <c r="Q255">
        <v>6000</v>
      </c>
      <c r="R255" t="s">
        <v>8</v>
      </c>
      <c r="S255" t="s">
        <v>10</v>
      </c>
      <c r="T255" t="s">
        <v>8</v>
      </c>
      <c r="U255" t="s">
        <v>3</v>
      </c>
      <c r="V255" s="3" t="s">
        <v>23</v>
      </c>
      <c r="W255" s="3"/>
      <c r="X255" s="3">
        <v>8.17</v>
      </c>
      <c r="Y255" s="3">
        <v>1.5</v>
      </c>
      <c r="Z255" s="3">
        <v>45.75</v>
      </c>
      <c r="AA255" s="3">
        <v>44.24</v>
      </c>
      <c r="AB255" s="3">
        <v>21</v>
      </c>
      <c r="AC255" s="3">
        <v>9</v>
      </c>
      <c r="AD255" s="3">
        <v>50</v>
      </c>
      <c r="AE255" s="3">
        <v>10000</v>
      </c>
      <c r="AF255" s="7">
        <f>K255/Z255</f>
        <v>655.73770491803282</v>
      </c>
      <c r="AG255" s="7">
        <v>0</v>
      </c>
      <c r="AH255" s="4">
        <f t="shared" si="97"/>
        <v>734.39412484700119</v>
      </c>
      <c r="AI255" s="7">
        <v>0</v>
      </c>
      <c r="AJ255" s="4">
        <f t="shared" si="98"/>
        <v>0</v>
      </c>
      <c r="AK255" s="4">
        <f t="shared" si="99"/>
        <v>1.441741847001224</v>
      </c>
      <c r="AL255" s="3">
        <f>(740 * AF255 / 1000) * (73.4 / 1000) * 44.8 * 1 / 1000</f>
        <v>1.5956438032786886</v>
      </c>
      <c r="AM255" s="3">
        <v>0</v>
      </c>
      <c r="AN255" s="3">
        <f t="shared" si="113"/>
        <v>0</v>
      </c>
      <c r="AO255" s="3">
        <v>0</v>
      </c>
      <c r="AP255" s="3">
        <v>0</v>
      </c>
      <c r="AQ255" s="8">
        <f t="shared" si="100"/>
        <v>3.0373856502799126</v>
      </c>
    </row>
    <row r="256" spans="1:43" x14ac:dyDescent="0.25">
      <c r="A256" t="s">
        <v>0</v>
      </c>
      <c r="B256" t="s">
        <v>1</v>
      </c>
      <c r="C256">
        <v>3</v>
      </c>
      <c r="D256">
        <v>4</v>
      </c>
      <c r="E256">
        <v>4</v>
      </c>
      <c r="F256">
        <v>0</v>
      </c>
      <c r="G256" t="s">
        <v>16</v>
      </c>
      <c r="H256" t="s">
        <v>4</v>
      </c>
      <c r="I256">
        <v>0</v>
      </c>
      <c r="J256" t="s">
        <v>15</v>
      </c>
      <c r="K256">
        <v>0</v>
      </c>
      <c r="L256" t="s">
        <v>20</v>
      </c>
      <c r="M256" t="s">
        <v>26</v>
      </c>
      <c r="N256" t="s">
        <v>31</v>
      </c>
      <c r="O256">
        <v>8400</v>
      </c>
      <c r="P256" t="s">
        <v>3</v>
      </c>
      <c r="Q256">
        <v>10800</v>
      </c>
      <c r="R256" t="s">
        <v>3</v>
      </c>
      <c r="S256" t="s">
        <v>10</v>
      </c>
      <c r="T256" t="s">
        <v>8</v>
      </c>
      <c r="U256" t="s">
        <v>3</v>
      </c>
      <c r="V256" s="3" t="s">
        <v>25</v>
      </c>
      <c r="W256" s="3"/>
      <c r="X256" s="3">
        <v>8.17</v>
      </c>
      <c r="Y256" s="3">
        <v>1.5</v>
      </c>
      <c r="Z256" s="3">
        <v>45.75</v>
      </c>
      <c r="AA256" s="3">
        <v>44.24</v>
      </c>
      <c r="AB256" s="3">
        <v>21</v>
      </c>
      <c r="AC256" s="3">
        <v>9</v>
      </c>
      <c r="AD256" s="3">
        <v>50</v>
      </c>
      <c r="AE256" s="3">
        <v>10000</v>
      </c>
      <c r="AF256" s="7">
        <v>0</v>
      </c>
      <c r="AG256" s="7">
        <v>0</v>
      </c>
      <c r="AH256" s="4">
        <f t="shared" si="97"/>
        <v>1321.9094247246021</v>
      </c>
      <c r="AI256" s="7">
        <f>O256/Y256</f>
        <v>5600</v>
      </c>
      <c r="AJ256" s="4">
        <f t="shared" si="98"/>
        <v>2.5811083143999998</v>
      </c>
      <c r="AK256" s="4">
        <f t="shared" si="99"/>
        <v>2.5951353246022033</v>
      </c>
      <c r="AL256" s="3">
        <v>0</v>
      </c>
      <c r="AM256" s="3">
        <f t="shared" si="107"/>
        <v>0</v>
      </c>
      <c r="AN256" s="3">
        <f t="shared" si="113"/>
        <v>0</v>
      </c>
      <c r="AO256" s="3">
        <f t="shared" si="102"/>
        <v>3.1492500000000001E-3</v>
      </c>
      <c r="AP256" s="3">
        <v>0</v>
      </c>
      <c r="AQ256" s="8">
        <f t="shared" si="100"/>
        <v>5.1793928890022034</v>
      </c>
    </row>
    <row r="257" spans="1:43" x14ac:dyDescent="0.25">
      <c r="A257" t="s">
        <v>0</v>
      </c>
      <c r="B257" t="s">
        <v>27</v>
      </c>
      <c r="C257">
        <v>5</v>
      </c>
      <c r="D257">
        <v>0</v>
      </c>
      <c r="E257">
        <v>4</v>
      </c>
      <c r="F257">
        <v>0</v>
      </c>
      <c r="G257" t="s">
        <v>24</v>
      </c>
      <c r="H257" t="s">
        <v>4</v>
      </c>
      <c r="I257">
        <v>1200</v>
      </c>
      <c r="J257" t="s">
        <v>5</v>
      </c>
      <c r="K257">
        <v>3000</v>
      </c>
      <c r="L257" t="s">
        <v>6</v>
      </c>
      <c r="M257" t="s">
        <v>7</v>
      </c>
      <c r="N257" t="s">
        <v>31</v>
      </c>
      <c r="O257">
        <v>8400</v>
      </c>
      <c r="P257" t="s">
        <v>3</v>
      </c>
      <c r="Q257">
        <v>10800</v>
      </c>
      <c r="R257" t="s">
        <v>8</v>
      </c>
      <c r="S257" t="s">
        <v>10</v>
      </c>
      <c r="T257" t="s">
        <v>8</v>
      </c>
      <c r="U257" t="s">
        <v>3</v>
      </c>
      <c r="V257" s="3" t="s">
        <v>23</v>
      </c>
      <c r="W257" s="3"/>
      <c r="X257" s="3">
        <v>8.17</v>
      </c>
      <c r="Y257" s="3">
        <v>1.5</v>
      </c>
      <c r="Z257" s="3">
        <v>45.75</v>
      </c>
      <c r="AA257" s="3">
        <v>44.24</v>
      </c>
      <c r="AB257" s="3">
        <v>21</v>
      </c>
      <c r="AC257" s="3">
        <v>9</v>
      </c>
      <c r="AD257" s="3">
        <v>50</v>
      </c>
      <c r="AE257" s="3">
        <v>10000</v>
      </c>
      <c r="AF257" s="7">
        <f>K257/Z257</f>
        <v>65.573770491803273</v>
      </c>
      <c r="AG257" s="7">
        <v>0</v>
      </c>
      <c r="AH257" s="4">
        <f t="shared" si="97"/>
        <v>1321.9094247246021</v>
      </c>
      <c r="AI257" s="7">
        <v>0</v>
      </c>
      <c r="AJ257" s="4">
        <f t="shared" si="98"/>
        <v>0</v>
      </c>
      <c r="AK257" s="4">
        <f t="shared" si="99"/>
        <v>2.5951353246022033</v>
      </c>
      <c r="AL257" s="3">
        <f t="shared" ref="AL257:AL258" si="123">(740 * AF257 / 1000) * (73.4 / 1000) * 44.8 * 1 / 1000</f>
        <v>0.15956438032786882</v>
      </c>
      <c r="AM257" s="3">
        <v>0</v>
      </c>
      <c r="AN257" s="3">
        <f t="shared" si="113"/>
        <v>0</v>
      </c>
      <c r="AO257" s="3">
        <v>0</v>
      </c>
      <c r="AP257" s="3">
        <v>0</v>
      </c>
      <c r="AQ257" s="8">
        <f t="shared" si="100"/>
        <v>2.7546997049300721</v>
      </c>
    </row>
    <row r="258" spans="1:43" hidden="1" x14ac:dyDescent="0.25">
      <c r="A258" t="s">
        <v>0</v>
      </c>
      <c r="B258" t="s">
        <v>1</v>
      </c>
      <c r="C258">
        <v>1</v>
      </c>
      <c r="D258">
        <v>5</v>
      </c>
      <c r="E258">
        <v>4</v>
      </c>
      <c r="F258">
        <v>1</v>
      </c>
      <c r="G258" t="s">
        <v>24</v>
      </c>
      <c r="H258" t="s">
        <v>4</v>
      </c>
      <c r="I258">
        <v>1200</v>
      </c>
      <c r="J258" t="s">
        <v>36</v>
      </c>
      <c r="K258">
        <v>9000</v>
      </c>
      <c r="L258" t="s">
        <v>6</v>
      </c>
      <c r="M258" t="s">
        <v>7</v>
      </c>
      <c r="N258" t="s">
        <v>31</v>
      </c>
      <c r="O258">
        <v>1200</v>
      </c>
      <c r="P258" t="s">
        <v>3</v>
      </c>
      <c r="Q258">
        <v>2400</v>
      </c>
      <c r="R258" t="s">
        <v>8</v>
      </c>
      <c r="S258" t="s">
        <v>10</v>
      </c>
      <c r="T258" t="s">
        <v>8</v>
      </c>
      <c r="U258" t="s">
        <v>8</v>
      </c>
      <c r="V258" s="3" t="s">
        <v>19</v>
      </c>
      <c r="W258" s="3"/>
      <c r="X258" s="3">
        <v>8.17</v>
      </c>
      <c r="Y258" s="3">
        <v>1.5</v>
      </c>
      <c r="Z258" s="3">
        <v>45.75</v>
      </c>
      <c r="AA258" s="3">
        <v>44.24</v>
      </c>
      <c r="AB258" s="3">
        <v>21</v>
      </c>
      <c r="AC258" s="3">
        <v>9</v>
      </c>
      <c r="AD258" s="3">
        <v>50</v>
      </c>
      <c r="AE258" s="3">
        <v>10000</v>
      </c>
      <c r="AF258" s="4">
        <f>((K258/2)/Z258)</f>
        <v>98.360655737704917</v>
      </c>
      <c r="AG258" s="4">
        <f>((K258/2)/AB258)</f>
        <v>214.28571428571428</v>
      </c>
      <c r="AH258" s="4">
        <f t="shared" si="97"/>
        <v>293.75764993880051</v>
      </c>
      <c r="AI258" s="7">
        <f t="shared" ref="AI258:AI260" si="124">O258/Y258</f>
        <v>800</v>
      </c>
      <c r="AJ258" s="4">
        <f t="shared" si="98"/>
        <v>0.36872975920000006</v>
      </c>
      <c r="AK258" s="4">
        <f t="shared" si="99"/>
        <v>0.57669673880048966</v>
      </c>
      <c r="AL258" s="3">
        <f t="shared" si="123"/>
        <v>0.23934657049180327</v>
      </c>
      <c r="AM258" s="3">
        <v>0</v>
      </c>
      <c r="AN258" s="3">
        <f t="shared" si="113"/>
        <v>173.57142857142858</v>
      </c>
      <c r="AO258" s="3">
        <f t="shared" si="102"/>
        <v>3.1492500000000001E-3</v>
      </c>
      <c r="AP258" s="3">
        <v>0</v>
      </c>
      <c r="AQ258" s="8">
        <f t="shared" si="100"/>
        <v>174.75935088992088</v>
      </c>
    </row>
    <row r="259" spans="1:43" x14ac:dyDescent="0.25">
      <c r="A259" t="s">
        <v>9</v>
      </c>
      <c r="B259" t="s">
        <v>1</v>
      </c>
      <c r="C259">
        <v>2</v>
      </c>
      <c r="D259">
        <v>2</v>
      </c>
      <c r="E259">
        <v>4</v>
      </c>
      <c r="F259">
        <v>0</v>
      </c>
      <c r="G259" t="s">
        <v>24</v>
      </c>
      <c r="H259" t="s">
        <v>44</v>
      </c>
      <c r="I259">
        <v>0</v>
      </c>
      <c r="J259" t="s">
        <v>15</v>
      </c>
      <c r="K259">
        <v>0</v>
      </c>
      <c r="L259" t="s">
        <v>11</v>
      </c>
      <c r="M259" t="s">
        <v>72</v>
      </c>
      <c r="N259" t="s">
        <v>22</v>
      </c>
      <c r="O259">
        <v>1200</v>
      </c>
      <c r="P259" t="s">
        <v>8</v>
      </c>
      <c r="Q259">
        <v>0</v>
      </c>
      <c r="R259" t="s">
        <v>8</v>
      </c>
      <c r="S259" t="s">
        <v>10</v>
      </c>
      <c r="T259" t="s">
        <v>8</v>
      </c>
      <c r="U259" t="s">
        <v>3</v>
      </c>
      <c r="V259" s="3" t="s">
        <v>23</v>
      </c>
      <c r="W259" s="3"/>
      <c r="X259" s="3">
        <v>8.17</v>
      </c>
      <c r="Y259" s="3">
        <v>1.5</v>
      </c>
      <c r="Z259" s="3">
        <v>45.75</v>
      </c>
      <c r="AA259" s="3">
        <v>44.24</v>
      </c>
      <c r="AB259" s="3">
        <v>21</v>
      </c>
      <c r="AC259" s="3">
        <v>9</v>
      </c>
      <c r="AD259" s="3">
        <v>50</v>
      </c>
      <c r="AE259" s="3">
        <v>10000</v>
      </c>
      <c r="AF259" s="7">
        <v>0</v>
      </c>
      <c r="AG259" s="7">
        <v>0</v>
      </c>
      <c r="AH259" s="4">
        <f t="shared" ref="AH259:AH322" si="125">Q259/X259</f>
        <v>0</v>
      </c>
      <c r="AI259" s="7">
        <f t="shared" si="124"/>
        <v>800</v>
      </c>
      <c r="AJ259" s="4">
        <f t="shared" ref="AJ259:AJ322" si="126">(AI259*0.4603)*(1+(0.133)/100)/1000</f>
        <v>0.36872975920000006</v>
      </c>
      <c r="AK259" s="4">
        <f t="shared" ref="AK259:AK322" si="127">(AH259 * 35.17) / 1000 * 56.1 * 1 * 0.995 / 1000</f>
        <v>0</v>
      </c>
      <c r="AL259" s="3">
        <v>0</v>
      </c>
      <c r="AM259" s="3">
        <f t="shared" si="107"/>
        <v>0</v>
      </c>
      <c r="AN259" s="3">
        <f t="shared" si="113"/>
        <v>0</v>
      </c>
      <c r="AO259" s="3">
        <f t="shared" ref="AO259:AO322" si="128">(850 * (AE259 * 0.25) / AD259 / 1000) * (74.1 / 1000) * (1 * 1 / 1000)</f>
        <v>3.1492500000000001E-3</v>
      </c>
      <c r="AP259" s="3">
        <v>0</v>
      </c>
      <c r="AQ259" s="8">
        <f t="shared" ref="AQ259:AQ322" si="129">SUM(AJ259:AP259)</f>
        <v>0.37187900920000005</v>
      </c>
    </row>
    <row r="260" spans="1:43" x14ac:dyDescent="0.25">
      <c r="A260" t="s">
        <v>0</v>
      </c>
      <c r="B260" t="s">
        <v>1</v>
      </c>
      <c r="C260">
        <v>1</v>
      </c>
      <c r="D260">
        <v>0</v>
      </c>
      <c r="E260">
        <v>3</v>
      </c>
      <c r="F260">
        <v>0</v>
      </c>
      <c r="G260" t="s">
        <v>68</v>
      </c>
      <c r="H260" t="s">
        <v>4</v>
      </c>
      <c r="I260">
        <v>0</v>
      </c>
      <c r="J260" t="s">
        <v>15</v>
      </c>
      <c r="K260">
        <v>0</v>
      </c>
      <c r="L260" t="s">
        <v>6</v>
      </c>
      <c r="M260" t="s">
        <v>40</v>
      </c>
      <c r="N260" t="s">
        <v>22</v>
      </c>
      <c r="O260">
        <v>6000</v>
      </c>
      <c r="P260" t="s">
        <v>3</v>
      </c>
      <c r="Q260">
        <v>10800</v>
      </c>
      <c r="R260" t="s">
        <v>8</v>
      </c>
      <c r="S260" t="s">
        <v>10</v>
      </c>
      <c r="T260" t="s">
        <v>8</v>
      </c>
      <c r="U260" t="s">
        <v>8</v>
      </c>
      <c r="V260" s="3" t="s">
        <v>25</v>
      </c>
      <c r="W260" s="3"/>
      <c r="X260" s="3">
        <v>8.17</v>
      </c>
      <c r="Y260" s="3">
        <v>1.5</v>
      </c>
      <c r="Z260" s="3">
        <v>45.75</v>
      </c>
      <c r="AA260" s="3">
        <v>44.24</v>
      </c>
      <c r="AB260" s="3">
        <v>21</v>
      </c>
      <c r="AC260" s="3">
        <v>9</v>
      </c>
      <c r="AD260" s="3">
        <v>50</v>
      </c>
      <c r="AE260" s="3">
        <v>10000</v>
      </c>
      <c r="AF260" s="7">
        <v>0</v>
      </c>
      <c r="AG260" s="7">
        <v>0</v>
      </c>
      <c r="AH260" s="4">
        <f t="shared" si="125"/>
        <v>1321.9094247246021</v>
      </c>
      <c r="AI260" s="7">
        <f t="shared" si="124"/>
        <v>4000</v>
      </c>
      <c r="AJ260" s="4">
        <f t="shared" si="126"/>
        <v>1.8436487960000001</v>
      </c>
      <c r="AK260" s="4">
        <f t="shared" si="127"/>
        <v>2.5951353246022033</v>
      </c>
      <c r="AL260" s="3">
        <v>0</v>
      </c>
      <c r="AM260" s="3">
        <f t="shared" si="107"/>
        <v>0</v>
      </c>
      <c r="AN260" s="3">
        <f t="shared" si="113"/>
        <v>0</v>
      </c>
      <c r="AO260" s="3">
        <f t="shared" si="128"/>
        <v>3.1492500000000001E-3</v>
      </c>
      <c r="AP260" s="3">
        <v>0</v>
      </c>
      <c r="AQ260" s="8">
        <f t="shared" si="129"/>
        <v>4.4419333706022037</v>
      </c>
    </row>
    <row r="261" spans="1:43" x14ac:dyDescent="0.25">
      <c r="A261" t="s">
        <v>0</v>
      </c>
      <c r="B261" t="s">
        <v>1</v>
      </c>
      <c r="C261">
        <v>5</v>
      </c>
      <c r="D261">
        <v>1</v>
      </c>
      <c r="E261">
        <v>3</v>
      </c>
      <c r="F261">
        <v>0</v>
      </c>
      <c r="G261" t="s">
        <v>16</v>
      </c>
      <c r="H261" t="s">
        <v>4</v>
      </c>
      <c r="I261">
        <v>3600</v>
      </c>
      <c r="J261" t="s">
        <v>33</v>
      </c>
      <c r="K261">
        <v>42000</v>
      </c>
      <c r="L261" t="s">
        <v>11</v>
      </c>
      <c r="M261" t="s">
        <v>40</v>
      </c>
      <c r="N261" t="s">
        <v>31</v>
      </c>
      <c r="O261">
        <v>6000</v>
      </c>
      <c r="P261" t="s">
        <v>3</v>
      </c>
      <c r="Q261">
        <v>19200</v>
      </c>
      <c r="R261" t="s">
        <v>3</v>
      </c>
      <c r="S261" t="s">
        <v>2</v>
      </c>
      <c r="T261" t="s">
        <v>8</v>
      </c>
      <c r="U261" t="s">
        <v>3</v>
      </c>
      <c r="V261" s="3" t="s">
        <v>23</v>
      </c>
      <c r="W261" s="3"/>
      <c r="X261" s="3">
        <v>8.17</v>
      </c>
      <c r="Y261" s="3">
        <v>1.5</v>
      </c>
      <c r="Z261" s="3">
        <v>45.75</v>
      </c>
      <c r="AA261" s="3">
        <v>44.24</v>
      </c>
      <c r="AB261" s="3">
        <v>21</v>
      </c>
      <c r="AC261" s="3">
        <v>9</v>
      </c>
      <c r="AD261" s="3">
        <v>50</v>
      </c>
      <c r="AE261" s="3">
        <v>10000</v>
      </c>
      <c r="AF261" s="4">
        <f>K261/AA261</f>
        <v>949.36708860759484</v>
      </c>
      <c r="AG261" s="7">
        <v>0</v>
      </c>
      <c r="AH261" s="4">
        <f t="shared" si="125"/>
        <v>2350.0611995104041</v>
      </c>
      <c r="AI261" s="7">
        <v>0</v>
      </c>
      <c r="AJ261" s="4">
        <f t="shared" si="126"/>
        <v>0</v>
      </c>
      <c r="AK261" s="4">
        <f t="shared" si="127"/>
        <v>4.6135739104039173</v>
      </c>
      <c r="AL261" s="3">
        <v>0</v>
      </c>
      <c r="AM261" s="3">
        <f t="shared" si="107"/>
        <v>5.9795886075949364E-2</v>
      </c>
      <c r="AN261" s="3">
        <f t="shared" si="113"/>
        <v>0</v>
      </c>
      <c r="AO261" s="3">
        <v>0</v>
      </c>
      <c r="AP261" s="3">
        <v>0</v>
      </c>
      <c r="AQ261" s="8">
        <f t="shared" si="129"/>
        <v>4.6733697964798671</v>
      </c>
    </row>
    <row r="262" spans="1:43" hidden="1" x14ac:dyDescent="0.25">
      <c r="A262" t="s">
        <v>0</v>
      </c>
      <c r="B262" t="s">
        <v>1</v>
      </c>
      <c r="C262">
        <v>5</v>
      </c>
      <c r="D262">
        <v>5</v>
      </c>
      <c r="E262">
        <v>4</v>
      </c>
      <c r="F262">
        <v>1</v>
      </c>
      <c r="G262" t="s">
        <v>24</v>
      </c>
      <c r="H262" t="s">
        <v>4</v>
      </c>
      <c r="I262">
        <v>7200</v>
      </c>
      <c r="J262" t="s">
        <v>36</v>
      </c>
      <c r="K262">
        <v>42000</v>
      </c>
      <c r="L262" t="s">
        <v>6</v>
      </c>
      <c r="M262" t="s">
        <v>40</v>
      </c>
      <c r="N262" t="s">
        <v>31</v>
      </c>
      <c r="O262">
        <v>6000</v>
      </c>
      <c r="P262" t="s">
        <v>3</v>
      </c>
      <c r="Q262">
        <v>10800</v>
      </c>
      <c r="R262" t="s">
        <v>8</v>
      </c>
      <c r="S262" t="s">
        <v>10</v>
      </c>
      <c r="T262" t="s">
        <v>8</v>
      </c>
      <c r="U262" t="s">
        <v>8</v>
      </c>
      <c r="V262" s="3" t="s">
        <v>25</v>
      </c>
      <c r="W262" s="3"/>
      <c r="X262" s="3">
        <v>8.17</v>
      </c>
      <c r="Y262" s="3">
        <v>1.5</v>
      </c>
      <c r="Z262" s="3">
        <v>45.75</v>
      </c>
      <c r="AA262" s="3">
        <v>44.24</v>
      </c>
      <c r="AB262" s="3">
        <v>21</v>
      </c>
      <c r="AC262" s="3">
        <v>9</v>
      </c>
      <c r="AD262" s="3">
        <v>50</v>
      </c>
      <c r="AE262" s="3">
        <v>10000</v>
      </c>
      <c r="AF262" s="4">
        <f>((K262/2)/Z262)</f>
        <v>459.01639344262293</v>
      </c>
      <c r="AG262" s="4">
        <f>((K262/2)/AB262)</f>
        <v>1000</v>
      </c>
      <c r="AH262" s="4">
        <f t="shared" si="125"/>
        <v>1321.9094247246021</v>
      </c>
      <c r="AI262" s="7">
        <v>0</v>
      </c>
      <c r="AJ262" s="4">
        <f t="shared" si="126"/>
        <v>0</v>
      </c>
      <c r="AK262" s="4">
        <f t="shared" si="127"/>
        <v>2.5951353246022033</v>
      </c>
      <c r="AL262" s="3">
        <f>(740 * AF262 / 1000) * (73.4 / 1000) * 44.8 * 1 / 1000</f>
        <v>1.1169506622950818</v>
      </c>
      <c r="AM262" s="3">
        <v>0</v>
      </c>
      <c r="AN262" s="3">
        <f t="shared" si="113"/>
        <v>810</v>
      </c>
      <c r="AO262" s="3">
        <v>0</v>
      </c>
      <c r="AP262" s="3">
        <v>0</v>
      </c>
      <c r="AQ262" s="8">
        <f t="shared" si="129"/>
        <v>813.71208598689725</v>
      </c>
    </row>
    <row r="263" spans="1:43" hidden="1" x14ac:dyDescent="0.25">
      <c r="A263" t="s">
        <v>9</v>
      </c>
      <c r="B263" t="s">
        <v>1</v>
      </c>
      <c r="C263">
        <v>5</v>
      </c>
      <c r="D263">
        <v>0</v>
      </c>
      <c r="E263">
        <v>5</v>
      </c>
      <c r="F263">
        <v>1</v>
      </c>
      <c r="G263" t="s">
        <v>21</v>
      </c>
      <c r="H263" t="s">
        <v>4</v>
      </c>
      <c r="I263">
        <v>1200</v>
      </c>
      <c r="J263" t="s">
        <v>33</v>
      </c>
      <c r="K263">
        <v>30000</v>
      </c>
      <c r="L263" t="s">
        <v>11</v>
      </c>
      <c r="M263" t="s">
        <v>30</v>
      </c>
      <c r="N263" t="s">
        <v>22</v>
      </c>
      <c r="O263">
        <v>1200</v>
      </c>
      <c r="P263" t="s">
        <v>3</v>
      </c>
      <c r="Q263">
        <v>6000</v>
      </c>
      <c r="R263" t="s">
        <v>8</v>
      </c>
      <c r="S263" t="s">
        <v>10</v>
      </c>
      <c r="T263" t="s">
        <v>8</v>
      </c>
      <c r="U263" t="s">
        <v>3</v>
      </c>
      <c r="V263" s="3" t="s">
        <v>25</v>
      </c>
      <c r="W263" s="3"/>
      <c r="X263" s="3">
        <v>8.17</v>
      </c>
      <c r="Y263" s="3">
        <v>1.5</v>
      </c>
      <c r="Z263" s="3">
        <v>45.75</v>
      </c>
      <c r="AA263" s="3">
        <v>44.24</v>
      </c>
      <c r="AB263" s="3">
        <v>21</v>
      </c>
      <c r="AC263" s="3">
        <v>9</v>
      </c>
      <c r="AD263" s="3">
        <v>50</v>
      </c>
      <c r="AE263" s="3">
        <v>10000</v>
      </c>
      <c r="AF263" s="4">
        <f t="shared" ref="AF263:AF264" si="130">K263/AA263</f>
        <v>678.11934900542497</v>
      </c>
      <c r="AG263" s="7">
        <v>0</v>
      </c>
      <c r="AH263" s="4">
        <f t="shared" si="125"/>
        <v>734.39412484700119</v>
      </c>
      <c r="AI263" s="7">
        <v>0</v>
      </c>
      <c r="AJ263" s="4">
        <f t="shared" si="126"/>
        <v>0</v>
      </c>
      <c r="AK263" s="4">
        <f t="shared" si="127"/>
        <v>1.441741847001224</v>
      </c>
      <c r="AL263" s="3">
        <v>0</v>
      </c>
      <c r="AM263" s="3">
        <f t="shared" si="107"/>
        <v>4.2711347197106696E-2</v>
      </c>
      <c r="AN263" s="3">
        <f t="shared" si="113"/>
        <v>0</v>
      </c>
      <c r="AO263" s="3">
        <v>0</v>
      </c>
      <c r="AP263" s="3">
        <v>0</v>
      </c>
      <c r="AQ263" s="8">
        <f t="shared" si="129"/>
        <v>1.4844531941983308</v>
      </c>
    </row>
    <row r="264" spans="1:43" x14ac:dyDescent="0.25">
      <c r="A264" t="s">
        <v>0</v>
      </c>
      <c r="B264" t="s">
        <v>27</v>
      </c>
      <c r="C264">
        <v>5</v>
      </c>
      <c r="D264">
        <v>2</v>
      </c>
      <c r="E264">
        <v>5</v>
      </c>
      <c r="F264">
        <v>0</v>
      </c>
      <c r="G264" t="s">
        <v>21</v>
      </c>
      <c r="H264" t="s">
        <v>4</v>
      </c>
      <c r="I264">
        <v>7200</v>
      </c>
      <c r="J264" t="s">
        <v>33</v>
      </c>
      <c r="K264">
        <v>42000</v>
      </c>
      <c r="L264" t="s">
        <v>6</v>
      </c>
      <c r="M264" t="s">
        <v>40</v>
      </c>
      <c r="N264" t="s">
        <v>31</v>
      </c>
      <c r="O264">
        <v>8400</v>
      </c>
      <c r="P264" t="s">
        <v>3</v>
      </c>
      <c r="Q264">
        <v>16200</v>
      </c>
      <c r="R264" t="s">
        <v>8</v>
      </c>
      <c r="S264" t="s">
        <v>10</v>
      </c>
      <c r="T264" t="s">
        <v>8</v>
      </c>
      <c r="U264" t="s">
        <v>8</v>
      </c>
      <c r="V264" s="3" t="s">
        <v>23</v>
      </c>
      <c r="W264" s="3"/>
      <c r="X264" s="3">
        <v>8.17</v>
      </c>
      <c r="Y264" s="3">
        <v>1.5</v>
      </c>
      <c r="Z264" s="3">
        <v>45.75</v>
      </c>
      <c r="AA264" s="3">
        <v>44.24</v>
      </c>
      <c r="AB264" s="3">
        <v>21</v>
      </c>
      <c r="AC264" s="3">
        <v>9</v>
      </c>
      <c r="AD264" s="3">
        <v>50</v>
      </c>
      <c r="AE264" s="3">
        <v>10000</v>
      </c>
      <c r="AF264" s="4">
        <f t="shared" si="130"/>
        <v>949.36708860759484</v>
      </c>
      <c r="AG264" s="7">
        <v>0</v>
      </c>
      <c r="AH264" s="4">
        <f t="shared" si="125"/>
        <v>1982.8641370869034</v>
      </c>
      <c r="AI264" s="7">
        <v>0</v>
      </c>
      <c r="AJ264" s="4">
        <f t="shared" si="126"/>
        <v>0</v>
      </c>
      <c r="AK264" s="4">
        <f t="shared" si="127"/>
        <v>3.8927029869033047</v>
      </c>
      <c r="AL264" s="3">
        <v>0</v>
      </c>
      <c r="AM264" s="3">
        <f t="shared" ref="AM264:AM325" si="131">(850 * AF264 / 1000) * (74.1 / 1000) * (1 * 1 / 1000)</f>
        <v>5.9795886075949364E-2</v>
      </c>
      <c r="AN264" s="3">
        <f t="shared" si="113"/>
        <v>0</v>
      </c>
      <c r="AO264" s="3">
        <v>0</v>
      </c>
      <c r="AP264" s="3">
        <v>0</v>
      </c>
      <c r="AQ264" s="8">
        <f t="shared" si="129"/>
        <v>3.9524988729792541</v>
      </c>
    </row>
    <row r="265" spans="1:43" x14ac:dyDescent="0.25">
      <c r="A265" t="s">
        <v>0</v>
      </c>
      <c r="B265" t="s">
        <v>27</v>
      </c>
      <c r="C265">
        <v>1</v>
      </c>
      <c r="D265">
        <v>1</v>
      </c>
      <c r="E265">
        <v>2</v>
      </c>
      <c r="F265">
        <v>0</v>
      </c>
      <c r="G265" t="s">
        <v>59</v>
      </c>
      <c r="H265" t="s">
        <v>44</v>
      </c>
      <c r="I265">
        <v>0</v>
      </c>
      <c r="J265" t="s">
        <v>15</v>
      </c>
      <c r="K265">
        <v>0</v>
      </c>
      <c r="L265" t="s">
        <v>38</v>
      </c>
      <c r="M265" t="s">
        <v>69</v>
      </c>
      <c r="N265" t="s">
        <v>22</v>
      </c>
      <c r="O265">
        <v>3600</v>
      </c>
      <c r="P265" t="s">
        <v>3</v>
      </c>
      <c r="Q265">
        <v>0</v>
      </c>
      <c r="R265" t="s">
        <v>8</v>
      </c>
      <c r="S265" t="s">
        <v>10</v>
      </c>
      <c r="T265" t="s">
        <v>8</v>
      </c>
      <c r="U265" t="s">
        <v>3</v>
      </c>
      <c r="V265" s="3" t="s">
        <v>25</v>
      </c>
      <c r="W265" s="3"/>
      <c r="X265" s="3">
        <v>8.17</v>
      </c>
      <c r="Y265" s="3">
        <v>1.5</v>
      </c>
      <c r="Z265" s="3">
        <v>45.75</v>
      </c>
      <c r="AA265" s="3">
        <v>44.24</v>
      </c>
      <c r="AB265" s="3">
        <v>21</v>
      </c>
      <c r="AC265" s="3">
        <v>9</v>
      </c>
      <c r="AD265" s="3">
        <v>50</v>
      </c>
      <c r="AE265" s="3">
        <v>10000</v>
      </c>
      <c r="AF265" s="7">
        <v>0</v>
      </c>
      <c r="AG265" s="7">
        <v>0</v>
      </c>
      <c r="AH265" s="4">
        <f t="shared" si="125"/>
        <v>0</v>
      </c>
      <c r="AI265" s="7">
        <f t="shared" ref="AI265:AI266" si="132">O265/Y265</f>
        <v>2400</v>
      </c>
      <c r="AJ265" s="4">
        <f t="shared" si="126"/>
        <v>1.1061892776000002</v>
      </c>
      <c r="AK265" s="4">
        <f t="shared" si="127"/>
        <v>0</v>
      </c>
      <c r="AL265" s="3">
        <v>0</v>
      </c>
      <c r="AM265" s="3">
        <f t="shared" si="131"/>
        <v>0</v>
      </c>
      <c r="AN265" s="3">
        <f t="shared" si="113"/>
        <v>0</v>
      </c>
      <c r="AO265" s="3">
        <f t="shared" si="128"/>
        <v>3.1492500000000001E-3</v>
      </c>
      <c r="AP265" s="3">
        <v>0</v>
      </c>
      <c r="AQ265" s="8">
        <f t="shared" si="129"/>
        <v>1.1093385276000003</v>
      </c>
    </row>
    <row r="266" spans="1:43" x14ac:dyDescent="0.25">
      <c r="A266" t="s">
        <v>9</v>
      </c>
      <c r="B266" t="s">
        <v>13</v>
      </c>
      <c r="C266">
        <v>1</v>
      </c>
      <c r="D266">
        <v>3</v>
      </c>
      <c r="E266">
        <v>2</v>
      </c>
      <c r="F266">
        <v>0</v>
      </c>
      <c r="G266" t="s">
        <v>68</v>
      </c>
      <c r="H266" t="s">
        <v>29</v>
      </c>
      <c r="I266">
        <v>0</v>
      </c>
      <c r="J266" t="s">
        <v>15</v>
      </c>
      <c r="K266">
        <v>0</v>
      </c>
      <c r="L266" t="s">
        <v>38</v>
      </c>
      <c r="M266" t="s">
        <v>69</v>
      </c>
      <c r="N266" t="s">
        <v>17</v>
      </c>
      <c r="O266">
        <v>3600</v>
      </c>
      <c r="P266" t="s">
        <v>3</v>
      </c>
      <c r="Q266">
        <v>0</v>
      </c>
      <c r="R266" t="s">
        <v>3</v>
      </c>
      <c r="S266" t="s">
        <v>10</v>
      </c>
      <c r="T266" t="s">
        <v>8</v>
      </c>
      <c r="U266" t="s">
        <v>3</v>
      </c>
      <c r="V266" s="3" t="s">
        <v>25</v>
      </c>
      <c r="W266" s="3"/>
      <c r="X266" s="3">
        <v>8.17</v>
      </c>
      <c r="Y266" s="3">
        <v>1.5</v>
      </c>
      <c r="Z266" s="3">
        <v>45.75</v>
      </c>
      <c r="AA266" s="3">
        <v>44.24</v>
      </c>
      <c r="AB266" s="3">
        <v>21</v>
      </c>
      <c r="AC266" s="3">
        <v>9</v>
      </c>
      <c r="AD266" s="3">
        <v>50</v>
      </c>
      <c r="AE266" s="3">
        <v>10000</v>
      </c>
      <c r="AF266" s="7">
        <v>0</v>
      </c>
      <c r="AG266" s="7">
        <v>0</v>
      </c>
      <c r="AH266" s="4">
        <f t="shared" si="125"/>
        <v>0</v>
      </c>
      <c r="AI266" s="7">
        <f t="shared" si="132"/>
        <v>2400</v>
      </c>
      <c r="AJ266" s="4">
        <f t="shared" si="126"/>
        <v>1.1061892776000002</v>
      </c>
      <c r="AK266" s="4">
        <f t="shared" si="127"/>
        <v>0</v>
      </c>
      <c r="AL266" s="3">
        <v>0</v>
      </c>
      <c r="AM266" s="3">
        <f t="shared" si="131"/>
        <v>0</v>
      </c>
      <c r="AN266" s="3">
        <f t="shared" si="113"/>
        <v>0</v>
      </c>
      <c r="AO266" s="3">
        <f t="shared" si="128"/>
        <v>3.1492500000000001E-3</v>
      </c>
      <c r="AP266" s="3">
        <v>0</v>
      </c>
      <c r="AQ266" s="8">
        <f t="shared" si="129"/>
        <v>1.1093385276000003</v>
      </c>
    </row>
    <row r="267" spans="1:43" hidden="1" x14ac:dyDescent="0.25">
      <c r="A267" t="s">
        <v>0</v>
      </c>
      <c r="B267" t="s">
        <v>1</v>
      </c>
      <c r="C267">
        <v>5</v>
      </c>
      <c r="D267">
        <v>0</v>
      </c>
      <c r="E267">
        <v>4</v>
      </c>
      <c r="F267">
        <v>1</v>
      </c>
      <c r="G267" t="s">
        <v>21</v>
      </c>
      <c r="H267" t="s">
        <v>4</v>
      </c>
      <c r="I267">
        <v>1200</v>
      </c>
      <c r="J267" t="s">
        <v>33</v>
      </c>
      <c r="K267">
        <v>30000</v>
      </c>
      <c r="L267" t="s">
        <v>11</v>
      </c>
      <c r="M267" t="s">
        <v>30</v>
      </c>
      <c r="N267" t="s">
        <v>31</v>
      </c>
      <c r="O267">
        <v>6000</v>
      </c>
      <c r="P267" t="s">
        <v>3</v>
      </c>
      <c r="Q267">
        <v>0</v>
      </c>
      <c r="R267" t="s">
        <v>8</v>
      </c>
      <c r="S267" t="s">
        <v>10</v>
      </c>
      <c r="T267" t="s">
        <v>8</v>
      </c>
      <c r="U267" t="s">
        <v>8</v>
      </c>
      <c r="V267" s="3" t="s">
        <v>23</v>
      </c>
      <c r="W267" s="3"/>
      <c r="X267" s="3">
        <v>8.17</v>
      </c>
      <c r="Y267" s="3">
        <v>1.5</v>
      </c>
      <c r="Z267" s="3">
        <v>45.75</v>
      </c>
      <c r="AA267" s="3">
        <v>44.24</v>
      </c>
      <c r="AB267" s="3">
        <v>21</v>
      </c>
      <c r="AC267" s="3">
        <v>9</v>
      </c>
      <c r="AD267" s="3">
        <v>50</v>
      </c>
      <c r="AE267" s="3">
        <v>10000</v>
      </c>
      <c r="AF267" s="4">
        <f>K267/AA267</f>
        <v>678.11934900542497</v>
      </c>
      <c r="AG267" s="7">
        <v>0</v>
      </c>
      <c r="AH267" s="4">
        <f t="shared" si="125"/>
        <v>0</v>
      </c>
      <c r="AI267" s="7">
        <v>0</v>
      </c>
      <c r="AJ267" s="4">
        <f t="shared" si="126"/>
        <v>0</v>
      </c>
      <c r="AK267" s="4">
        <f t="shared" si="127"/>
        <v>0</v>
      </c>
      <c r="AL267" s="3">
        <v>0</v>
      </c>
      <c r="AM267" s="3">
        <f t="shared" si="131"/>
        <v>4.2711347197106696E-2</v>
      </c>
      <c r="AN267" s="3">
        <f t="shared" si="113"/>
        <v>0</v>
      </c>
      <c r="AO267" s="3">
        <v>0</v>
      </c>
      <c r="AP267" s="3">
        <v>0</v>
      </c>
      <c r="AQ267" s="8">
        <f t="shared" si="129"/>
        <v>4.2711347197106696E-2</v>
      </c>
    </row>
    <row r="268" spans="1:43" hidden="1" x14ac:dyDescent="0.25">
      <c r="A268" t="s">
        <v>9</v>
      </c>
      <c r="B268" t="s">
        <v>13</v>
      </c>
      <c r="C268">
        <v>5</v>
      </c>
      <c r="D268">
        <v>0</v>
      </c>
      <c r="E268">
        <v>3</v>
      </c>
      <c r="F268">
        <v>1</v>
      </c>
      <c r="G268" t="s">
        <v>16</v>
      </c>
      <c r="H268" t="s">
        <v>29</v>
      </c>
      <c r="I268">
        <v>7200</v>
      </c>
      <c r="J268" t="s">
        <v>5</v>
      </c>
      <c r="K268">
        <v>3000</v>
      </c>
      <c r="L268" t="s">
        <v>38</v>
      </c>
      <c r="M268" t="s">
        <v>39</v>
      </c>
      <c r="N268" t="s">
        <v>22</v>
      </c>
      <c r="O268">
        <v>8400</v>
      </c>
      <c r="P268" t="s">
        <v>8</v>
      </c>
      <c r="Q268">
        <v>0</v>
      </c>
      <c r="R268" t="s">
        <v>3</v>
      </c>
      <c r="S268" t="s">
        <v>10</v>
      </c>
      <c r="T268" t="s">
        <v>8</v>
      </c>
      <c r="U268" t="s">
        <v>3</v>
      </c>
      <c r="V268" s="3" t="s">
        <v>25</v>
      </c>
      <c r="W268" s="3"/>
      <c r="X268" s="3">
        <v>8.17</v>
      </c>
      <c r="Y268" s="3">
        <v>1.5</v>
      </c>
      <c r="Z268" s="3">
        <v>45.75</v>
      </c>
      <c r="AA268" s="3">
        <v>44.24</v>
      </c>
      <c r="AB268" s="3">
        <v>21</v>
      </c>
      <c r="AC268" s="3">
        <v>9</v>
      </c>
      <c r="AD268" s="3">
        <v>50</v>
      </c>
      <c r="AE268" s="3">
        <v>10000</v>
      </c>
      <c r="AF268" s="7">
        <f>K268/Z268</f>
        <v>65.573770491803273</v>
      </c>
      <c r="AG268" s="7">
        <v>0</v>
      </c>
      <c r="AH268" s="4">
        <f t="shared" si="125"/>
        <v>0</v>
      </c>
      <c r="AI268" s="7">
        <v>0</v>
      </c>
      <c r="AJ268" s="4">
        <f t="shared" si="126"/>
        <v>0</v>
      </c>
      <c r="AK268" s="4">
        <f t="shared" si="127"/>
        <v>0</v>
      </c>
      <c r="AL268" s="3">
        <f t="shared" ref="AL268:AL269" si="133">(740 * AF268 / 1000) * (73.4 / 1000) * 44.8 * 1 / 1000</f>
        <v>0.15956438032786882</v>
      </c>
      <c r="AM268" s="3">
        <v>0</v>
      </c>
      <c r="AN268" s="3">
        <f t="shared" si="113"/>
        <v>0</v>
      </c>
      <c r="AO268" s="3">
        <v>0</v>
      </c>
      <c r="AP268" s="3">
        <v>0</v>
      </c>
      <c r="AQ268" s="8">
        <f t="shared" si="129"/>
        <v>0.15956438032786882</v>
      </c>
    </row>
    <row r="269" spans="1:43" hidden="1" x14ac:dyDescent="0.25">
      <c r="A269" t="s">
        <v>9</v>
      </c>
      <c r="B269" t="s">
        <v>27</v>
      </c>
      <c r="C269">
        <v>2</v>
      </c>
      <c r="D269">
        <v>1</v>
      </c>
      <c r="E269">
        <v>4</v>
      </c>
      <c r="F269">
        <v>1</v>
      </c>
      <c r="G269" t="s">
        <v>21</v>
      </c>
      <c r="H269" t="s">
        <v>4</v>
      </c>
      <c r="I269">
        <v>7200</v>
      </c>
      <c r="J269" t="s">
        <v>36</v>
      </c>
      <c r="K269">
        <v>42000</v>
      </c>
      <c r="L269" t="s">
        <v>11</v>
      </c>
      <c r="M269" t="s">
        <v>37</v>
      </c>
      <c r="N269" t="s">
        <v>22</v>
      </c>
      <c r="O269">
        <v>3600</v>
      </c>
      <c r="P269" t="s">
        <v>3</v>
      </c>
      <c r="Q269">
        <v>10800</v>
      </c>
      <c r="R269" t="s">
        <v>8</v>
      </c>
      <c r="S269" t="s">
        <v>10</v>
      </c>
      <c r="T269" t="s">
        <v>8</v>
      </c>
      <c r="U269" t="s">
        <v>3</v>
      </c>
      <c r="V269" s="3" t="s">
        <v>23</v>
      </c>
      <c r="W269" s="3"/>
      <c r="X269" s="3">
        <v>8.17</v>
      </c>
      <c r="Y269" s="3">
        <v>1.5</v>
      </c>
      <c r="Z269" s="3">
        <v>45.75</v>
      </c>
      <c r="AA269" s="3">
        <v>44.24</v>
      </c>
      <c r="AB269" s="3">
        <v>21</v>
      </c>
      <c r="AC269" s="3">
        <v>9</v>
      </c>
      <c r="AD269" s="3">
        <v>50</v>
      </c>
      <c r="AE269" s="3">
        <v>10000</v>
      </c>
      <c r="AF269" s="4">
        <f>((K269/2)/Z269)</f>
        <v>459.01639344262293</v>
      </c>
      <c r="AG269" s="4">
        <f>((K269/2)/AB269)</f>
        <v>1000</v>
      </c>
      <c r="AH269" s="4">
        <f t="shared" si="125"/>
        <v>1321.9094247246021</v>
      </c>
      <c r="AI269" s="7">
        <f>O269/Y269</f>
        <v>2400</v>
      </c>
      <c r="AJ269" s="4">
        <f t="shared" si="126"/>
        <v>1.1061892776000002</v>
      </c>
      <c r="AK269" s="4">
        <f t="shared" si="127"/>
        <v>2.5951353246022033</v>
      </c>
      <c r="AL269" s="3">
        <f t="shared" si="133"/>
        <v>1.1169506622950818</v>
      </c>
      <c r="AM269" s="3">
        <v>0</v>
      </c>
      <c r="AN269" s="3">
        <f t="shared" si="113"/>
        <v>810</v>
      </c>
      <c r="AO269" s="3">
        <f t="shared" si="128"/>
        <v>3.1492500000000001E-3</v>
      </c>
      <c r="AP269" s="3">
        <v>0</v>
      </c>
      <c r="AQ269" s="8">
        <f t="shared" si="129"/>
        <v>814.82142451449727</v>
      </c>
    </row>
    <row r="270" spans="1:43" x14ac:dyDescent="0.25">
      <c r="A270" t="s">
        <v>0</v>
      </c>
      <c r="B270" t="s">
        <v>1</v>
      </c>
      <c r="C270">
        <v>5</v>
      </c>
      <c r="D270">
        <v>0</v>
      </c>
      <c r="E270">
        <v>3</v>
      </c>
      <c r="F270">
        <v>0</v>
      </c>
      <c r="G270" t="s">
        <v>35</v>
      </c>
      <c r="H270" t="s">
        <v>4</v>
      </c>
      <c r="I270">
        <v>1200</v>
      </c>
      <c r="J270" t="s">
        <v>33</v>
      </c>
      <c r="K270">
        <v>30000</v>
      </c>
      <c r="L270" t="s">
        <v>6</v>
      </c>
      <c r="M270" t="s">
        <v>40</v>
      </c>
      <c r="N270" t="s">
        <v>31</v>
      </c>
      <c r="O270">
        <v>8400</v>
      </c>
      <c r="P270" t="s">
        <v>3</v>
      </c>
      <c r="Q270">
        <v>13200</v>
      </c>
      <c r="R270" t="s">
        <v>8</v>
      </c>
      <c r="S270" t="s">
        <v>10</v>
      </c>
      <c r="T270" t="s">
        <v>3</v>
      </c>
      <c r="U270" t="s">
        <v>8</v>
      </c>
      <c r="V270" s="3" t="s">
        <v>25</v>
      </c>
      <c r="W270" s="3"/>
      <c r="X270" s="3">
        <v>8.17</v>
      </c>
      <c r="Y270" s="3">
        <v>1.5</v>
      </c>
      <c r="Z270" s="3">
        <v>45.75</v>
      </c>
      <c r="AA270" s="3">
        <v>44.24</v>
      </c>
      <c r="AB270" s="3">
        <v>21</v>
      </c>
      <c r="AC270" s="3">
        <v>9</v>
      </c>
      <c r="AD270" s="3">
        <v>50</v>
      </c>
      <c r="AE270" s="3">
        <v>10000</v>
      </c>
      <c r="AF270" s="4">
        <f>K270/AA270</f>
        <v>678.11934900542497</v>
      </c>
      <c r="AG270" s="7">
        <v>0</v>
      </c>
      <c r="AH270" s="4">
        <f t="shared" si="125"/>
        <v>1615.6670746634027</v>
      </c>
      <c r="AI270" s="7">
        <v>0</v>
      </c>
      <c r="AJ270" s="4">
        <f t="shared" si="126"/>
        <v>0</v>
      </c>
      <c r="AK270" s="4">
        <f t="shared" si="127"/>
        <v>3.1718320634026931</v>
      </c>
      <c r="AL270" s="3">
        <v>0</v>
      </c>
      <c r="AM270" s="3">
        <f t="shared" si="131"/>
        <v>4.2711347197106696E-2</v>
      </c>
      <c r="AN270" s="3">
        <f t="shared" si="113"/>
        <v>0</v>
      </c>
      <c r="AO270" s="3">
        <v>0</v>
      </c>
      <c r="AP270" s="3">
        <v>0</v>
      </c>
      <c r="AQ270" s="8">
        <f t="shared" si="129"/>
        <v>3.2145434105997999</v>
      </c>
    </row>
    <row r="271" spans="1:43" hidden="1" x14ac:dyDescent="0.25">
      <c r="A271" t="s">
        <v>9</v>
      </c>
      <c r="B271" t="s">
        <v>13</v>
      </c>
      <c r="C271">
        <v>5</v>
      </c>
      <c r="D271">
        <v>5</v>
      </c>
      <c r="E271">
        <v>2</v>
      </c>
      <c r="F271">
        <v>1</v>
      </c>
      <c r="G271" t="s">
        <v>35</v>
      </c>
      <c r="H271" t="s">
        <v>44</v>
      </c>
      <c r="I271">
        <v>7200</v>
      </c>
      <c r="J271" t="s">
        <v>5</v>
      </c>
      <c r="K271">
        <v>9000</v>
      </c>
      <c r="L271" t="s">
        <v>38</v>
      </c>
      <c r="M271" t="s">
        <v>69</v>
      </c>
      <c r="N271" t="s">
        <v>22</v>
      </c>
      <c r="O271">
        <v>8400</v>
      </c>
      <c r="P271" t="s">
        <v>3</v>
      </c>
      <c r="Q271">
        <v>0</v>
      </c>
      <c r="R271" t="s">
        <v>8</v>
      </c>
      <c r="S271" t="s">
        <v>10</v>
      </c>
      <c r="T271" t="s">
        <v>8</v>
      </c>
      <c r="U271" t="s">
        <v>3</v>
      </c>
      <c r="V271" s="3" t="s">
        <v>23</v>
      </c>
      <c r="W271" s="3"/>
      <c r="X271" s="3">
        <v>8.17</v>
      </c>
      <c r="Y271" s="3">
        <v>1.5</v>
      </c>
      <c r="Z271" s="3">
        <v>45.75</v>
      </c>
      <c r="AA271" s="3">
        <v>44.24</v>
      </c>
      <c r="AB271" s="3">
        <v>21</v>
      </c>
      <c r="AC271" s="3">
        <v>9</v>
      </c>
      <c r="AD271" s="3">
        <v>50</v>
      </c>
      <c r="AE271" s="3">
        <v>10000</v>
      </c>
      <c r="AF271" s="7">
        <f>K271/Z271</f>
        <v>196.72131147540983</v>
      </c>
      <c r="AG271" s="7">
        <v>0</v>
      </c>
      <c r="AH271" s="4">
        <f t="shared" si="125"/>
        <v>0</v>
      </c>
      <c r="AI271" s="7">
        <v>0</v>
      </c>
      <c r="AJ271" s="4">
        <f t="shared" si="126"/>
        <v>0</v>
      </c>
      <c r="AK271" s="4">
        <f t="shared" si="127"/>
        <v>0</v>
      </c>
      <c r="AL271" s="3">
        <f>(740 * AF271 / 1000) * (73.4 / 1000) * 44.8 * 1 / 1000</f>
        <v>0.47869314098360655</v>
      </c>
      <c r="AM271" s="3">
        <v>0</v>
      </c>
      <c r="AN271" s="3">
        <f t="shared" si="113"/>
        <v>0</v>
      </c>
      <c r="AO271" s="3">
        <v>0</v>
      </c>
      <c r="AP271" s="3">
        <f>AF271/50*2.5</f>
        <v>9.8360655737704921</v>
      </c>
      <c r="AQ271" s="8">
        <f t="shared" si="129"/>
        <v>10.314758714754099</v>
      </c>
    </row>
    <row r="272" spans="1:43" x14ac:dyDescent="0.25">
      <c r="A272" t="s">
        <v>9</v>
      </c>
      <c r="B272" t="s">
        <v>27</v>
      </c>
      <c r="C272">
        <v>1</v>
      </c>
      <c r="D272">
        <v>1</v>
      </c>
      <c r="E272">
        <v>3</v>
      </c>
      <c r="F272">
        <v>0</v>
      </c>
      <c r="G272" t="s">
        <v>21</v>
      </c>
      <c r="H272" t="s">
        <v>44</v>
      </c>
      <c r="I272">
        <v>0</v>
      </c>
      <c r="J272" t="s">
        <v>15</v>
      </c>
      <c r="K272">
        <v>0</v>
      </c>
      <c r="L272" t="s">
        <v>38</v>
      </c>
      <c r="M272" t="s">
        <v>69</v>
      </c>
      <c r="N272" t="s">
        <v>17</v>
      </c>
      <c r="O272">
        <v>1200</v>
      </c>
      <c r="P272" t="s">
        <v>8</v>
      </c>
      <c r="Q272">
        <v>0</v>
      </c>
      <c r="R272" t="s">
        <v>8</v>
      </c>
      <c r="S272" t="s">
        <v>10</v>
      </c>
      <c r="T272" t="s">
        <v>3</v>
      </c>
      <c r="U272" t="s">
        <v>8</v>
      </c>
      <c r="V272" s="3" t="s">
        <v>25</v>
      </c>
      <c r="W272" s="3"/>
      <c r="X272" s="3">
        <v>8.17</v>
      </c>
      <c r="Y272" s="3">
        <v>1.5</v>
      </c>
      <c r="Z272" s="3">
        <v>45.75</v>
      </c>
      <c r="AA272" s="3">
        <v>44.24</v>
      </c>
      <c r="AB272" s="3">
        <v>21</v>
      </c>
      <c r="AC272" s="3">
        <v>9</v>
      </c>
      <c r="AD272" s="3">
        <v>50</v>
      </c>
      <c r="AE272" s="3">
        <v>10000</v>
      </c>
      <c r="AF272" s="7">
        <v>0</v>
      </c>
      <c r="AG272" s="7">
        <v>0</v>
      </c>
      <c r="AH272" s="4">
        <f t="shared" si="125"/>
        <v>0</v>
      </c>
      <c r="AI272" s="7">
        <f>O272/Y272</f>
        <v>800</v>
      </c>
      <c r="AJ272" s="4">
        <f t="shared" si="126"/>
        <v>0.36872975920000006</v>
      </c>
      <c r="AK272" s="4">
        <f t="shared" si="127"/>
        <v>0</v>
      </c>
      <c r="AL272" s="3">
        <v>0</v>
      </c>
      <c r="AM272" s="3">
        <f t="shared" si="131"/>
        <v>0</v>
      </c>
      <c r="AN272" s="3">
        <f t="shared" si="113"/>
        <v>0</v>
      </c>
      <c r="AO272" s="3">
        <f t="shared" si="128"/>
        <v>3.1492500000000001E-3</v>
      </c>
      <c r="AP272" s="3">
        <v>0</v>
      </c>
      <c r="AQ272" s="8">
        <f t="shared" si="129"/>
        <v>0.37187900920000005</v>
      </c>
    </row>
    <row r="273" spans="1:43" hidden="1" x14ac:dyDescent="0.25">
      <c r="A273" t="s">
        <v>9</v>
      </c>
      <c r="B273" t="s">
        <v>1</v>
      </c>
      <c r="C273">
        <v>5</v>
      </c>
      <c r="D273">
        <v>0</v>
      </c>
      <c r="E273">
        <v>4</v>
      </c>
      <c r="F273">
        <v>1</v>
      </c>
      <c r="G273" t="s">
        <v>24</v>
      </c>
      <c r="H273" t="s">
        <v>4</v>
      </c>
      <c r="I273">
        <v>3600</v>
      </c>
      <c r="J273" t="s">
        <v>33</v>
      </c>
      <c r="K273">
        <v>30000</v>
      </c>
      <c r="L273" t="s">
        <v>6</v>
      </c>
      <c r="M273" t="s">
        <v>71</v>
      </c>
      <c r="N273" t="s">
        <v>31</v>
      </c>
      <c r="O273">
        <v>3600</v>
      </c>
      <c r="P273" t="s">
        <v>8</v>
      </c>
      <c r="Q273">
        <v>19200</v>
      </c>
      <c r="R273" t="s">
        <v>8</v>
      </c>
      <c r="S273" t="s">
        <v>10</v>
      </c>
      <c r="T273" t="s">
        <v>8</v>
      </c>
      <c r="U273" t="s">
        <v>3</v>
      </c>
      <c r="V273" s="3" t="s">
        <v>25</v>
      </c>
      <c r="W273" s="3"/>
      <c r="X273" s="3">
        <v>8.17</v>
      </c>
      <c r="Y273" s="3">
        <v>1.5</v>
      </c>
      <c r="Z273" s="3">
        <v>45.75</v>
      </c>
      <c r="AA273" s="3">
        <v>44.24</v>
      </c>
      <c r="AB273" s="3">
        <v>21</v>
      </c>
      <c r="AC273" s="3">
        <v>9</v>
      </c>
      <c r="AD273" s="3">
        <v>50</v>
      </c>
      <c r="AE273" s="3">
        <v>10000</v>
      </c>
      <c r="AF273" s="4">
        <f>K273/AA273</f>
        <v>678.11934900542497</v>
      </c>
      <c r="AG273" s="7">
        <v>0</v>
      </c>
      <c r="AH273" s="4">
        <f t="shared" si="125"/>
        <v>2350.0611995104041</v>
      </c>
      <c r="AI273" s="7">
        <v>0</v>
      </c>
      <c r="AJ273" s="4">
        <f t="shared" si="126"/>
        <v>0</v>
      </c>
      <c r="AK273" s="4">
        <f t="shared" si="127"/>
        <v>4.6135739104039173</v>
      </c>
      <c r="AL273" s="3">
        <v>0</v>
      </c>
      <c r="AM273" s="3">
        <f t="shared" si="131"/>
        <v>4.2711347197106696E-2</v>
      </c>
      <c r="AN273" s="3">
        <f t="shared" ref="AN273:AN336" si="134">AG273*0.54*1.5</f>
        <v>0</v>
      </c>
      <c r="AO273" s="3">
        <v>0</v>
      </c>
      <c r="AP273" s="3">
        <v>0</v>
      </c>
      <c r="AQ273" s="8">
        <f t="shared" si="129"/>
        <v>4.6562852576010236</v>
      </c>
    </row>
    <row r="274" spans="1:43" hidden="1" x14ac:dyDescent="0.25">
      <c r="A274" t="s">
        <v>0</v>
      </c>
      <c r="B274" t="s">
        <v>1</v>
      </c>
      <c r="C274">
        <v>2</v>
      </c>
      <c r="D274">
        <v>1</v>
      </c>
      <c r="E274">
        <v>5</v>
      </c>
      <c r="F274">
        <v>1</v>
      </c>
      <c r="G274" t="s">
        <v>24</v>
      </c>
      <c r="H274" t="s">
        <v>4</v>
      </c>
      <c r="I274">
        <v>1200</v>
      </c>
      <c r="J274" t="s">
        <v>5</v>
      </c>
      <c r="K274">
        <v>42000</v>
      </c>
      <c r="L274" t="s">
        <v>20</v>
      </c>
      <c r="M274" t="s">
        <v>26</v>
      </c>
      <c r="N274" t="s">
        <v>31</v>
      </c>
      <c r="O274">
        <v>1200</v>
      </c>
      <c r="P274" t="s">
        <v>3</v>
      </c>
      <c r="Q274">
        <v>2400</v>
      </c>
      <c r="R274" t="s">
        <v>8</v>
      </c>
      <c r="S274" t="s">
        <v>10</v>
      </c>
      <c r="T274" t="s">
        <v>8</v>
      </c>
      <c r="U274" t="s">
        <v>3</v>
      </c>
      <c r="V274" s="3" t="s">
        <v>25</v>
      </c>
      <c r="W274" s="3"/>
      <c r="X274" s="3">
        <v>8.17</v>
      </c>
      <c r="Y274" s="3">
        <v>1.5</v>
      </c>
      <c r="Z274" s="3">
        <v>45.75</v>
      </c>
      <c r="AA274" s="3">
        <v>44.24</v>
      </c>
      <c r="AB274" s="3">
        <v>21</v>
      </c>
      <c r="AC274" s="3">
        <v>9</v>
      </c>
      <c r="AD274" s="3">
        <v>50</v>
      </c>
      <c r="AE274" s="3">
        <v>10000</v>
      </c>
      <c r="AF274" s="7">
        <f>K274/Z274</f>
        <v>918.03278688524586</v>
      </c>
      <c r="AG274" s="7">
        <v>0</v>
      </c>
      <c r="AH274" s="4">
        <f t="shared" si="125"/>
        <v>293.75764993880051</v>
      </c>
      <c r="AI274" s="7">
        <f t="shared" ref="AI274:AI277" si="135">O274/Y274</f>
        <v>800</v>
      </c>
      <c r="AJ274" s="4">
        <f t="shared" si="126"/>
        <v>0.36872975920000006</v>
      </c>
      <c r="AK274" s="4">
        <f t="shared" si="127"/>
        <v>0.57669673880048966</v>
      </c>
      <c r="AL274" s="3">
        <f>(740 * AF274 / 1000) * (73.4 / 1000) * 44.8 * 1 / 1000</f>
        <v>2.2339013245901636</v>
      </c>
      <c r="AM274" s="3">
        <v>0</v>
      </c>
      <c r="AN274" s="3">
        <f t="shared" si="134"/>
        <v>0</v>
      </c>
      <c r="AO274" s="3">
        <f t="shared" si="128"/>
        <v>3.1492500000000001E-3</v>
      </c>
      <c r="AP274" s="3">
        <v>0</v>
      </c>
      <c r="AQ274" s="8">
        <f t="shared" si="129"/>
        <v>3.182477072590653</v>
      </c>
    </row>
    <row r="275" spans="1:43" x14ac:dyDescent="0.25">
      <c r="A275" t="s">
        <v>0</v>
      </c>
      <c r="B275" t="s">
        <v>13</v>
      </c>
      <c r="C275">
        <v>4</v>
      </c>
      <c r="D275">
        <v>5</v>
      </c>
      <c r="E275">
        <v>4</v>
      </c>
      <c r="F275">
        <v>0</v>
      </c>
      <c r="G275" t="s">
        <v>24</v>
      </c>
      <c r="H275" t="s">
        <v>4</v>
      </c>
      <c r="I275">
        <v>0</v>
      </c>
      <c r="J275" t="s">
        <v>15</v>
      </c>
      <c r="K275">
        <v>0</v>
      </c>
      <c r="L275" t="s">
        <v>6</v>
      </c>
      <c r="M275" t="s">
        <v>7</v>
      </c>
      <c r="N275" t="s">
        <v>31</v>
      </c>
      <c r="O275">
        <v>1200</v>
      </c>
      <c r="P275" t="s">
        <v>3</v>
      </c>
      <c r="Q275">
        <v>2400</v>
      </c>
      <c r="R275" t="s">
        <v>3</v>
      </c>
      <c r="S275" t="s">
        <v>2</v>
      </c>
      <c r="T275" t="s">
        <v>8</v>
      </c>
      <c r="U275" t="s">
        <v>3</v>
      </c>
      <c r="V275" s="3" t="s">
        <v>25</v>
      </c>
      <c r="W275" s="3"/>
      <c r="X275" s="3">
        <v>8.17</v>
      </c>
      <c r="Y275" s="3">
        <v>1.5</v>
      </c>
      <c r="Z275" s="3">
        <v>45.75</v>
      </c>
      <c r="AA275" s="3">
        <v>44.24</v>
      </c>
      <c r="AB275" s="3">
        <v>21</v>
      </c>
      <c r="AC275" s="3">
        <v>9</v>
      </c>
      <c r="AD275" s="3">
        <v>50</v>
      </c>
      <c r="AE275" s="3">
        <v>10000</v>
      </c>
      <c r="AF275" s="7">
        <v>0</v>
      </c>
      <c r="AG275" s="7">
        <v>0</v>
      </c>
      <c r="AH275" s="4">
        <f t="shared" si="125"/>
        <v>293.75764993880051</v>
      </c>
      <c r="AI275" s="7">
        <f t="shared" si="135"/>
        <v>800</v>
      </c>
      <c r="AJ275" s="4">
        <f t="shared" si="126"/>
        <v>0.36872975920000006</v>
      </c>
      <c r="AK275" s="4">
        <f t="shared" si="127"/>
        <v>0.57669673880048966</v>
      </c>
      <c r="AL275" s="3">
        <v>0</v>
      </c>
      <c r="AM275" s="3">
        <f t="shared" si="131"/>
        <v>0</v>
      </c>
      <c r="AN275" s="3">
        <f t="shared" si="134"/>
        <v>0</v>
      </c>
      <c r="AO275" s="3">
        <f t="shared" si="128"/>
        <v>3.1492500000000001E-3</v>
      </c>
      <c r="AP275" s="3">
        <v>0</v>
      </c>
      <c r="AQ275" s="8">
        <f t="shared" si="129"/>
        <v>0.94857574800048972</v>
      </c>
    </row>
    <row r="276" spans="1:43" x14ac:dyDescent="0.25">
      <c r="A276" t="s">
        <v>0</v>
      </c>
      <c r="B276" t="s">
        <v>13</v>
      </c>
      <c r="C276">
        <v>1</v>
      </c>
      <c r="D276">
        <v>5</v>
      </c>
      <c r="E276">
        <v>3</v>
      </c>
      <c r="F276">
        <v>0</v>
      </c>
      <c r="G276" t="s">
        <v>24</v>
      </c>
      <c r="H276" t="s">
        <v>4</v>
      </c>
      <c r="I276">
        <v>0</v>
      </c>
      <c r="J276" t="s">
        <v>15</v>
      </c>
      <c r="K276">
        <v>0</v>
      </c>
      <c r="L276" t="s">
        <v>6</v>
      </c>
      <c r="M276" t="s">
        <v>7</v>
      </c>
      <c r="N276" t="s">
        <v>31</v>
      </c>
      <c r="O276">
        <v>6000</v>
      </c>
      <c r="P276" t="s">
        <v>3</v>
      </c>
      <c r="Q276">
        <v>19200</v>
      </c>
      <c r="R276" t="s">
        <v>3</v>
      </c>
      <c r="S276" t="s">
        <v>2</v>
      </c>
      <c r="T276" t="s">
        <v>8</v>
      </c>
      <c r="U276" t="s">
        <v>8</v>
      </c>
      <c r="V276" s="3" t="s">
        <v>19</v>
      </c>
      <c r="W276" s="3"/>
      <c r="X276" s="3">
        <v>8.17</v>
      </c>
      <c r="Y276" s="3">
        <v>1.5</v>
      </c>
      <c r="Z276" s="3">
        <v>45.75</v>
      </c>
      <c r="AA276" s="3">
        <v>44.24</v>
      </c>
      <c r="AB276" s="3">
        <v>21</v>
      </c>
      <c r="AC276" s="3">
        <v>9</v>
      </c>
      <c r="AD276" s="3">
        <v>50</v>
      </c>
      <c r="AE276" s="3">
        <v>10000</v>
      </c>
      <c r="AF276" s="7">
        <v>0</v>
      </c>
      <c r="AG276" s="7">
        <v>0</v>
      </c>
      <c r="AH276" s="4">
        <f t="shared" si="125"/>
        <v>2350.0611995104041</v>
      </c>
      <c r="AI276" s="7">
        <f t="shared" si="135"/>
        <v>4000</v>
      </c>
      <c r="AJ276" s="4">
        <f t="shared" si="126"/>
        <v>1.8436487960000001</v>
      </c>
      <c r="AK276" s="4">
        <f t="shared" si="127"/>
        <v>4.6135739104039173</v>
      </c>
      <c r="AL276" s="3">
        <v>0</v>
      </c>
      <c r="AM276" s="3">
        <f t="shared" si="131"/>
        <v>0</v>
      </c>
      <c r="AN276" s="3">
        <f t="shared" si="134"/>
        <v>0</v>
      </c>
      <c r="AO276" s="3">
        <f t="shared" si="128"/>
        <v>3.1492500000000001E-3</v>
      </c>
      <c r="AP276" s="3">
        <v>0</v>
      </c>
      <c r="AQ276" s="8">
        <f t="shared" si="129"/>
        <v>6.4603719564039173</v>
      </c>
    </row>
    <row r="277" spans="1:43" x14ac:dyDescent="0.25">
      <c r="A277" t="s">
        <v>0</v>
      </c>
      <c r="B277" t="s">
        <v>1</v>
      </c>
      <c r="C277">
        <v>1</v>
      </c>
      <c r="D277">
        <v>5</v>
      </c>
      <c r="E277">
        <v>3</v>
      </c>
      <c r="F277">
        <v>0</v>
      </c>
      <c r="G277" t="s">
        <v>16</v>
      </c>
      <c r="H277" t="s">
        <v>4</v>
      </c>
      <c r="I277">
        <v>0</v>
      </c>
      <c r="J277" t="s">
        <v>15</v>
      </c>
      <c r="K277">
        <v>0</v>
      </c>
      <c r="L277" t="s">
        <v>6</v>
      </c>
      <c r="M277" t="s">
        <v>7</v>
      </c>
      <c r="N277" t="s">
        <v>31</v>
      </c>
      <c r="O277">
        <v>3600</v>
      </c>
      <c r="P277" t="s">
        <v>3</v>
      </c>
      <c r="Q277">
        <v>6000</v>
      </c>
      <c r="R277" t="s">
        <v>8</v>
      </c>
      <c r="S277" t="s">
        <v>2</v>
      </c>
      <c r="T277" t="s">
        <v>8</v>
      </c>
      <c r="U277" t="s">
        <v>3</v>
      </c>
      <c r="V277" s="3" t="s">
        <v>25</v>
      </c>
      <c r="W277" s="3"/>
      <c r="X277" s="3">
        <v>8.17</v>
      </c>
      <c r="Y277" s="3">
        <v>1.5</v>
      </c>
      <c r="Z277" s="3">
        <v>45.75</v>
      </c>
      <c r="AA277" s="3">
        <v>44.24</v>
      </c>
      <c r="AB277" s="3">
        <v>21</v>
      </c>
      <c r="AC277" s="3">
        <v>9</v>
      </c>
      <c r="AD277" s="3">
        <v>50</v>
      </c>
      <c r="AE277" s="3">
        <v>10000</v>
      </c>
      <c r="AF277" s="7">
        <v>0</v>
      </c>
      <c r="AG277" s="7">
        <v>0</v>
      </c>
      <c r="AH277" s="4">
        <f t="shared" si="125"/>
        <v>734.39412484700119</v>
      </c>
      <c r="AI277" s="7">
        <f t="shared" si="135"/>
        <v>2400</v>
      </c>
      <c r="AJ277" s="4">
        <f t="shared" si="126"/>
        <v>1.1061892776000002</v>
      </c>
      <c r="AK277" s="4">
        <f t="shared" si="127"/>
        <v>1.441741847001224</v>
      </c>
      <c r="AL277" s="3">
        <v>0</v>
      </c>
      <c r="AM277" s="3">
        <f t="shared" si="131"/>
        <v>0</v>
      </c>
      <c r="AN277" s="3">
        <f t="shared" si="134"/>
        <v>0</v>
      </c>
      <c r="AO277" s="3">
        <f t="shared" si="128"/>
        <v>3.1492500000000001E-3</v>
      </c>
      <c r="AP277" s="3">
        <v>0</v>
      </c>
      <c r="AQ277" s="8">
        <f t="shared" si="129"/>
        <v>2.5510803746012241</v>
      </c>
    </row>
    <row r="278" spans="1:43" hidden="1" x14ac:dyDescent="0.25">
      <c r="A278" t="s">
        <v>0</v>
      </c>
      <c r="B278" t="s">
        <v>1</v>
      </c>
      <c r="C278">
        <v>5</v>
      </c>
      <c r="D278">
        <v>0</v>
      </c>
      <c r="E278">
        <v>5</v>
      </c>
      <c r="F278">
        <v>1</v>
      </c>
      <c r="G278" t="s">
        <v>21</v>
      </c>
      <c r="H278" t="s">
        <v>4</v>
      </c>
      <c r="I278">
        <v>3600</v>
      </c>
      <c r="J278" t="s">
        <v>33</v>
      </c>
      <c r="K278">
        <v>18000</v>
      </c>
      <c r="L278" t="s">
        <v>6</v>
      </c>
      <c r="M278" t="s">
        <v>40</v>
      </c>
      <c r="N278" t="s">
        <v>31</v>
      </c>
      <c r="O278">
        <v>6000</v>
      </c>
      <c r="P278" t="s">
        <v>3</v>
      </c>
      <c r="Q278">
        <v>6000</v>
      </c>
      <c r="R278" t="s">
        <v>8</v>
      </c>
      <c r="S278" t="s">
        <v>10</v>
      </c>
      <c r="T278" t="s">
        <v>8</v>
      </c>
      <c r="U278" t="s">
        <v>8</v>
      </c>
      <c r="V278" s="3" t="s">
        <v>25</v>
      </c>
      <c r="W278" s="3"/>
      <c r="X278" s="3">
        <v>8.17</v>
      </c>
      <c r="Y278" s="3">
        <v>1.5</v>
      </c>
      <c r="Z278" s="3">
        <v>45.75</v>
      </c>
      <c r="AA278" s="3">
        <v>44.24</v>
      </c>
      <c r="AB278" s="3">
        <v>21</v>
      </c>
      <c r="AC278" s="3">
        <v>9</v>
      </c>
      <c r="AD278" s="3">
        <v>50</v>
      </c>
      <c r="AE278" s="3">
        <v>10000</v>
      </c>
      <c r="AF278" s="4">
        <f>K278/AA278</f>
        <v>406.87160940325498</v>
      </c>
      <c r="AG278" s="7">
        <v>0</v>
      </c>
      <c r="AH278" s="4">
        <f t="shared" si="125"/>
        <v>734.39412484700119</v>
      </c>
      <c r="AI278" s="7">
        <v>0</v>
      </c>
      <c r="AJ278" s="4">
        <f t="shared" si="126"/>
        <v>0</v>
      </c>
      <c r="AK278" s="4">
        <f t="shared" si="127"/>
        <v>1.441741847001224</v>
      </c>
      <c r="AL278" s="3">
        <v>0</v>
      </c>
      <c r="AM278" s="3">
        <f t="shared" si="131"/>
        <v>2.5626808318264017E-2</v>
      </c>
      <c r="AN278" s="3">
        <f t="shared" si="134"/>
        <v>0</v>
      </c>
      <c r="AO278" s="3">
        <v>0</v>
      </c>
      <c r="AP278" s="3">
        <v>0</v>
      </c>
      <c r="AQ278" s="8">
        <f t="shared" si="129"/>
        <v>1.467368655319488</v>
      </c>
    </row>
    <row r="279" spans="1:43" x14ac:dyDescent="0.25">
      <c r="A279" t="s">
        <v>0</v>
      </c>
      <c r="B279" t="s">
        <v>1</v>
      </c>
      <c r="C279">
        <v>5</v>
      </c>
      <c r="D279">
        <v>0</v>
      </c>
      <c r="E279">
        <v>4</v>
      </c>
      <c r="F279">
        <v>0</v>
      </c>
      <c r="G279" t="s">
        <v>21</v>
      </c>
      <c r="H279" t="s">
        <v>4</v>
      </c>
      <c r="I279">
        <v>1200</v>
      </c>
      <c r="J279" t="s">
        <v>5</v>
      </c>
      <c r="K279">
        <v>30000</v>
      </c>
      <c r="L279" t="s">
        <v>6</v>
      </c>
      <c r="M279" t="s">
        <v>40</v>
      </c>
      <c r="N279" t="s">
        <v>31</v>
      </c>
      <c r="O279">
        <v>3600</v>
      </c>
      <c r="P279" t="s">
        <v>3</v>
      </c>
      <c r="Q279">
        <v>8400</v>
      </c>
      <c r="R279" t="s">
        <v>8</v>
      </c>
      <c r="S279" t="s">
        <v>28</v>
      </c>
      <c r="T279" t="s">
        <v>8</v>
      </c>
      <c r="U279" t="s">
        <v>3</v>
      </c>
      <c r="V279" s="3" t="s">
        <v>25</v>
      </c>
      <c r="W279" s="3"/>
      <c r="X279" s="3">
        <v>8.17</v>
      </c>
      <c r="Y279" s="3">
        <v>1.5</v>
      </c>
      <c r="Z279" s="3">
        <v>45.75</v>
      </c>
      <c r="AA279" s="3">
        <v>44.24</v>
      </c>
      <c r="AB279" s="3">
        <v>21</v>
      </c>
      <c r="AC279" s="3">
        <v>9</v>
      </c>
      <c r="AD279" s="3">
        <v>50</v>
      </c>
      <c r="AE279" s="3">
        <v>10000</v>
      </c>
      <c r="AF279" s="7">
        <f>K279/Z279</f>
        <v>655.73770491803282</v>
      </c>
      <c r="AG279" s="7">
        <v>0</v>
      </c>
      <c r="AH279" s="4">
        <f t="shared" si="125"/>
        <v>1028.1517747858018</v>
      </c>
      <c r="AI279" s="7">
        <v>0</v>
      </c>
      <c r="AJ279" s="4">
        <f t="shared" si="126"/>
        <v>0</v>
      </c>
      <c r="AK279" s="4">
        <f t="shared" si="127"/>
        <v>2.0184385858017135</v>
      </c>
      <c r="AL279" s="3">
        <f>(740 * AF279 / 1000) * (73.4 / 1000) * 44.8 * 1 / 1000</f>
        <v>1.5956438032786886</v>
      </c>
      <c r="AM279" s="3">
        <v>0</v>
      </c>
      <c r="AN279" s="3">
        <f t="shared" si="134"/>
        <v>0</v>
      </c>
      <c r="AO279" s="3">
        <v>0</v>
      </c>
      <c r="AP279" s="3">
        <v>0</v>
      </c>
      <c r="AQ279" s="8">
        <f t="shared" si="129"/>
        <v>3.6140823890804024</v>
      </c>
    </row>
    <row r="280" spans="1:43" x14ac:dyDescent="0.25">
      <c r="A280" t="s">
        <v>0</v>
      </c>
      <c r="B280" t="s">
        <v>1</v>
      </c>
      <c r="C280">
        <v>2</v>
      </c>
      <c r="D280">
        <v>4</v>
      </c>
      <c r="E280">
        <v>4</v>
      </c>
      <c r="F280">
        <v>0</v>
      </c>
      <c r="G280" t="s">
        <v>16</v>
      </c>
      <c r="H280" t="s">
        <v>4</v>
      </c>
      <c r="I280">
        <v>0</v>
      </c>
      <c r="J280" t="s">
        <v>15</v>
      </c>
      <c r="K280">
        <v>0</v>
      </c>
      <c r="L280" t="s">
        <v>6</v>
      </c>
      <c r="M280" t="s">
        <v>7</v>
      </c>
      <c r="N280" t="s">
        <v>31</v>
      </c>
      <c r="O280">
        <v>1200</v>
      </c>
      <c r="P280" t="s">
        <v>3</v>
      </c>
      <c r="Q280">
        <v>8400</v>
      </c>
      <c r="R280" t="s">
        <v>8</v>
      </c>
      <c r="S280" t="s">
        <v>14</v>
      </c>
      <c r="T280" t="s">
        <v>8</v>
      </c>
      <c r="U280" t="s">
        <v>3</v>
      </c>
      <c r="V280" s="3" t="s">
        <v>25</v>
      </c>
      <c r="W280" s="3"/>
      <c r="X280" s="3">
        <v>8.17</v>
      </c>
      <c r="Y280" s="3">
        <v>1.5</v>
      </c>
      <c r="Z280" s="3">
        <v>45.75</v>
      </c>
      <c r="AA280" s="3">
        <v>44.24</v>
      </c>
      <c r="AB280" s="3">
        <v>21</v>
      </c>
      <c r="AC280" s="3">
        <v>9</v>
      </c>
      <c r="AD280" s="3">
        <v>50</v>
      </c>
      <c r="AE280" s="3">
        <v>10000</v>
      </c>
      <c r="AF280" s="7">
        <v>0</v>
      </c>
      <c r="AG280" s="7">
        <v>0</v>
      </c>
      <c r="AH280" s="4">
        <f t="shared" si="125"/>
        <v>1028.1517747858018</v>
      </c>
      <c r="AI280" s="7">
        <f t="shared" ref="AI280:AI281" si="136">O280/Y280</f>
        <v>800</v>
      </c>
      <c r="AJ280" s="4">
        <f t="shared" si="126"/>
        <v>0.36872975920000006</v>
      </c>
      <c r="AK280" s="4">
        <f t="shared" si="127"/>
        <v>2.0184385858017135</v>
      </c>
      <c r="AL280" s="3">
        <v>0</v>
      </c>
      <c r="AM280" s="3">
        <f t="shared" si="131"/>
        <v>0</v>
      </c>
      <c r="AN280" s="3">
        <f t="shared" si="134"/>
        <v>0</v>
      </c>
      <c r="AO280" s="3">
        <f t="shared" si="128"/>
        <v>3.1492500000000001E-3</v>
      </c>
      <c r="AP280" s="3">
        <v>0</v>
      </c>
      <c r="AQ280" s="8">
        <f t="shared" si="129"/>
        <v>2.3903175950017133</v>
      </c>
    </row>
    <row r="281" spans="1:43" x14ac:dyDescent="0.25">
      <c r="A281" t="s">
        <v>0</v>
      </c>
      <c r="B281" t="s">
        <v>13</v>
      </c>
      <c r="C281">
        <v>1</v>
      </c>
      <c r="D281">
        <v>1</v>
      </c>
      <c r="E281">
        <v>4</v>
      </c>
      <c r="F281">
        <v>0</v>
      </c>
      <c r="G281" t="s">
        <v>35</v>
      </c>
      <c r="H281" t="s">
        <v>4</v>
      </c>
      <c r="I281">
        <v>0</v>
      </c>
      <c r="J281" t="s">
        <v>15</v>
      </c>
      <c r="K281">
        <v>0</v>
      </c>
      <c r="L281" t="s">
        <v>42</v>
      </c>
      <c r="M281" t="s">
        <v>73</v>
      </c>
      <c r="N281" t="s">
        <v>31</v>
      </c>
      <c r="O281">
        <v>8400</v>
      </c>
      <c r="P281" t="s">
        <v>3</v>
      </c>
      <c r="Q281">
        <v>16200</v>
      </c>
      <c r="R281" t="s">
        <v>8</v>
      </c>
      <c r="S281" t="s">
        <v>10</v>
      </c>
      <c r="T281" t="s">
        <v>8</v>
      </c>
      <c r="U281" t="s">
        <v>3</v>
      </c>
      <c r="V281" s="3" t="s">
        <v>23</v>
      </c>
      <c r="W281" s="3"/>
      <c r="X281" s="3">
        <v>8.17</v>
      </c>
      <c r="Y281" s="3">
        <v>1.5</v>
      </c>
      <c r="Z281" s="3">
        <v>45.75</v>
      </c>
      <c r="AA281" s="3">
        <v>44.24</v>
      </c>
      <c r="AB281" s="3">
        <v>21</v>
      </c>
      <c r="AC281" s="3">
        <v>9</v>
      </c>
      <c r="AD281" s="3">
        <v>50</v>
      </c>
      <c r="AE281" s="3">
        <v>10000</v>
      </c>
      <c r="AF281" s="7">
        <v>0</v>
      </c>
      <c r="AG281" s="7">
        <v>0</v>
      </c>
      <c r="AH281" s="4">
        <f t="shared" si="125"/>
        <v>1982.8641370869034</v>
      </c>
      <c r="AI281" s="7">
        <f t="shared" si="136"/>
        <v>5600</v>
      </c>
      <c r="AJ281" s="4">
        <f t="shared" si="126"/>
        <v>2.5811083143999998</v>
      </c>
      <c r="AK281" s="4">
        <f t="shared" si="127"/>
        <v>3.8927029869033047</v>
      </c>
      <c r="AL281" s="3">
        <v>0</v>
      </c>
      <c r="AM281" s="3">
        <f t="shared" si="131"/>
        <v>0</v>
      </c>
      <c r="AN281" s="3">
        <f t="shared" si="134"/>
        <v>0</v>
      </c>
      <c r="AO281" s="3">
        <f t="shared" si="128"/>
        <v>3.1492500000000001E-3</v>
      </c>
      <c r="AP281" s="3">
        <v>0</v>
      </c>
      <c r="AQ281" s="8">
        <f t="shared" si="129"/>
        <v>6.4769605513033044</v>
      </c>
    </row>
    <row r="282" spans="1:43" hidden="1" x14ac:dyDescent="0.25">
      <c r="A282" t="s">
        <v>0</v>
      </c>
      <c r="B282" t="s">
        <v>1</v>
      </c>
      <c r="C282">
        <v>5</v>
      </c>
      <c r="D282">
        <v>0</v>
      </c>
      <c r="E282">
        <v>4</v>
      </c>
      <c r="F282">
        <v>1</v>
      </c>
      <c r="G282" t="s">
        <v>16</v>
      </c>
      <c r="H282" t="s">
        <v>4</v>
      </c>
      <c r="I282">
        <v>1200</v>
      </c>
      <c r="J282" t="s">
        <v>5</v>
      </c>
      <c r="K282">
        <v>42000</v>
      </c>
      <c r="L282" t="s">
        <v>20</v>
      </c>
      <c r="M282" t="s">
        <v>26</v>
      </c>
      <c r="N282" t="s">
        <v>31</v>
      </c>
      <c r="O282">
        <v>6000</v>
      </c>
      <c r="P282" t="s">
        <v>3</v>
      </c>
      <c r="Q282">
        <v>16200</v>
      </c>
      <c r="R282" t="s">
        <v>8</v>
      </c>
      <c r="S282" t="s">
        <v>10</v>
      </c>
      <c r="T282" t="s">
        <v>8</v>
      </c>
      <c r="U282" t="s">
        <v>3</v>
      </c>
      <c r="V282" s="3" t="s">
        <v>25</v>
      </c>
      <c r="W282" s="3"/>
      <c r="X282" s="3">
        <v>8.17</v>
      </c>
      <c r="Y282" s="3">
        <v>1.5</v>
      </c>
      <c r="Z282" s="3">
        <v>45.75</v>
      </c>
      <c r="AA282" s="3">
        <v>44.24</v>
      </c>
      <c r="AB282" s="3">
        <v>21</v>
      </c>
      <c r="AC282" s="3">
        <v>9</v>
      </c>
      <c r="AD282" s="3">
        <v>50</v>
      </c>
      <c r="AE282" s="3">
        <v>10000</v>
      </c>
      <c r="AF282" s="7">
        <f>K282/Z282</f>
        <v>918.03278688524586</v>
      </c>
      <c r="AG282" s="7">
        <v>0</v>
      </c>
      <c r="AH282" s="4">
        <f t="shared" si="125"/>
        <v>1982.8641370869034</v>
      </c>
      <c r="AI282" s="7">
        <v>0</v>
      </c>
      <c r="AJ282" s="4">
        <f t="shared" si="126"/>
        <v>0</v>
      </c>
      <c r="AK282" s="4">
        <f t="shared" si="127"/>
        <v>3.8927029869033047</v>
      </c>
      <c r="AL282" s="3">
        <f>(740 * AF282 / 1000) * (73.4 / 1000) * 44.8 * 1 / 1000</f>
        <v>2.2339013245901636</v>
      </c>
      <c r="AM282" s="3">
        <v>0</v>
      </c>
      <c r="AN282" s="3">
        <f t="shared" si="134"/>
        <v>0</v>
      </c>
      <c r="AO282" s="3">
        <v>0</v>
      </c>
      <c r="AP282" s="3">
        <v>0</v>
      </c>
      <c r="AQ282" s="8">
        <f t="shared" si="129"/>
        <v>6.1266043114934678</v>
      </c>
    </row>
    <row r="283" spans="1:43" x14ac:dyDescent="0.25">
      <c r="A283" t="s">
        <v>0</v>
      </c>
      <c r="B283" t="s">
        <v>1</v>
      </c>
      <c r="C283">
        <v>2</v>
      </c>
      <c r="D283">
        <v>5</v>
      </c>
      <c r="E283">
        <v>4</v>
      </c>
      <c r="F283">
        <v>0</v>
      </c>
      <c r="G283" t="s">
        <v>21</v>
      </c>
      <c r="H283" t="s">
        <v>4</v>
      </c>
      <c r="I283">
        <v>0</v>
      </c>
      <c r="J283" t="s">
        <v>15</v>
      </c>
      <c r="K283">
        <v>0</v>
      </c>
      <c r="L283" t="s">
        <v>6</v>
      </c>
      <c r="M283" t="s">
        <v>7</v>
      </c>
      <c r="N283" t="s">
        <v>22</v>
      </c>
      <c r="O283">
        <v>6000</v>
      </c>
      <c r="P283" t="s">
        <v>3</v>
      </c>
      <c r="Q283">
        <v>6000</v>
      </c>
      <c r="R283" t="s">
        <v>8</v>
      </c>
      <c r="S283" t="s">
        <v>12</v>
      </c>
      <c r="T283" t="s">
        <v>8</v>
      </c>
      <c r="U283" t="s">
        <v>3</v>
      </c>
      <c r="V283" s="3" t="s">
        <v>19</v>
      </c>
      <c r="W283" s="3"/>
      <c r="X283" s="3">
        <v>8.17</v>
      </c>
      <c r="Y283" s="3">
        <v>1.5</v>
      </c>
      <c r="Z283" s="3">
        <v>45.75</v>
      </c>
      <c r="AA283" s="3">
        <v>44.24</v>
      </c>
      <c r="AB283" s="3">
        <v>21</v>
      </c>
      <c r="AC283" s="3">
        <v>9</v>
      </c>
      <c r="AD283" s="3">
        <v>50</v>
      </c>
      <c r="AE283" s="3">
        <v>10000</v>
      </c>
      <c r="AF283" s="7">
        <v>0</v>
      </c>
      <c r="AG283" s="7">
        <v>0</v>
      </c>
      <c r="AH283" s="4">
        <f t="shared" si="125"/>
        <v>734.39412484700119</v>
      </c>
      <c r="AI283" s="7">
        <f t="shared" ref="AI283:AI286" si="137">O283/Y283</f>
        <v>4000</v>
      </c>
      <c r="AJ283" s="4">
        <f t="shared" si="126"/>
        <v>1.8436487960000001</v>
      </c>
      <c r="AK283" s="4">
        <f t="shared" si="127"/>
        <v>1.441741847001224</v>
      </c>
      <c r="AL283" s="3">
        <v>0</v>
      </c>
      <c r="AM283" s="3">
        <f t="shared" si="131"/>
        <v>0</v>
      </c>
      <c r="AN283" s="3">
        <f t="shared" si="134"/>
        <v>0</v>
      </c>
      <c r="AO283" s="3">
        <f t="shared" si="128"/>
        <v>3.1492500000000001E-3</v>
      </c>
      <c r="AP283" s="3">
        <v>0</v>
      </c>
      <c r="AQ283" s="8">
        <f t="shared" si="129"/>
        <v>3.2885398930012242</v>
      </c>
    </row>
    <row r="284" spans="1:43" hidden="1" x14ac:dyDescent="0.25">
      <c r="A284" t="s">
        <v>9</v>
      </c>
      <c r="B284" t="s">
        <v>1</v>
      </c>
      <c r="C284">
        <v>1</v>
      </c>
      <c r="D284">
        <v>2</v>
      </c>
      <c r="E284">
        <v>4</v>
      </c>
      <c r="F284">
        <v>1</v>
      </c>
      <c r="G284" t="s">
        <v>21</v>
      </c>
      <c r="H284" t="s">
        <v>4</v>
      </c>
      <c r="I284">
        <v>1200</v>
      </c>
      <c r="J284" t="s">
        <v>33</v>
      </c>
      <c r="K284">
        <v>3000</v>
      </c>
      <c r="L284" t="s">
        <v>6</v>
      </c>
      <c r="M284" t="s">
        <v>7</v>
      </c>
      <c r="N284" t="s">
        <v>31</v>
      </c>
      <c r="O284">
        <v>3600</v>
      </c>
      <c r="P284" t="s">
        <v>3</v>
      </c>
      <c r="Q284">
        <v>8400</v>
      </c>
      <c r="R284" t="s">
        <v>3</v>
      </c>
      <c r="S284" t="s">
        <v>10</v>
      </c>
      <c r="T284" t="s">
        <v>8</v>
      </c>
      <c r="U284" t="s">
        <v>8</v>
      </c>
      <c r="V284" s="3" t="s">
        <v>23</v>
      </c>
      <c r="W284" s="3"/>
      <c r="X284" s="3">
        <v>8.17</v>
      </c>
      <c r="Y284" s="3">
        <v>1.5</v>
      </c>
      <c r="Z284" s="3">
        <v>45.75</v>
      </c>
      <c r="AA284" s="3">
        <v>44.24</v>
      </c>
      <c r="AB284" s="3">
        <v>21</v>
      </c>
      <c r="AC284" s="3">
        <v>9</v>
      </c>
      <c r="AD284" s="3">
        <v>50</v>
      </c>
      <c r="AE284" s="3">
        <v>10000</v>
      </c>
      <c r="AF284" s="4">
        <f>K284/AA284</f>
        <v>67.811934900542497</v>
      </c>
      <c r="AG284" s="7">
        <v>0</v>
      </c>
      <c r="AH284" s="4">
        <f t="shared" si="125"/>
        <v>1028.1517747858018</v>
      </c>
      <c r="AI284" s="7">
        <f t="shared" si="137"/>
        <v>2400</v>
      </c>
      <c r="AJ284" s="4">
        <f t="shared" si="126"/>
        <v>1.1061892776000002</v>
      </c>
      <c r="AK284" s="4">
        <f t="shared" si="127"/>
        <v>2.0184385858017135</v>
      </c>
      <c r="AL284" s="3">
        <v>0</v>
      </c>
      <c r="AM284" s="3">
        <f t="shared" si="131"/>
        <v>4.2711347197106689E-3</v>
      </c>
      <c r="AN284" s="3">
        <f t="shared" si="134"/>
        <v>0</v>
      </c>
      <c r="AO284" s="3">
        <f t="shared" si="128"/>
        <v>3.1492500000000001E-3</v>
      </c>
      <c r="AP284" s="3">
        <v>0</v>
      </c>
      <c r="AQ284" s="8">
        <f t="shared" si="129"/>
        <v>3.1320482481214245</v>
      </c>
    </row>
    <row r="285" spans="1:43" x14ac:dyDescent="0.25">
      <c r="A285" t="s">
        <v>0</v>
      </c>
      <c r="B285" t="s">
        <v>1</v>
      </c>
      <c r="C285">
        <v>1</v>
      </c>
      <c r="D285">
        <v>1</v>
      </c>
      <c r="E285">
        <v>3</v>
      </c>
      <c r="F285">
        <v>0</v>
      </c>
      <c r="G285" t="s">
        <v>21</v>
      </c>
      <c r="H285" t="s">
        <v>4</v>
      </c>
      <c r="I285">
        <v>0</v>
      </c>
      <c r="J285" t="s">
        <v>15</v>
      </c>
      <c r="K285">
        <v>0</v>
      </c>
      <c r="L285" t="s">
        <v>42</v>
      </c>
      <c r="M285" t="s">
        <v>73</v>
      </c>
      <c r="N285" t="s">
        <v>31</v>
      </c>
      <c r="O285">
        <v>6000</v>
      </c>
      <c r="P285" t="s">
        <v>8</v>
      </c>
      <c r="Q285">
        <v>16200</v>
      </c>
      <c r="R285" t="s">
        <v>8</v>
      </c>
      <c r="S285" t="s">
        <v>2</v>
      </c>
      <c r="T285" t="s">
        <v>8</v>
      </c>
      <c r="U285" t="s">
        <v>3</v>
      </c>
      <c r="V285" s="3" t="s">
        <v>25</v>
      </c>
      <c r="W285" s="3"/>
      <c r="X285" s="3">
        <v>8.17</v>
      </c>
      <c r="Y285" s="3">
        <v>1.5</v>
      </c>
      <c r="Z285" s="3">
        <v>45.75</v>
      </c>
      <c r="AA285" s="3">
        <v>44.24</v>
      </c>
      <c r="AB285" s="3">
        <v>21</v>
      </c>
      <c r="AC285" s="3">
        <v>9</v>
      </c>
      <c r="AD285" s="3">
        <v>50</v>
      </c>
      <c r="AE285" s="3">
        <v>10000</v>
      </c>
      <c r="AF285" s="7">
        <v>0</v>
      </c>
      <c r="AG285" s="7">
        <v>0</v>
      </c>
      <c r="AH285" s="4">
        <f t="shared" si="125"/>
        <v>1982.8641370869034</v>
      </c>
      <c r="AI285" s="7">
        <f t="shared" si="137"/>
        <v>4000</v>
      </c>
      <c r="AJ285" s="4">
        <f t="shared" si="126"/>
        <v>1.8436487960000001</v>
      </c>
      <c r="AK285" s="4">
        <f t="shared" si="127"/>
        <v>3.8927029869033047</v>
      </c>
      <c r="AL285" s="3">
        <v>0</v>
      </c>
      <c r="AM285" s="3">
        <f t="shared" si="131"/>
        <v>0</v>
      </c>
      <c r="AN285" s="3">
        <f t="shared" si="134"/>
        <v>0</v>
      </c>
      <c r="AO285" s="3">
        <f t="shared" si="128"/>
        <v>3.1492500000000001E-3</v>
      </c>
      <c r="AP285" s="3">
        <v>0</v>
      </c>
      <c r="AQ285" s="8">
        <f t="shared" si="129"/>
        <v>5.7395010329033047</v>
      </c>
    </row>
    <row r="286" spans="1:43" x14ac:dyDescent="0.25">
      <c r="A286" t="s">
        <v>0</v>
      </c>
      <c r="B286" t="s">
        <v>13</v>
      </c>
      <c r="C286">
        <v>2</v>
      </c>
      <c r="D286">
        <v>4</v>
      </c>
      <c r="E286">
        <v>4</v>
      </c>
      <c r="F286">
        <v>0</v>
      </c>
      <c r="G286" t="s">
        <v>16</v>
      </c>
      <c r="H286" t="s">
        <v>4</v>
      </c>
      <c r="I286">
        <v>0</v>
      </c>
      <c r="J286" t="s">
        <v>15</v>
      </c>
      <c r="K286">
        <v>0</v>
      </c>
      <c r="L286" t="s">
        <v>6</v>
      </c>
      <c r="M286" t="s">
        <v>7</v>
      </c>
      <c r="N286" t="s">
        <v>22</v>
      </c>
      <c r="O286">
        <v>0</v>
      </c>
      <c r="P286" t="s">
        <v>3</v>
      </c>
      <c r="Q286">
        <v>0</v>
      </c>
      <c r="R286" t="s">
        <v>8</v>
      </c>
      <c r="S286" t="s">
        <v>12</v>
      </c>
      <c r="T286" t="s">
        <v>8</v>
      </c>
      <c r="U286" t="s">
        <v>3</v>
      </c>
      <c r="V286" s="3" t="s">
        <v>25</v>
      </c>
      <c r="W286" s="3"/>
      <c r="X286" s="3">
        <v>8.17</v>
      </c>
      <c r="Y286" s="3">
        <v>1.5</v>
      </c>
      <c r="Z286" s="3">
        <v>45.75</v>
      </c>
      <c r="AA286" s="3">
        <v>44.24</v>
      </c>
      <c r="AB286" s="3">
        <v>21</v>
      </c>
      <c r="AC286" s="3">
        <v>9</v>
      </c>
      <c r="AD286" s="3">
        <v>50</v>
      </c>
      <c r="AE286" s="3">
        <v>10000</v>
      </c>
      <c r="AF286" s="7">
        <v>0</v>
      </c>
      <c r="AG286" s="7">
        <v>0</v>
      </c>
      <c r="AH286" s="4">
        <f t="shared" si="125"/>
        <v>0</v>
      </c>
      <c r="AI286" s="7">
        <f t="shared" si="137"/>
        <v>0</v>
      </c>
      <c r="AJ286" s="4">
        <f t="shared" si="126"/>
        <v>0</v>
      </c>
      <c r="AK286" s="4">
        <f t="shared" si="127"/>
        <v>0</v>
      </c>
      <c r="AL286" s="3">
        <v>0</v>
      </c>
      <c r="AM286" s="3">
        <f t="shared" si="131"/>
        <v>0</v>
      </c>
      <c r="AN286" s="3">
        <f t="shared" si="134"/>
        <v>0</v>
      </c>
      <c r="AO286" s="3">
        <f t="shared" si="128"/>
        <v>3.1492500000000001E-3</v>
      </c>
      <c r="AP286" s="3">
        <v>0</v>
      </c>
      <c r="AQ286" s="8">
        <f t="shared" si="129"/>
        <v>3.1492500000000001E-3</v>
      </c>
    </row>
    <row r="287" spans="1:43" hidden="1" x14ac:dyDescent="0.25">
      <c r="A287" t="s">
        <v>0</v>
      </c>
      <c r="B287" t="s">
        <v>1</v>
      </c>
      <c r="C287">
        <v>5</v>
      </c>
      <c r="D287">
        <v>4</v>
      </c>
      <c r="E287">
        <v>4</v>
      </c>
      <c r="F287">
        <v>1</v>
      </c>
      <c r="G287" t="s">
        <v>16</v>
      </c>
      <c r="H287" t="s">
        <v>4</v>
      </c>
      <c r="I287">
        <v>1200</v>
      </c>
      <c r="J287" t="s">
        <v>33</v>
      </c>
      <c r="K287">
        <v>42000</v>
      </c>
      <c r="L287" t="s">
        <v>11</v>
      </c>
      <c r="M287" t="s">
        <v>30</v>
      </c>
      <c r="N287" t="s">
        <v>22</v>
      </c>
      <c r="O287">
        <v>8400</v>
      </c>
      <c r="P287" t="s">
        <v>3</v>
      </c>
      <c r="Q287">
        <v>19200</v>
      </c>
      <c r="R287" t="s">
        <v>8</v>
      </c>
      <c r="S287" t="s">
        <v>14</v>
      </c>
      <c r="T287" t="s">
        <v>8</v>
      </c>
      <c r="U287" t="s">
        <v>8</v>
      </c>
      <c r="V287" s="3" t="s">
        <v>25</v>
      </c>
      <c r="W287" s="3"/>
      <c r="X287" s="3">
        <v>8.17</v>
      </c>
      <c r="Y287" s="3">
        <v>1.5</v>
      </c>
      <c r="Z287" s="3">
        <v>45.75</v>
      </c>
      <c r="AA287" s="3">
        <v>44.24</v>
      </c>
      <c r="AB287" s="3">
        <v>21</v>
      </c>
      <c r="AC287" s="3">
        <v>9</v>
      </c>
      <c r="AD287" s="3">
        <v>50</v>
      </c>
      <c r="AE287" s="3">
        <v>10000</v>
      </c>
      <c r="AF287" s="4">
        <f>K287/AA287</f>
        <v>949.36708860759484</v>
      </c>
      <c r="AG287" s="7">
        <v>0</v>
      </c>
      <c r="AH287" s="4">
        <f t="shared" si="125"/>
        <v>2350.0611995104041</v>
      </c>
      <c r="AI287" s="7">
        <v>0</v>
      </c>
      <c r="AJ287" s="4">
        <f t="shared" si="126"/>
        <v>0</v>
      </c>
      <c r="AK287" s="4">
        <f t="shared" si="127"/>
        <v>4.6135739104039173</v>
      </c>
      <c r="AL287" s="3">
        <v>0</v>
      </c>
      <c r="AM287" s="3">
        <f t="shared" si="131"/>
        <v>5.9795886075949364E-2</v>
      </c>
      <c r="AN287" s="3">
        <f t="shared" si="134"/>
        <v>0</v>
      </c>
      <c r="AO287" s="3">
        <v>0</v>
      </c>
      <c r="AP287" s="3">
        <v>0</v>
      </c>
      <c r="AQ287" s="8">
        <f t="shared" si="129"/>
        <v>4.6733697964798671</v>
      </c>
    </row>
    <row r="288" spans="1:43" x14ac:dyDescent="0.25">
      <c r="A288" t="s">
        <v>9</v>
      </c>
      <c r="B288" t="s">
        <v>1</v>
      </c>
      <c r="C288">
        <v>1</v>
      </c>
      <c r="D288">
        <v>2</v>
      </c>
      <c r="E288">
        <v>4</v>
      </c>
      <c r="F288">
        <v>0</v>
      </c>
      <c r="G288" t="s">
        <v>21</v>
      </c>
      <c r="H288" t="s">
        <v>4</v>
      </c>
      <c r="I288">
        <v>0</v>
      </c>
      <c r="J288" t="s">
        <v>15</v>
      </c>
      <c r="K288">
        <v>0</v>
      </c>
      <c r="L288" t="s">
        <v>6</v>
      </c>
      <c r="M288" t="s">
        <v>34</v>
      </c>
      <c r="N288" t="s">
        <v>22</v>
      </c>
      <c r="O288">
        <v>8400</v>
      </c>
      <c r="P288" t="s">
        <v>3</v>
      </c>
      <c r="Q288">
        <v>16200</v>
      </c>
      <c r="R288" t="s">
        <v>3</v>
      </c>
      <c r="S288" t="s">
        <v>10</v>
      </c>
      <c r="T288" t="s">
        <v>8</v>
      </c>
      <c r="U288" t="s">
        <v>3</v>
      </c>
      <c r="V288" s="3" t="s">
        <v>23</v>
      </c>
      <c r="W288" s="3"/>
      <c r="X288" s="3">
        <v>8.17</v>
      </c>
      <c r="Y288" s="3">
        <v>1.5</v>
      </c>
      <c r="Z288" s="3">
        <v>45.75</v>
      </c>
      <c r="AA288" s="3">
        <v>44.24</v>
      </c>
      <c r="AB288" s="3">
        <v>21</v>
      </c>
      <c r="AC288" s="3">
        <v>9</v>
      </c>
      <c r="AD288" s="3">
        <v>50</v>
      </c>
      <c r="AE288" s="3">
        <v>10000</v>
      </c>
      <c r="AF288" s="7">
        <v>0</v>
      </c>
      <c r="AG288" s="7">
        <v>0</v>
      </c>
      <c r="AH288" s="4">
        <f t="shared" si="125"/>
        <v>1982.8641370869034</v>
      </c>
      <c r="AI288" s="7">
        <f>O288/Y288</f>
        <v>5600</v>
      </c>
      <c r="AJ288" s="4">
        <f t="shared" si="126"/>
        <v>2.5811083143999998</v>
      </c>
      <c r="AK288" s="4">
        <f t="shared" si="127"/>
        <v>3.8927029869033047</v>
      </c>
      <c r="AL288" s="3">
        <v>0</v>
      </c>
      <c r="AM288" s="3">
        <f t="shared" si="131"/>
        <v>0</v>
      </c>
      <c r="AN288" s="3">
        <f t="shared" si="134"/>
        <v>0</v>
      </c>
      <c r="AO288" s="3">
        <f t="shared" si="128"/>
        <v>3.1492500000000001E-3</v>
      </c>
      <c r="AP288" s="3">
        <v>0</v>
      </c>
      <c r="AQ288" s="8">
        <f t="shared" si="129"/>
        <v>6.4769605513033044</v>
      </c>
    </row>
    <row r="289" spans="1:43" hidden="1" x14ac:dyDescent="0.25">
      <c r="A289" t="s">
        <v>9</v>
      </c>
      <c r="B289" t="s">
        <v>32</v>
      </c>
      <c r="C289">
        <v>5</v>
      </c>
      <c r="D289">
        <v>0</v>
      </c>
      <c r="E289">
        <v>5</v>
      </c>
      <c r="F289">
        <v>1</v>
      </c>
      <c r="G289" t="s">
        <v>24</v>
      </c>
      <c r="H289" t="s">
        <v>4</v>
      </c>
      <c r="I289">
        <v>1200</v>
      </c>
      <c r="J289" t="s">
        <v>33</v>
      </c>
      <c r="K289">
        <v>42000</v>
      </c>
      <c r="L289" s="1" t="s">
        <v>6</v>
      </c>
      <c r="M289" s="1" t="s">
        <v>7</v>
      </c>
      <c r="N289" t="s">
        <v>22</v>
      </c>
      <c r="O289">
        <v>6000</v>
      </c>
      <c r="P289" t="s">
        <v>3</v>
      </c>
      <c r="Q289">
        <v>2400</v>
      </c>
      <c r="R289" t="s">
        <v>8</v>
      </c>
      <c r="S289" t="s">
        <v>10</v>
      </c>
      <c r="T289" t="s">
        <v>8</v>
      </c>
      <c r="U289" t="s">
        <v>3</v>
      </c>
      <c r="V289" s="3" t="s">
        <v>25</v>
      </c>
      <c r="W289" s="3"/>
      <c r="X289" s="3">
        <v>8.17</v>
      </c>
      <c r="Y289" s="3">
        <v>1.5</v>
      </c>
      <c r="Z289" s="3">
        <v>45.75</v>
      </c>
      <c r="AA289" s="3">
        <v>44.24</v>
      </c>
      <c r="AB289" s="3">
        <v>21</v>
      </c>
      <c r="AC289" s="3">
        <v>9</v>
      </c>
      <c r="AD289" s="3">
        <v>50</v>
      </c>
      <c r="AE289" s="3">
        <v>10000</v>
      </c>
      <c r="AF289" s="4">
        <f t="shared" ref="AF289:AF290" si="138">K289/AA289</f>
        <v>949.36708860759484</v>
      </c>
      <c r="AG289" s="7">
        <v>0</v>
      </c>
      <c r="AH289" s="4">
        <f t="shared" si="125"/>
        <v>293.75764993880051</v>
      </c>
      <c r="AI289" s="7">
        <v>0</v>
      </c>
      <c r="AJ289" s="4">
        <f t="shared" si="126"/>
        <v>0</v>
      </c>
      <c r="AK289" s="4">
        <f t="shared" si="127"/>
        <v>0.57669673880048966</v>
      </c>
      <c r="AL289" s="3">
        <v>0</v>
      </c>
      <c r="AM289" s="3">
        <f t="shared" si="131"/>
        <v>5.9795886075949364E-2</v>
      </c>
      <c r="AN289" s="3">
        <f t="shared" si="134"/>
        <v>0</v>
      </c>
      <c r="AO289" s="3">
        <v>0</v>
      </c>
      <c r="AP289" s="3">
        <v>0</v>
      </c>
      <c r="AQ289" s="8">
        <f t="shared" si="129"/>
        <v>0.63649262487643898</v>
      </c>
    </row>
    <row r="290" spans="1:43" hidden="1" x14ac:dyDescent="0.25">
      <c r="A290" t="s">
        <v>9</v>
      </c>
      <c r="B290" t="s">
        <v>27</v>
      </c>
      <c r="C290">
        <v>2</v>
      </c>
      <c r="D290">
        <v>1</v>
      </c>
      <c r="E290">
        <v>5</v>
      </c>
      <c r="F290">
        <v>1</v>
      </c>
      <c r="G290" t="s">
        <v>21</v>
      </c>
      <c r="H290" t="s">
        <v>4</v>
      </c>
      <c r="I290">
        <v>3600</v>
      </c>
      <c r="J290" t="s">
        <v>33</v>
      </c>
      <c r="K290">
        <v>42000</v>
      </c>
      <c r="L290" t="s">
        <v>38</v>
      </c>
      <c r="M290" t="s">
        <v>69</v>
      </c>
      <c r="N290" t="s">
        <v>22</v>
      </c>
      <c r="O290">
        <v>8400</v>
      </c>
      <c r="P290" t="s">
        <v>8</v>
      </c>
      <c r="Q290">
        <v>16200</v>
      </c>
      <c r="R290" t="s">
        <v>8</v>
      </c>
      <c r="S290" t="s">
        <v>10</v>
      </c>
      <c r="T290" t="s">
        <v>8</v>
      </c>
      <c r="U290" t="s">
        <v>3</v>
      </c>
      <c r="V290" s="3" t="s">
        <v>25</v>
      </c>
      <c r="W290" s="3"/>
      <c r="X290" s="3">
        <v>8.17</v>
      </c>
      <c r="Y290" s="3">
        <v>1.5</v>
      </c>
      <c r="Z290" s="3">
        <v>45.75</v>
      </c>
      <c r="AA290" s="3">
        <v>44.24</v>
      </c>
      <c r="AB290" s="3">
        <v>21</v>
      </c>
      <c r="AC290" s="3">
        <v>9</v>
      </c>
      <c r="AD290" s="3">
        <v>50</v>
      </c>
      <c r="AE290" s="3">
        <v>10000</v>
      </c>
      <c r="AF290" s="4">
        <f t="shared" si="138"/>
        <v>949.36708860759484</v>
      </c>
      <c r="AG290" s="7">
        <v>0</v>
      </c>
      <c r="AH290" s="4">
        <f t="shared" si="125"/>
        <v>1982.8641370869034</v>
      </c>
      <c r="AI290" s="7">
        <f t="shared" ref="AI290:AI292" si="139">O290/Y290</f>
        <v>5600</v>
      </c>
      <c r="AJ290" s="4">
        <f t="shared" si="126"/>
        <v>2.5811083143999998</v>
      </c>
      <c r="AK290" s="4">
        <f t="shared" si="127"/>
        <v>3.8927029869033047</v>
      </c>
      <c r="AL290" s="3">
        <v>0</v>
      </c>
      <c r="AM290" s="3">
        <f t="shared" si="131"/>
        <v>5.9795886075949364E-2</v>
      </c>
      <c r="AN290" s="3">
        <f t="shared" si="134"/>
        <v>0</v>
      </c>
      <c r="AO290" s="3">
        <f t="shared" si="128"/>
        <v>3.1492500000000001E-3</v>
      </c>
      <c r="AP290" s="3">
        <v>0</v>
      </c>
      <c r="AQ290" s="8">
        <f t="shared" si="129"/>
        <v>6.5367564373792542</v>
      </c>
    </row>
    <row r="291" spans="1:43" x14ac:dyDescent="0.25">
      <c r="A291" t="s">
        <v>0</v>
      </c>
      <c r="B291" t="s">
        <v>13</v>
      </c>
      <c r="C291">
        <v>1</v>
      </c>
      <c r="D291">
        <v>1</v>
      </c>
      <c r="E291">
        <v>4</v>
      </c>
      <c r="F291">
        <v>0</v>
      </c>
      <c r="G291" t="s">
        <v>16</v>
      </c>
      <c r="H291" t="s">
        <v>4</v>
      </c>
      <c r="I291">
        <v>0</v>
      </c>
      <c r="J291" t="s">
        <v>15</v>
      </c>
      <c r="K291">
        <v>0</v>
      </c>
      <c r="L291" t="s">
        <v>6</v>
      </c>
      <c r="M291" t="s">
        <v>7</v>
      </c>
      <c r="N291" t="s">
        <v>22</v>
      </c>
      <c r="O291">
        <v>3600</v>
      </c>
      <c r="P291" t="s">
        <v>3</v>
      </c>
      <c r="Q291">
        <v>2400</v>
      </c>
      <c r="R291" t="s">
        <v>3</v>
      </c>
      <c r="S291" t="s">
        <v>10</v>
      </c>
      <c r="T291" t="s">
        <v>3</v>
      </c>
      <c r="U291" t="s">
        <v>3</v>
      </c>
      <c r="V291" s="3" t="s">
        <v>25</v>
      </c>
      <c r="W291" s="3"/>
      <c r="X291" s="3">
        <v>8.17</v>
      </c>
      <c r="Y291" s="3">
        <v>1.5</v>
      </c>
      <c r="Z291" s="3">
        <v>45.75</v>
      </c>
      <c r="AA291" s="3">
        <v>44.24</v>
      </c>
      <c r="AB291" s="3">
        <v>21</v>
      </c>
      <c r="AC291" s="3">
        <v>9</v>
      </c>
      <c r="AD291" s="3">
        <v>50</v>
      </c>
      <c r="AE291" s="3">
        <v>10000</v>
      </c>
      <c r="AF291" s="7">
        <v>0</v>
      </c>
      <c r="AG291" s="7">
        <v>0</v>
      </c>
      <c r="AH291" s="4">
        <f t="shared" si="125"/>
        <v>293.75764993880051</v>
      </c>
      <c r="AI291" s="7">
        <f t="shared" si="139"/>
        <v>2400</v>
      </c>
      <c r="AJ291" s="4">
        <f t="shared" si="126"/>
        <v>1.1061892776000002</v>
      </c>
      <c r="AK291" s="4">
        <f t="shared" si="127"/>
        <v>0.57669673880048966</v>
      </c>
      <c r="AL291" s="3">
        <v>0</v>
      </c>
      <c r="AM291" s="3">
        <f t="shared" si="131"/>
        <v>0</v>
      </c>
      <c r="AN291" s="3">
        <f t="shared" si="134"/>
        <v>0</v>
      </c>
      <c r="AO291" s="3">
        <f t="shared" si="128"/>
        <v>3.1492500000000001E-3</v>
      </c>
      <c r="AP291" s="3">
        <v>0</v>
      </c>
      <c r="AQ291" s="8">
        <f t="shared" si="129"/>
        <v>1.6860352664004898</v>
      </c>
    </row>
    <row r="292" spans="1:43" hidden="1" x14ac:dyDescent="0.25">
      <c r="A292" t="s">
        <v>9</v>
      </c>
      <c r="B292" t="s">
        <v>74</v>
      </c>
      <c r="C292">
        <v>3</v>
      </c>
      <c r="D292">
        <v>5</v>
      </c>
      <c r="E292">
        <v>5</v>
      </c>
      <c r="F292">
        <v>1</v>
      </c>
      <c r="G292" t="s">
        <v>24</v>
      </c>
      <c r="H292" t="s">
        <v>44</v>
      </c>
      <c r="I292">
        <v>1200</v>
      </c>
      <c r="J292" t="s">
        <v>29</v>
      </c>
      <c r="K292">
        <v>42000</v>
      </c>
      <c r="L292" s="1" t="s">
        <v>6</v>
      </c>
      <c r="M292" s="1" t="s">
        <v>7</v>
      </c>
      <c r="N292" t="s">
        <v>70</v>
      </c>
      <c r="O292">
        <v>8400</v>
      </c>
      <c r="P292" t="s">
        <v>8</v>
      </c>
      <c r="Q292">
        <v>19200</v>
      </c>
      <c r="R292" t="s">
        <v>8</v>
      </c>
      <c r="S292" t="s">
        <v>2</v>
      </c>
      <c r="T292" t="s">
        <v>8</v>
      </c>
      <c r="U292" t="s">
        <v>8</v>
      </c>
      <c r="V292" s="3" t="s">
        <v>25</v>
      </c>
      <c r="W292" s="3"/>
      <c r="X292" s="3">
        <v>8.17</v>
      </c>
      <c r="Y292" s="3">
        <v>1.5</v>
      </c>
      <c r="Z292" s="3">
        <v>45.75</v>
      </c>
      <c r="AA292" s="3">
        <v>44.24</v>
      </c>
      <c r="AB292" s="3">
        <v>21</v>
      </c>
      <c r="AC292" s="3">
        <v>9</v>
      </c>
      <c r="AD292" s="3">
        <v>50</v>
      </c>
      <c r="AE292" s="3">
        <v>10000</v>
      </c>
      <c r="AF292" s="7">
        <v>0</v>
      </c>
      <c r="AG292" s="7">
        <v>0</v>
      </c>
      <c r="AH292" s="4">
        <f t="shared" si="125"/>
        <v>2350.0611995104041</v>
      </c>
      <c r="AI292" s="7">
        <f t="shared" si="139"/>
        <v>5600</v>
      </c>
      <c r="AJ292" s="4">
        <f t="shared" si="126"/>
        <v>2.5811083143999998</v>
      </c>
      <c r="AK292" s="4">
        <f t="shared" si="127"/>
        <v>4.6135739104039173</v>
      </c>
      <c r="AL292" s="3">
        <v>0</v>
      </c>
      <c r="AM292" s="3">
        <f t="shared" si="131"/>
        <v>0</v>
      </c>
      <c r="AN292" s="3">
        <f t="shared" si="134"/>
        <v>0</v>
      </c>
      <c r="AO292" s="3">
        <f t="shared" si="128"/>
        <v>3.1492500000000001E-3</v>
      </c>
      <c r="AP292" s="3">
        <v>0</v>
      </c>
      <c r="AQ292" s="8">
        <f t="shared" si="129"/>
        <v>7.1978314748039169</v>
      </c>
    </row>
    <row r="293" spans="1:43" hidden="1" x14ac:dyDescent="0.25">
      <c r="A293" t="s">
        <v>0</v>
      </c>
      <c r="B293" t="s">
        <v>27</v>
      </c>
      <c r="C293">
        <v>5</v>
      </c>
      <c r="D293">
        <v>0</v>
      </c>
      <c r="E293">
        <v>2</v>
      </c>
      <c r="F293">
        <v>1</v>
      </c>
      <c r="G293" t="s">
        <v>16</v>
      </c>
      <c r="H293" t="s">
        <v>4</v>
      </c>
      <c r="I293">
        <v>1200</v>
      </c>
      <c r="J293" t="s">
        <v>36</v>
      </c>
      <c r="K293">
        <v>18000</v>
      </c>
      <c r="L293" t="s">
        <v>38</v>
      </c>
      <c r="M293" t="s">
        <v>69</v>
      </c>
      <c r="N293" t="s">
        <v>22</v>
      </c>
      <c r="O293">
        <v>8400</v>
      </c>
      <c r="P293" t="s">
        <v>3</v>
      </c>
      <c r="Q293">
        <v>10800</v>
      </c>
      <c r="R293" t="s">
        <v>3</v>
      </c>
      <c r="S293" t="s">
        <v>10</v>
      </c>
      <c r="T293" t="s">
        <v>8</v>
      </c>
      <c r="U293" t="s">
        <v>3</v>
      </c>
      <c r="V293" s="3" t="s">
        <v>25</v>
      </c>
      <c r="W293" s="3"/>
      <c r="X293" s="3">
        <v>8.17</v>
      </c>
      <c r="Y293" s="3">
        <v>1.5</v>
      </c>
      <c r="Z293" s="3">
        <v>45.75</v>
      </c>
      <c r="AA293" s="3">
        <v>44.24</v>
      </c>
      <c r="AB293" s="3">
        <v>21</v>
      </c>
      <c r="AC293" s="3">
        <v>9</v>
      </c>
      <c r="AD293" s="3">
        <v>50</v>
      </c>
      <c r="AE293" s="3">
        <v>10000</v>
      </c>
      <c r="AF293" s="4">
        <f>((K293/2)/Z293)</f>
        <v>196.72131147540983</v>
      </c>
      <c r="AG293" s="7">
        <v>0</v>
      </c>
      <c r="AH293" s="4">
        <f t="shared" si="125"/>
        <v>1321.9094247246021</v>
      </c>
      <c r="AI293" s="7">
        <v>0</v>
      </c>
      <c r="AJ293" s="4">
        <f t="shared" si="126"/>
        <v>0</v>
      </c>
      <c r="AK293" s="4">
        <f t="shared" si="127"/>
        <v>2.5951353246022033</v>
      </c>
      <c r="AL293" s="3">
        <f>(740 * AF293 / 1000) * (73.4 / 1000) * 44.8 * 1 / 1000</f>
        <v>0.47869314098360655</v>
      </c>
      <c r="AM293" s="3">
        <v>0</v>
      </c>
      <c r="AN293" s="3">
        <f t="shared" si="134"/>
        <v>0</v>
      </c>
      <c r="AO293" s="3">
        <v>0</v>
      </c>
      <c r="AP293" s="3">
        <v>0</v>
      </c>
      <c r="AQ293" s="8">
        <f t="shared" si="129"/>
        <v>3.0738284655858097</v>
      </c>
    </row>
    <row r="294" spans="1:43" x14ac:dyDescent="0.25">
      <c r="A294" t="s">
        <v>0</v>
      </c>
      <c r="B294" t="s">
        <v>1</v>
      </c>
      <c r="C294">
        <v>1</v>
      </c>
      <c r="D294">
        <v>0</v>
      </c>
      <c r="E294">
        <v>5</v>
      </c>
      <c r="F294">
        <v>0</v>
      </c>
      <c r="G294" t="s">
        <v>21</v>
      </c>
      <c r="H294" t="s">
        <v>4</v>
      </c>
      <c r="I294">
        <v>0</v>
      </c>
      <c r="J294" t="s">
        <v>15</v>
      </c>
      <c r="K294">
        <v>0</v>
      </c>
      <c r="L294" t="s">
        <v>11</v>
      </c>
      <c r="M294" t="s">
        <v>30</v>
      </c>
      <c r="N294" t="s">
        <v>31</v>
      </c>
      <c r="O294">
        <v>0</v>
      </c>
      <c r="P294" t="s">
        <v>3</v>
      </c>
      <c r="Q294">
        <v>0</v>
      </c>
      <c r="R294" t="s">
        <v>3</v>
      </c>
      <c r="S294" t="s">
        <v>14</v>
      </c>
      <c r="T294" t="s">
        <v>8</v>
      </c>
      <c r="U294" t="s">
        <v>3</v>
      </c>
      <c r="V294" s="3" t="s">
        <v>19</v>
      </c>
      <c r="W294" s="3"/>
      <c r="X294" s="3">
        <v>8.17</v>
      </c>
      <c r="Y294" s="3">
        <v>1.5</v>
      </c>
      <c r="Z294" s="3">
        <v>45.75</v>
      </c>
      <c r="AA294" s="3">
        <v>44.24</v>
      </c>
      <c r="AB294" s="3">
        <v>21</v>
      </c>
      <c r="AC294" s="3">
        <v>9</v>
      </c>
      <c r="AD294" s="3">
        <v>50</v>
      </c>
      <c r="AE294" s="3">
        <v>10000</v>
      </c>
      <c r="AF294" s="7">
        <v>0</v>
      </c>
      <c r="AG294" s="7">
        <v>0</v>
      </c>
      <c r="AH294" s="4">
        <f t="shared" si="125"/>
        <v>0</v>
      </c>
      <c r="AI294" s="7">
        <f>O294/Y294</f>
        <v>0</v>
      </c>
      <c r="AJ294" s="4">
        <f t="shared" si="126"/>
        <v>0</v>
      </c>
      <c r="AK294" s="4">
        <f t="shared" si="127"/>
        <v>0</v>
      </c>
      <c r="AL294" s="3">
        <v>0</v>
      </c>
      <c r="AM294" s="3">
        <f t="shared" si="131"/>
        <v>0</v>
      </c>
      <c r="AN294" s="3">
        <f t="shared" si="134"/>
        <v>0</v>
      </c>
      <c r="AO294" s="3">
        <f t="shared" si="128"/>
        <v>3.1492500000000001E-3</v>
      </c>
      <c r="AP294" s="3">
        <v>0</v>
      </c>
      <c r="AQ294" s="8">
        <f t="shared" si="129"/>
        <v>3.1492500000000001E-3</v>
      </c>
    </row>
    <row r="295" spans="1:43" hidden="1" x14ac:dyDescent="0.25">
      <c r="A295" t="s">
        <v>0</v>
      </c>
      <c r="B295" t="s">
        <v>27</v>
      </c>
      <c r="C295">
        <v>5</v>
      </c>
      <c r="D295">
        <v>0</v>
      </c>
      <c r="E295">
        <v>3</v>
      </c>
      <c r="F295">
        <v>1</v>
      </c>
      <c r="G295" t="s">
        <v>21</v>
      </c>
      <c r="H295" t="s">
        <v>4</v>
      </c>
      <c r="I295">
        <v>1200</v>
      </c>
      <c r="J295" t="s">
        <v>5</v>
      </c>
      <c r="K295">
        <v>30000</v>
      </c>
      <c r="L295" t="s">
        <v>11</v>
      </c>
      <c r="M295" t="s">
        <v>30</v>
      </c>
      <c r="N295" t="s">
        <v>22</v>
      </c>
      <c r="O295">
        <v>3600</v>
      </c>
      <c r="P295" t="s">
        <v>3</v>
      </c>
      <c r="Q295">
        <v>19200</v>
      </c>
      <c r="R295" t="s">
        <v>8</v>
      </c>
      <c r="S295" t="s">
        <v>10</v>
      </c>
      <c r="T295" t="s">
        <v>8</v>
      </c>
      <c r="U295" t="s">
        <v>3</v>
      </c>
      <c r="V295" s="3" t="s">
        <v>25</v>
      </c>
      <c r="W295" s="3"/>
      <c r="X295" s="3">
        <v>8.17</v>
      </c>
      <c r="Y295" s="3">
        <v>1.5</v>
      </c>
      <c r="Z295" s="3">
        <v>45.75</v>
      </c>
      <c r="AA295" s="3">
        <v>44.24</v>
      </c>
      <c r="AB295" s="3">
        <v>21</v>
      </c>
      <c r="AC295" s="3">
        <v>9</v>
      </c>
      <c r="AD295" s="3">
        <v>50</v>
      </c>
      <c r="AE295" s="3">
        <v>10000</v>
      </c>
      <c r="AF295" s="7">
        <f>K295/Z295</f>
        <v>655.73770491803282</v>
      </c>
      <c r="AG295" s="7">
        <v>0</v>
      </c>
      <c r="AH295" s="4">
        <f t="shared" si="125"/>
        <v>2350.0611995104041</v>
      </c>
      <c r="AI295" s="7">
        <v>0</v>
      </c>
      <c r="AJ295" s="4">
        <f t="shared" si="126"/>
        <v>0</v>
      </c>
      <c r="AK295" s="4">
        <f t="shared" si="127"/>
        <v>4.6135739104039173</v>
      </c>
      <c r="AL295" s="3">
        <f>(740 * AF295 / 1000) * (73.4 / 1000) * 44.8 * 1 / 1000</f>
        <v>1.5956438032786886</v>
      </c>
      <c r="AM295" s="3">
        <v>0</v>
      </c>
      <c r="AN295" s="3">
        <f t="shared" si="134"/>
        <v>0</v>
      </c>
      <c r="AO295" s="3">
        <v>0</v>
      </c>
      <c r="AP295" s="3">
        <v>0</v>
      </c>
      <c r="AQ295" s="8">
        <f t="shared" si="129"/>
        <v>6.2092177136826061</v>
      </c>
    </row>
    <row r="296" spans="1:43" x14ac:dyDescent="0.25">
      <c r="A296" t="s">
        <v>0</v>
      </c>
      <c r="B296" t="s">
        <v>32</v>
      </c>
      <c r="C296">
        <v>1</v>
      </c>
      <c r="D296">
        <v>3</v>
      </c>
      <c r="E296">
        <v>2</v>
      </c>
      <c r="F296">
        <v>0</v>
      </c>
      <c r="G296" t="s">
        <v>35</v>
      </c>
      <c r="H296" t="s">
        <v>4</v>
      </c>
      <c r="I296">
        <v>0</v>
      </c>
      <c r="J296" t="s">
        <v>15</v>
      </c>
      <c r="K296">
        <v>0</v>
      </c>
      <c r="L296" t="s">
        <v>11</v>
      </c>
      <c r="M296" t="s">
        <v>30</v>
      </c>
      <c r="N296" t="s">
        <v>22</v>
      </c>
      <c r="O296">
        <v>6000</v>
      </c>
      <c r="P296" t="s">
        <v>3</v>
      </c>
      <c r="Q296">
        <v>19200</v>
      </c>
      <c r="R296" t="s">
        <v>3</v>
      </c>
      <c r="S296" t="s">
        <v>28</v>
      </c>
      <c r="T296" t="s">
        <v>3</v>
      </c>
      <c r="U296" t="s">
        <v>3</v>
      </c>
      <c r="V296" s="3" t="s">
        <v>25</v>
      </c>
      <c r="W296" s="3"/>
      <c r="X296" s="3">
        <v>8.17</v>
      </c>
      <c r="Y296" s="3">
        <v>1.5</v>
      </c>
      <c r="Z296" s="3">
        <v>45.75</v>
      </c>
      <c r="AA296" s="3">
        <v>44.24</v>
      </c>
      <c r="AB296" s="3">
        <v>21</v>
      </c>
      <c r="AC296" s="3">
        <v>9</v>
      </c>
      <c r="AD296" s="3">
        <v>50</v>
      </c>
      <c r="AE296" s="3">
        <v>10000</v>
      </c>
      <c r="AF296" s="7">
        <v>0</v>
      </c>
      <c r="AG296" s="7">
        <v>0</v>
      </c>
      <c r="AH296" s="4">
        <f t="shared" si="125"/>
        <v>2350.0611995104041</v>
      </c>
      <c r="AI296" s="7">
        <f>O296/Y296</f>
        <v>4000</v>
      </c>
      <c r="AJ296" s="4">
        <f t="shared" si="126"/>
        <v>1.8436487960000001</v>
      </c>
      <c r="AK296" s="4">
        <f t="shared" si="127"/>
        <v>4.6135739104039173</v>
      </c>
      <c r="AL296" s="3">
        <v>0</v>
      </c>
      <c r="AM296" s="3">
        <f t="shared" si="131"/>
        <v>0</v>
      </c>
      <c r="AN296" s="3">
        <f t="shared" si="134"/>
        <v>0</v>
      </c>
      <c r="AO296" s="3">
        <f t="shared" si="128"/>
        <v>3.1492500000000001E-3</v>
      </c>
      <c r="AP296" s="3">
        <v>0</v>
      </c>
      <c r="AQ296" s="8">
        <f t="shared" si="129"/>
        <v>6.4603719564039173</v>
      </c>
    </row>
    <row r="297" spans="1:43" hidden="1" x14ac:dyDescent="0.25">
      <c r="A297" t="s">
        <v>9</v>
      </c>
      <c r="B297" t="s">
        <v>1</v>
      </c>
      <c r="C297">
        <v>5</v>
      </c>
      <c r="D297">
        <v>0</v>
      </c>
      <c r="E297">
        <v>4</v>
      </c>
      <c r="F297">
        <v>1</v>
      </c>
      <c r="G297" t="s">
        <v>21</v>
      </c>
      <c r="H297" t="s">
        <v>44</v>
      </c>
      <c r="I297">
        <v>1200</v>
      </c>
      <c r="J297" t="s">
        <v>5</v>
      </c>
      <c r="K297">
        <v>18000</v>
      </c>
      <c r="L297" t="s">
        <v>38</v>
      </c>
      <c r="M297" t="s">
        <v>62</v>
      </c>
      <c r="N297" t="s">
        <v>31</v>
      </c>
      <c r="O297">
        <v>8400</v>
      </c>
      <c r="P297" t="s">
        <v>3</v>
      </c>
      <c r="Q297">
        <v>0</v>
      </c>
      <c r="R297" t="s">
        <v>8</v>
      </c>
      <c r="S297" t="s">
        <v>10</v>
      </c>
      <c r="T297" t="s">
        <v>8</v>
      </c>
      <c r="U297" t="s">
        <v>8</v>
      </c>
      <c r="V297" s="3" t="s">
        <v>25</v>
      </c>
      <c r="W297" s="3"/>
      <c r="X297" s="3">
        <v>8.17</v>
      </c>
      <c r="Y297" s="3">
        <v>1.5</v>
      </c>
      <c r="Z297" s="3">
        <v>45.75</v>
      </c>
      <c r="AA297" s="3">
        <v>44.24</v>
      </c>
      <c r="AB297" s="3">
        <v>21</v>
      </c>
      <c r="AC297" s="3">
        <v>9</v>
      </c>
      <c r="AD297" s="3">
        <v>50</v>
      </c>
      <c r="AE297" s="3">
        <v>10000</v>
      </c>
      <c r="AF297" s="7">
        <f t="shared" ref="AF297:AF300" si="140">K297/Z297</f>
        <v>393.44262295081967</v>
      </c>
      <c r="AG297" s="7">
        <v>0</v>
      </c>
      <c r="AH297" s="4">
        <f t="shared" si="125"/>
        <v>0</v>
      </c>
      <c r="AI297" s="7">
        <v>0</v>
      </c>
      <c r="AJ297" s="4">
        <f t="shared" si="126"/>
        <v>0</v>
      </c>
      <c r="AK297" s="4">
        <f t="shared" si="127"/>
        <v>0</v>
      </c>
      <c r="AL297" s="3">
        <f t="shared" ref="AL297:AL300" si="141">(740 * AF297 / 1000) * (73.4 / 1000) * 44.8 * 1 / 1000</f>
        <v>0.95738628196721309</v>
      </c>
      <c r="AM297" s="3">
        <v>0</v>
      </c>
      <c r="AN297" s="3">
        <f t="shared" si="134"/>
        <v>0</v>
      </c>
      <c r="AO297" s="3">
        <v>0</v>
      </c>
      <c r="AP297" s="3">
        <f>AF297/50*2.5</f>
        <v>19.672131147540984</v>
      </c>
      <c r="AQ297" s="8">
        <f t="shared" si="129"/>
        <v>20.629517429508198</v>
      </c>
    </row>
    <row r="298" spans="1:43" hidden="1" x14ac:dyDescent="0.25">
      <c r="A298" t="s">
        <v>9</v>
      </c>
      <c r="B298" t="s">
        <v>32</v>
      </c>
      <c r="C298">
        <v>5</v>
      </c>
      <c r="D298">
        <v>0</v>
      </c>
      <c r="E298">
        <v>4</v>
      </c>
      <c r="F298">
        <v>1</v>
      </c>
      <c r="G298" t="s">
        <v>24</v>
      </c>
      <c r="H298" t="s">
        <v>4</v>
      </c>
      <c r="I298">
        <v>7200</v>
      </c>
      <c r="J298" t="s">
        <v>5</v>
      </c>
      <c r="K298">
        <v>42000</v>
      </c>
      <c r="L298" t="s">
        <v>6</v>
      </c>
      <c r="M298" t="s">
        <v>40</v>
      </c>
      <c r="N298" t="s">
        <v>22</v>
      </c>
      <c r="O298">
        <v>8400</v>
      </c>
      <c r="P298" t="s">
        <v>3</v>
      </c>
      <c r="Q298">
        <v>19200</v>
      </c>
      <c r="R298" t="s">
        <v>8</v>
      </c>
      <c r="S298" t="s">
        <v>10</v>
      </c>
      <c r="T298" t="s">
        <v>8</v>
      </c>
      <c r="U298" t="s">
        <v>8</v>
      </c>
      <c r="V298" s="3" t="s">
        <v>25</v>
      </c>
      <c r="W298" s="3"/>
      <c r="X298" s="3">
        <v>8.17</v>
      </c>
      <c r="Y298" s="3">
        <v>1.5</v>
      </c>
      <c r="Z298" s="3">
        <v>45.75</v>
      </c>
      <c r="AA298" s="3">
        <v>44.24</v>
      </c>
      <c r="AB298" s="3">
        <v>21</v>
      </c>
      <c r="AC298" s="3">
        <v>9</v>
      </c>
      <c r="AD298" s="3">
        <v>50</v>
      </c>
      <c r="AE298" s="3">
        <v>10000</v>
      </c>
      <c r="AF298" s="7">
        <f t="shared" si="140"/>
        <v>918.03278688524586</v>
      </c>
      <c r="AG298" s="7">
        <v>0</v>
      </c>
      <c r="AH298" s="4">
        <f t="shared" si="125"/>
        <v>2350.0611995104041</v>
      </c>
      <c r="AI298" s="7">
        <v>0</v>
      </c>
      <c r="AJ298" s="4">
        <f t="shared" si="126"/>
        <v>0</v>
      </c>
      <c r="AK298" s="4">
        <f t="shared" si="127"/>
        <v>4.6135739104039173</v>
      </c>
      <c r="AL298" s="3">
        <f t="shared" si="141"/>
        <v>2.2339013245901636</v>
      </c>
      <c r="AM298" s="3">
        <v>0</v>
      </c>
      <c r="AN298" s="3">
        <f t="shared" si="134"/>
        <v>0</v>
      </c>
      <c r="AO298" s="3">
        <v>0</v>
      </c>
      <c r="AP298" s="3">
        <v>0</v>
      </c>
      <c r="AQ298" s="8">
        <f t="shared" si="129"/>
        <v>6.8474752349940804</v>
      </c>
    </row>
    <row r="299" spans="1:43" hidden="1" x14ac:dyDescent="0.25">
      <c r="A299" t="s">
        <v>9</v>
      </c>
      <c r="B299" t="s">
        <v>1</v>
      </c>
      <c r="C299">
        <v>1</v>
      </c>
      <c r="D299">
        <v>3</v>
      </c>
      <c r="E299">
        <v>4</v>
      </c>
      <c r="F299">
        <v>1</v>
      </c>
      <c r="G299" t="s">
        <v>16</v>
      </c>
      <c r="H299" t="s">
        <v>4</v>
      </c>
      <c r="I299">
        <v>3600</v>
      </c>
      <c r="J299" t="s">
        <v>5</v>
      </c>
      <c r="K299">
        <v>9000</v>
      </c>
      <c r="L299" t="s">
        <v>6</v>
      </c>
      <c r="M299" t="s">
        <v>40</v>
      </c>
      <c r="N299" t="s">
        <v>17</v>
      </c>
      <c r="O299">
        <v>3600</v>
      </c>
      <c r="P299" t="s">
        <v>3</v>
      </c>
      <c r="Q299">
        <v>8400</v>
      </c>
      <c r="R299" t="s">
        <v>8</v>
      </c>
      <c r="S299" t="s">
        <v>10</v>
      </c>
      <c r="T299" t="s">
        <v>3</v>
      </c>
      <c r="U299" t="s">
        <v>3</v>
      </c>
      <c r="V299" s="3" t="s">
        <v>23</v>
      </c>
      <c r="W299" s="3"/>
      <c r="X299" s="3">
        <v>8.17</v>
      </c>
      <c r="Y299" s="3">
        <v>1.5</v>
      </c>
      <c r="Z299" s="3">
        <v>45.75</v>
      </c>
      <c r="AA299" s="3">
        <v>44.24</v>
      </c>
      <c r="AB299" s="3">
        <v>21</v>
      </c>
      <c r="AC299" s="3">
        <v>9</v>
      </c>
      <c r="AD299" s="3">
        <v>50</v>
      </c>
      <c r="AE299" s="3">
        <v>10000</v>
      </c>
      <c r="AF299" s="7">
        <f t="shared" si="140"/>
        <v>196.72131147540983</v>
      </c>
      <c r="AG299" s="7">
        <v>0</v>
      </c>
      <c r="AH299" s="4">
        <f t="shared" si="125"/>
        <v>1028.1517747858018</v>
      </c>
      <c r="AI299" s="7">
        <f>O299/Y299</f>
        <v>2400</v>
      </c>
      <c r="AJ299" s="4">
        <f t="shared" si="126"/>
        <v>1.1061892776000002</v>
      </c>
      <c r="AK299" s="4">
        <f t="shared" si="127"/>
        <v>2.0184385858017135</v>
      </c>
      <c r="AL299" s="3">
        <f t="shared" si="141"/>
        <v>0.47869314098360655</v>
      </c>
      <c r="AM299" s="3">
        <v>0</v>
      </c>
      <c r="AN299" s="3">
        <f t="shared" si="134"/>
        <v>0</v>
      </c>
      <c r="AO299" s="3">
        <f t="shared" si="128"/>
        <v>3.1492500000000001E-3</v>
      </c>
      <c r="AP299" s="3">
        <v>0</v>
      </c>
      <c r="AQ299" s="8">
        <f t="shared" si="129"/>
        <v>3.6064702543853202</v>
      </c>
    </row>
    <row r="300" spans="1:43" hidden="1" x14ac:dyDescent="0.25">
      <c r="A300" t="s">
        <v>0</v>
      </c>
      <c r="B300" t="s">
        <v>1</v>
      </c>
      <c r="C300">
        <v>5</v>
      </c>
      <c r="D300">
        <v>0</v>
      </c>
      <c r="E300">
        <v>5</v>
      </c>
      <c r="F300">
        <v>1</v>
      </c>
      <c r="G300" t="s">
        <v>24</v>
      </c>
      <c r="H300" t="s">
        <v>4</v>
      </c>
      <c r="I300">
        <v>3600</v>
      </c>
      <c r="J300" t="s">
        <v>5</v>
      </c>
      <c r="K300">
        <v>42000</v>
      </c>
      <c r="L300" t="s">
        <v>6</v>
      </c>
      <c r="M300" t="s">
        <v>40</v>
      </c>
      <c r="N300" t="s">
        <v>31</v>
      </c>
      <c r="O300">
        <v>1200</v>
      </c>
      <c r="P300" t="s">
        <v>3</v>
      </c>
      <c r="Q300">
        <v>2400</v>
      </c>
      <c r="R300" t="s">
        <v>8</v>
      </c>
      <c r="S300" t="s">
        <v>12</v>
      </c>
      <c r="T300" t="s">
        <v>8</v>
      </c>
      <c r="U300" t="s">
        <v>3</v>
      </c>
      <c r="V300" s="3" t="s">
        <v>23</v>
      </c>
      <c r="W300" s="3"/>
      <c r="X300" s="3">
        <v>8.17</v>
      </c>
      <c r="Y300" s="3">
        <v>1.5</v>
      </c>
      <c r="Z300" s="3">
        <v>45.75</v>
      </c>
      <c r="AA300" s="3">
        <v>44.24</v>
      </c>
      <c r="AB300" s="3">
        <v>21</v>
      </c>
      <c r="AC300" s="3">
        <v>9</v>
      </c>
      <c r="AD300" s="3">
        <v>50</v>
      </c>
      <c r="AE300" s="3">
        <v>10000</v>
      </c>
      <c r="AF300" s="7">
        <f t="shared" si="140"/>
        <v>918.03278688524586</v>
      </c>
      <c r="AG300" s="7">
        <v>0</v>
      </c>
      <c r="AH300" s="4">
        <f t="shared" si="125"/>
        <v>293.75764993880051</v>
      </c>
      <c r="AI300" s="7">
        <v>0</v>
      </c>
      <c r="AJ300" s="4">
        <f t="shared" si="126"/>
        <v>0</v>
      </c>
      <c r="AK300" s="4">
        <f t="shared" si="127"/>
        <v>0.57669673880048966</v>
      </c>
      <c r="AL300" s="3">
        <f t="shared" si="141"/>
        <v>2.2339013245901636</v>
      </c>
      <c r="AM300" s="3">
        <v>0</v>
      </c>
      <c r="AN300" s="3">
        <f t="shared" si="134"/>
        <v>0</v>
      </c>
      <c r="AO300" s="3">
        <v>0</v>
      </c>
      <c r="AP300" s="3">
        <v>0</v>
      </c>
      <c r="AQ300" s="8">
        <f t="shared" si="129"/>
        <v>2.8105980633906533</v>
      </c>
    </row>
    <row r="301" spans="1:43" hidden="1" x14ac:dyDescent="0.25">
      <c r="A301" t="s">
        <v>9</v>
      </c>
      <c r="B301" t="s">
        <v>1</v>
      </c>
      <c r="C301">
        <v>5</v>
      </c>
      <c r="D301">
        <v>0</v>
      </c>
      <c r="E301">
        <v>4</v>
      </c>
      <c r="F301">
        <v>1</v>
      </c>
      <c r="G301" t="s">
        <v>16</v>
      </c>
      <c r="H301" t="s">
        <v>4</v>
      </c>
      <c r="I301">
        <v>1200</v>
      </c>
      <c r="J301" t="s">
        <v>33</v>
      </c>
      <c r="K301">
        <v>9000</v>
      </c>
      <c r="L301" t="s">
        <v>6</v>
      </c>
      <c r="M301" t="s">
        <v>40</v>
      </c>
      <c r="N301" t="s">
        <v>22</v>
      </c>
      <c r="O301">
        <v>8400</v>
      </c>
      <c r="P301" t="s">
        <v>3</v>
      </c>
      <c r="Q301">
        <v>19200</v>
      </c>
      <c r="R301" t="s">
        <v>8</v>
      </c>
      <c r="S301" t="s">
        <v>10</v>
      </c>
      <c r="T301" t="s">
        <v>8</v>
      </c>
      <c r="U301" t="s">
        <v>3</v>
      </c>
      <c r="V301" s="3" t="s">
        <v>25</v>
      </c>
      <c r="W301" s="3"/>
      <c r="X301" s="3">
        <v>8.17</v>
      </c>
      <c r="Y301" s="3">
        <v>1.5</v>
      </c>
      <c r="Z301" s="3">
        <v>45.75</v>
      </c>
      <c r="AA301" s="3">
        <v>44.24</v>
      </c>
      <c r="AB301" s="3">
        <v>21</v>
      </c>
      <c r="AC301" s="3">
        <v>9</v>
      </c>
      <c r="AD301" s="3">
        <v>50</v>
      </c>
      <c r="AE301" s="3">
        <v>10000</v>
      </c>
      <c r="AF301" s="4">
        <f>K301/AA301</f>
        <v>203.43580470162749</v>
      </c>
      <c r="AG301" s="7">
        <v>0</v>
      </c>
      <c r="AH301" s="4">
        <f t="shared" si="125"/>
        <v>2350.0611995104041</v>
      </c>
      <c r="AI301" s="7">
        <v>0</v>
      </c>
      <c r="AJ301" s="4">
        <f t="shared" si="126"/>
        <v>0</v>
      </c>
      <c r="AK301" s="4">
        <f t="shared" si="127"/>
        <v>4.6135739104039173</v>
      </c>
      <c r="AL301" s="3">
        <v>0</v>
      </c>
      <c r="AM301" s="3">
        <f t="shared" si="131"/>
        <v>1.2813404159132008E-2</v>
      </c>
      <c r="AN301" s="3">
        <f t="shared" si="134"/>
        <v>0</v>
      </c>
      <c r="AO301" s="3">
        <v>0</v>
      </c>
      <c r="AP301" s="3">
        <v>0</v>
      </c>
      <c r="AQ301" s="8">
        <f t="shared" si="129"/>
        <v>4.6263873145630496</v>
      </c>
    </row>
    <row r="302" spans="1:43" x14ac:dyDescent="0.25">
      <c r="A302" t="s">
        <v>0</v>
      </c>
      <c r="B302" t="s">
        <v>1</v>
      </c>
      <c r="C302">
        <v>1</v>
      </c>
      <c r="D302">
        <v>1</v>
      </c>
      <c r="E302">
        <v>4</v>
      </c>
      <c r="F302">
        <v>0</v>
      </c>
      <c r="G302" t="s">
        <v>21</v>
      </c>
      <c r="H302" t="s">
        <v>29</v>
      </c>
      <c r="I302">
        <v>0</v>
      </c>
      <c r="J302" t="s">
        <v>15</v>
      </c>
      <c r="K302">
        <v>0</v>
      </c>
      <c r="L302" t="s">
        <v>6</v>
      </c>
      <c r="M302" t="s">
        <v>40</v>
      </c>
      <c r="N302" t="s">
        <v>31</v>
      </c>
      <c r="O302">
        <v>6000</v>
      </c>
      <c r="P302" t="s">
        <v>3</v>
      </c>
      <c r="Q302">
        <v>0</v>
      </c>
      <c r="R302" t="s">
        <v>3</v>
      </c>
      <c r="S302" t="s">
        <v>12</v>
      </c>
      <c r="T302" t="s">
        <v>8</v>
      </c>
      <c r="U302" t="s">
        <v>8</v>
      </c>
      <c r="V302" s="3" t="s">
        <v>25</v>
      </c>
      <c r="W302" s="3"/>
      <c r="X302" s="3">
        <v>8.17</v>
      </c>
      <c r="Y302" s="3">
        <v>1.5</v>
      </c>
      <c r="Z302" s="3">
        <v>45.75</v>
      </c>
      <c r="AA302" s="3">
        <v>44.24</v>
      </c>
      <c r="AB302" s="3">
        <v>21</v>
      </c>
      <c r="AC302" s="3">
        <v>9</v>
      </c>
      <c r="AD302" s="3">
        <v>50</v>
      </c>
      <c r="AE302" s="3">
        <v>10000</v>
      </c>
      <c r="AF302" s="7">
        <v>0</v>
      </c>
      <c r="AG302" s="7">
        <v>0</v>
      </c>
      <c r="AH302" s="4">
        <f t="shared" si="125"/>
        <v>0</v>
      </c>
      <c r="AI302" s="7">
        <f>O302/Y302</f>
        <v>4000</v>
      </c>
      <c r="AJ302" s="4">
        <f t="shared" si="126"/>
        <v>1.8436487960000001</v>
      </c>
      <c r="AK302" s="4">
        <f t="shared" si="127"/>
        <v>0</v>
      </c>
      <c r="AL302" s="3">
        <v>0</v>
      </c>
      <c r="AM302" s="3">
        <f t="shared" si="131"/>
        <v>0</v>
      </c>
      <c r="AN302" s="3">
        <f t="shared" si="134"/>
        <v>0</v>
      </c>
      <c r="AO302" s="3">
        <f t="shared" si="128"/>
        <v>3.1492500000000001E-3</v>
      </c>
      <c r="AP302" s="3">
        <v>0</v>
      </c>
      <c r="AQ302" s="8">
        <f t="shared" si="129"/>
        <v>1.8467980460000002</v>
      </c>
    </row>
    <row r="303" spans="1:43" hidden="1" x14ac:dyDescent="0.25">
      <c r="A303" t="s">
        <v>9</v>
      </c>
      <c r="B303" t="s">
        <v>32</v>
      </c>
      <c r="C303">
        <v>5</v>
      </c>
      <c r="D303">
        <v>0</v>
      </c>
      <c r="E303">
        <v>2</v>
      </c>
      <c r="F303">
        <v>1</v>
      </c>
      <c r="G303" t="s">
        <v>16</v>
      </c>
      <c r="H303" t="s">
        <v>4</v>
      </c>
      <c r="I303">
        <v>1200</v>
      </c>
      <c r="J303" t="s">
        <v>33</v>
      </c>
      <c r="K303">
        <v>9000</v>
      </c>
      <c r="L303" t="s">
        <v>6</v>
      </c>
      <c r="M303" t="s">
        <v>40</v>
      </c>
      <c r="N303" t="s">
        <v>22</v>
      </c>
      <c r="O303">
        <v>3600</v>
      </c>
      <c r="P303" t="s">
        <v>3</v>
      </c>
      <c r="Q303">
        <v>2400</v>
      </c>
      <c r="R303" t="s">
        <v>8</v>
      </c>
      <c r="S303" t="s">
        <v>10</v>
      </c>
      <c r="T303" t="s">
        <v>3</v>
      </c>
      <c r="U303" t="s">
        <v>8</v>
      </c>
      <c r="V303" s="3" t="s">
        <v>25</v>
      </c>
      <c r="W303" s="3"/>
      <c r="X303" s="3">
        <v>8.17</v>
      </c>
      <c r="Y303" s="3">
        <v>1.5</v>
      </c>
      <c r="Z303" s="3">
        <v>45.75</v>
      </c>
      <c r="AA303" s="3">
        <v>44.24</v>
      </c>
      <c r="AB303" s="3">
        <v>21</v>
      </c>
      <c r="AC303" s="3">
        <v>9</v>
      </c>
      <c r="AD303" s="3">
        <v>50</v>
      </c>
      <c r="AE303" s="3">
        <v>10000</v>
      </c>
      <c r="AF303" s="4">
        <f>K303/AA303</f>
        <v>203.43580470162749</v>
      </c>
      <c r="AG303" s="7">
        <v>0</v>
      </c>
      <c r="AH303" s="4">
        <f t="shared" si="125"/>
        <v>293.75764993880051</v>
      </c>
      <c r="AI303" s="7">
        <v>0</v>
      </c>
      <c r="AJ303" s="4">
        <f t="shared" si="126"/>
        <v>0</v>
      </c>
      <c r="AK303" s="4">
        <f t="shared" si="127"/>
        <v>0.57669673880048966</v>
      </c>
      <c r="AL303" s="3">
        <v>0</v>
      </c>
      <c r="AM303" s="3">
        <f t="shared" si="131"/>
        <v>1.2813404159132008E-2</v>
      </c>
      <c r="AN303" s="3">
        <f t="shared" si="134"/>
        <v>0</v>
      </c>
      <c r="AO303" s="3">
        <v>0</v>
      </c>
      <c r="AP303" s="3">
        <v>0</v>
      </c>
      <c r="AQ303" s="8">
        <f t="shared" si="129"/>
        <v>0.58951014295962167</v>
      </c>
    </row>
    <row r="304" spans="1:43" hidden="1" x14ac:dyDescent="0.25">
      <c r="A304" t="s">
        <v>9</v>
      </c>
      <c r="B304" t="s">
        <v>1</v>
      </c>
      <c r="C304">
        <v>5</v>
      </c>
      <c r="D304">
        <v>0</v>
      </c>
      <c r="E304">
        <v>4</v>
      </c>
      <c r="F304">
        <v>1</v>
      </c>
      <c r="G304" t="s">
        <v>21</v>
      </c>
      <c r="H304" t="s">
        <v>4</v>
      </c>
      <c r="I304">
        <v>7200</v>
      </c>
      <c r="J304" t="s">
        <v>5</v>
      </c>
      <c r="K304">
        <v>42000</v>
      </c>
      <c r="L304" t="s">
        <v>6</v>
      </c>
      <c r="M304" t="s">
        <v>40</v>
      </c>
      <c r="N304" t="s">
        <v>22</v>
      </c>
      <c r="O304">
        <v>6000</v>
      </c>
      <c r="P304" t="s">
        <v>3</v>
      </c>
      <c r="Q304">
        <v>10800</v>
      </c>
      <c r="R304" t="s">
        <v>8</v>
      </c>
      <c r="S304" t="s">
        <v>10</v>
      </c>
      <c r="T304" t="s">
        <v>3</v>
      </c>
      <c r="U304" t="s">
        <v>8</v>
      </c>
      <c r="V304" s="3" t="s">
        <v>23</v>
      </c>
      <c r="W304" s="3"/>
      <c r="X304" s="3">
        <v>8.17</v>
      </c>
      <c r="Y304" s="3">
        <v>1.5</v>
      </c>
      <c r="Z304" s="3">
        <v>45.75</v>
      </c>
      <c r="AA304" s="3">
        <v>44.24</v>
      </c>
      <c r="AB304" s="3">
        <v>21</v>
      </c>
      <c r="AC304" s="3">
        <v>9</v>
      </c>
      <c r="AD304" s="3">
        <v>50</v>
      </c>
      <c r="AE304" s="3">
        <v>10000</v>
      </c>
      <c r="AF304" s="7">
        <f t="shared" ref="AF304:AF308" si="142">K304/Z304</f>
        <v>918.03278688524586</v>
      </c>
      <c r="AG304" s="7">
        <v>0</v>
      </c>
      <c r="AH304" s="4">
        <f t="shared" si="125"/>
        <v>1321.9094247246021</v>
      </c>
      <c r="AI304" s="7">
        <v>0</v>
      </c>
      <c r="AJ304" s="4">
        <f t="shared" si="126"/>
        <v>0</v>
      </c>
      <c r="AK304" s="4">
        <f t="shared" si="127"/>
        <v>2.5951353246022033</v>
      </c>
      <c r="AL304" s="3">
        <f t="shared" ref="AL304:AL308" si="143">(740 * AF304 / 1000) * (73.4 / 1000) * 44.8 * 1 / 1000</f>
        <v>2.2339013245901636</v>
      </c>
      <c r="AM304" s="3">
        <v>0</v>
      </c>
      <c r="AN304" s="3">
        <f t="shared" si="134"/>
        <v>0</v>
      </c>
      <c r="AO304" s="3">
        <v>0</v>
      </c>
      <c r="AP304" s="3">
        <v>0</v>
      </c>
      <c r="AQ304" s="8">
        <f t="shared" si="129"/>
        <v>4.8290366491923669</v>
      </c>
    </row>
    <row r="305" spans="1:43" hidden="1" x14ac:dyDescent="0.25">
      <c r="A305" t="s">
        <v>9</v>
      </c>
      <c r="B305" t="s">
        <v>27</v>
      </c>
      <c r="C305">
        <v>5</v>
      </c>
      <c r="D305">
        <v>0</v>
      </c>
      <c r="E305">
        <v>4</v>
      </c>
      <c r="F305">
        <v>1</v>
      </c>
      <c r="G305" t="s">
        <v>21</v>
      </c>
      <c r="H305" t="s">
        <v>4</v>
      </c>
      <c r="I305">
        <v>1200</v>
      </c>
      <c r="J305" t="s">
        <v>5</v>
      </c>
      <c r="K305">
        <v>30000</v>
      </c>
      <c r="L305" t="s">
        <v>6</v>
      </c>
      <c r="M305" t="s">
        <v>40</v>
      </c>
      <c r="N305" t="s">
        <v>31</v>
      </c>
      <c r="O305">
        <v>3600</v>
      </c>
      <c r="P305" t="s">
        <v>3</v>
      </c>
      <c r="Q305">
        <v>16200</v>
      </c>
      <c r="R305" t="s">
        <v>8</v>
      </c>
      <c r="S305" t="s">
        <v>10</v>
      </c>
      <c r="T305" t="s">
        <v>3</v>
      </c>
      <c r="U305" t="s">
        <v>8</v>
      </c>
      <c r="V305" s="3" t="s">
        <v>25</v>
      </c>
      <c r="W305" s="3"/>
      <c r="X305" s="3">
        <v>8.17</v>
      </c>
      <c r="Y305" s="3">
        <v>1.5</v>
      </c>
      <c r="Z305" s="3">
        <v>45.75</v>
      </c>
      <c r="AA305" s="3">
        <v>44.24</v>
      </c>
      <c r="AB305" s="3">
        <v>21</v>
      </c>
      <c r="AC305" s="3">
        <v>9</v>
      </c>
      <c r="AD305" s="3">
        <v>50</v>
      </c>
      <c r="AE305" s="3">
        <v>10000</v>
      </c>
      <c r="AF305" s="7">
        <f t="shared" si="142"/>
        <v>655.73770491803282</v>
      </c>
      <c r="AG305" s="7">
        <v>0</v>
      </c>
      <c r="AH305" s="4">
        <f t="shared" si="125"/>
        <v>1982.8641370869034</v>
      </c>
      <c r="AI305" s="7">
        <v>0</v>
      </c>
      <c r="AJ305" s="4">
        <f t="shared" si="126"/>
        <v>0</v>
      </c>
      <c r="AK305" s="4">
        <f t="shared" si="127"/>
        <v>3.8927029869033047</v>
      </c>
      <c r="AL305" s="3">
        <f t="shared" si="143"/>
        <v>1.5956438032786886</v>
      </c>
      <c r="AM305" s="3">
        <v>0</v>
      </c>
      <c r="AN305" s="3">
        <f t="shared" si="134"/>
        <v>0</v>
      </c>
      <c r="AO305" s="3">
        <v>0</v>
      </c>
      <c r="AP305" s="3">
        <v>0</v>
      </c>
      <c r="AQ305" s="8">
        <f t="shared" si="129"/>
        <v>5.4883467901819936</v>
      </c>
    </row>
    <row r="306" spans="1:43" hidden="1" x14ac:dyDescent="0.25">
      <c r="A306" t="s">
        <v>9</v>
      </c>
      <c r="B306" t="s">
        <v>27</v>
      </c>
      <c r="C306">
        <v>3</v>
      </c>
      <c r="D306">
        <v>1</v>
      </c>
      <c r="E306">
        <v>4</v>
      </c>
      <c r="F306">
        <v>1</v>
      </c>
      <c r="G306" t="s">
        <v>16</v>
      </c>
      <c r="H306" t="s">
        <v>4</v>
      </c>
      <c r="I306">
        <v>1200</v>
      </c>
      <c r="J306" t="s">
        <v>5</v>
      </c>
      <c r="K306">
        <v>42000</v>
      </c>
      <c r="L306" t="s">
        <v>6</v>
      </c>
      <c r="M306" t="s">
        <v>40</v>
      </c>
      <c r="N306" t="s">
        <v>22</v>
      </c>
      <c r="O306">
        <v>3600</v>
      </c>
      <c r="P306" t="s">
        <v>3</v>
      </c>
      <c r="Q306">
        <v>6000</v>
      </c>
      <c r="R306" t="s">
        <v>8</v>
      </c>
      <c r="S306" t="s">
        <v>10</v>
      </c>
      <c r="T306" t="s">
        <v>8</v>
      </c>
      <c r="U306" t="s">
        <v>8</v>
      </c>
      <c r="V306" s="3" t="s">
        <v>25</v>
      </c>
      <c r="W306" s="3"/>
      <c r="X306" s="3">
        <v>8.17</v>
      </c>
      <c r="Y306" s="3">
        <v>1.5</v>
      </c>
      <c r="Z306" s="3">
        <v>45.75</v>
      </c>
      <c r="AA306" s="3">
        <v>44.24</v>
      </c>
      <c r="AB306" s="3">
        <v>21</v>
      </c>
      <c r="AC306" s="3">
        <v>9</v>
      </c>
      <c r="AD306" s="3">
        <v>50</v>
      </c>
      <c r="AE306" s="3">
        <v>10000</v>
      </c>
      <c r="AF306" s="7">
        <f t="shared" si="142"/>
        <v>918.03278688524586</v>
      </c>
      <c r="AG306" s="7">
        <v>0</v>
      </c>
      <c r="AH306" s="4">
        <f t="shared" si="125"/>
        <v>734.39412484700119</v>
      </c>
      <c r="AI306" s="7">
        <f t="shared" ref="AI306:AI307" si="144">O306/Y306</f>
        <v>2400</v>
      </c>
      <c r="AJ306" s="4">
        <f t="shared" si="126"/>
        <v>1.1061892776000002</v>
      </c>
      <c r="AK306" s="4">
        <f t="shared" si="127"/>
        <v>1.441741847001224</v>
      </c>
      <c r="AL306" s="3">
        <f t="shared" si="143"/>
        <v>2.2339013245901636</v>
      </c>
      <c r="AM306" s="3">
        <v>0</v>
      </c>
      <c r="AN306" s="3">
        <f t="shared" si="134"/>
        <v>0</v>
      </c>
      <c r="AO306" s="3">
        <f t="shared" si="128"/>
        <v>3.1492500000000001E-3</v>
      </c>
      <c r="AP306" s="3">
        <v>0</v>
      </c>
      <c r="AQ306" s="8">
        <f t="shared" si="129"/>
        <v>4.7849816991913876</v>
      </c>
    </row>
    <row r="307" spans="1:43" x14ac:dyDescent="0.25">
      <c r="A307" t="s">
        <v>0</v>
      </c>
      <c r="B307" t="s">
        <v>1</v>
      </c>
      <c r="C307">
        <v>3</v>
      </c>
      <c r="D307">
        <v>1</v>
      </c>
      <c r="E307">
        <v>4</v>
      </c>
      <c r="F307">
        <v>0</v>
      </c>
      <c r="G307" t="s">
        <v>21</v>
      </c>
      <c r="H307" t="s">
        <v>4</v>
      </c>
      <c r="I307">
        <v>3600</v>
      </c>
      <c r="J307" t="s">
        <v>5</v>
      </c>
      <c r="K307">
        <v>42000</v>
      </c>
      <c r="L307" t="s">
        <v>6</v>
      </c>
      <c r="M307" t="s">
        <v>40</v>
      </c>
      <c r="N307" t="s">
        <v>31</v>
      </c>
      <c r="O307">
        <v>6000</v>
      </c>
      <c r="P307" t="s">
        <v>8</v>
      </c>
      <c r="Q307">
        <v>10800</v>
      </c>
      <c r="R307" t="s">
        <v>8</v>
      </c>
      <c r="S307" t="s">
        <v>10</v>
      </c>
      <c r="T307" t="s">
        <v>8</v>
      </c>
      <c r="U307" t="s">
        <v>8</v>
      </c>
      <c r="V307" s="3" t="s">
        <v>23</v>
      </c>
      <c r="W307" s="3"/>
      <c r="X307" s="3">
        <v>8.17</v>
      </c>
      <c r="Y307" s="3">
        <v>1.5</v>
      </c>
      <c r="Z307" s="3">
        <v>45.75</v>
      </c>
      <c r="AA307" s="3">
        <v>44.24</v>
      </c>
      <c r="AB307" s="3">
        <v>21</v>
      </c>
      <c r="AC307" s="3">
        <v>9</v>
      </c>
      <c r="AD307" s="3">
        <v>50</v>
      </c>
      <c r="AE307" s="3">
        <v>10000</v>
      </c>
      <c r="AF307" s="7">
        <f t="shared" si="142"/>
        <v>918.03278688524586</v>
      </c>
      <c r="AG307" s="7">
        <v>0</v>
      </c>
      <c r="AH307" s="4">
        <f t="shared" si="125"/>
        <v>1321.9094247246021</v>
      </c>
      <c r="AI307" s="7">
        <f t="shared" si="144"/>
        <v>4000</v>
      </c>
      <c r="AJ307" s="4">
        <f t="shared" si="126"/>
        <v>1.8436487960000001</v>
      </c>
      <c r="AK307" s="4">
        <f t="shared" si="127"/>
        <v>2.5951353246022033</v>
      </c>
      <c r="AL307" s="3">
        <f t="shared" si="143"/>
        <v>2.2339013245901636</v>
      </c>
      <c r="AM307" s="3">
        <v>0</v>
      </c>
      <c r="AN307" s="3">
        <f t="shared" si="134"/>
        <v>0</v>
      </c>
      <c r="AO307" s="3">
        <f t="shared" si="128"/>
        <v>3.1492500000000001E-3</v>
      </c>
      <c r="AP307" s="3">
        <v>0</v>
      </c>
      <c r="AQ307" s="8">
        <f t="shared" si="129"/>
        <v>6.6758346951923677</v>
      </c>
    </row>
    <row r="308" spans="1:43" hidden="1" x14ac:dyDescent="0.25">
      <c r="A308" t="s">
        <v>9</v>
      </c>
      <c r="B308" t="s">
        <v>1</v>
      </c>
      <c r="C308">
        <v>5</v>
      </c>
      <c r="D308">
        <v>0</v>
      </c>
      <c r="E308">
        <v>4</v>
      </c>
      <c r="F308">
        <v>1</v>
      </c>
      <c r="G308" t="s">
        <v>16</v>
      </c>
      <c r="H308" t="s">
        <v>4</v>
      </c>
      <c r="I308">
        <v>1200</v>
      </c>
      <c r="J308" t="s">
        <v>5</v>
      </c>
      <c r="K308">
        <v>42000</v>
      </c>
      <c r="L308" t="s">
        <v>6</v>
      </c>
      <c r="M308" t="s">
        <v>40</v>
      </c>
      <c r="N308" t="s">
        <v>31</v>
      </c>
      <c r="O308">
        <v>1200</v>
      </c>
      <c r="P308" t="s">
        <v>3</v>
      </c>
      <c r="Q308">
        <v>2400</v>
      </c>
      <c r="R308" t="s">
        <v>8</v>
      </c>
      <c r="S308" t="s">
        <v>28</v>
      </c>
      <c r="T308" t="s">
        <v>8</v>
      </c>
      <c r="U308" t="s">
        <v>3</v>
      </c>
      <c r="V308" s="3" t="s">
        <v>19</v>
      </c>
      <c r="W308" s="3"/>
      <c r="X308" s="3">
        <v>8.17</v>
      </c>
      <c r="Y308" s="3">
        <v>1.5</v>
      </c>
      <c r="Z308" s="3">
        <v>45.75</v>
      </c>
      <c r="AA308" s="3">
        <v>44.24</v>
      </c>
      <c r="AB308" s="3">
        <v>21</v>
      </c>
      <c r="AC308" s="3">
        <v>9</v>
      </c>
      <c r="AD308" s="3">
        <v>50</v>
      </c>
      <c r="AE308" s="3">
        <v>10000</v>
      </c>
      <c r="AF308" s="7">
        <f t="shared" si="142"/>
        <v>918.03278688524586</v>
      </c>
      <c r="AG308" s="7">
        <v>0</v>
      </c>
      <c r="AH308" s="4">
        <f t="shared" si="125"/>
        <v>293.75764993880051</v>
      </c>
      <c r="AI308" s="7">
        <v>0</v>
      </c>
      <c r="AJ308" s="4">
        <f t="shared" si="126"/>
        <v>0</v>
      </c>
      <c r="AK308" s="4">
        <f t="shared" si="127"/>
        <v>0.57669673880048966</v>
      </c>
      <c r="AL308" s="3">
        <f t="shared" si="143"/>
        <v>2.2339013245901636</v>
      </c>
      <c r="AM308" s="3">
        <v>0</v>
      </c>
      <c r="AN308" s="3">
        <f t="shared" si="134"/>
        <v>0</v>
      </c>
      <c r="AO308" s="3">
        <v>0</v>
      </c>
      <c r="AP308" s="3">
        <v>0</v>
      </c>
      <c r="AQ308" s="8">
        <f t="shared" si="129"/>
        <v>2.8105980633906533</v>
      </c>
    </row>
    <row r="309" spans="1:43" x14ac:dyDescent="0.25">
      <c r="A309" t="s">
        <v>0</v>
      </c>
      <c r="B309" t="s">
        <v>1</v>
      </c>
      <c r="C309">
        <v>1</v>
      </c>
      <c r="D309">
        <v>2</v>
      </c>
      <c r="E309">
        <v>5</v>
      </c>
      <c r="F309">
        <v>0</v>
      </c>
      <c r="G309" t="s">
        <v>21</v>
      </c>
      <c r="H309" t="s">
        <v>4</v>
      </c>
      <c r="I309">
        <v>0</v>
      </c>
      <c r="J309" t="s">
        <v>15</v>
      </c>
      <c r="K309">
        <v>0</v>
      </c>
      <c r="L309" t="s">
        <v>6</v>
      </c>
      <c r="M309" t="s">
        <v>40</v>
      </c>
      <c r="N309" t="s">
        <v>31</v>
      </c>
      <c r="O309">
        <v>3600</v>
      </c>
      <c r="P309" t="s">
        <v>3</v>
      </c>
      <c r="Q309">
        <v>13200</v>
      </c>
      <c r="R309" t="s">
        <v>8</v>
      </c>
      <c r="S309" t="s">
        <v>10</v>
      </c>
      <c r="T309" t="s">
        <v>8</v>
      </c>
      <c r="U309" t="s">
        <v>3</v>
      </c>
      <c r="V309" s="3" t="s">
        <v>23</v>
      </c>
      <c r="W309" s="3"/>
      <c r="X309" s="3">
        <v>8.17</v>
      </c>
      <c r="Y309" s="3">
        <v>1.5</v>
      </c>
      <c r="Z309" s="3">
        <v>45.75</v>
      </c>
      <c r="AA309" s="3">
        <v>44.24</v>
      </c>
      <c r="AB309" s="3">
        <v>21</v>
      </c>
      <c r="AC309" s="3">
        <v>9</v>
      </c>
      <c r="AD309" s="3">
        <v>50</v>
      </c>
      <c r="AE309" s="3">
        <v>10000</v>
      </c>
      <c r="AF309" s="7">
        <v>0</v>
      </c>
      <c r="AG309" s="7">
        <v>0</v>
      </c>
      <c r="AH309" s="4">
        <f t="shared" si="125"/>
        <v>1615.6670746634027</v>
      </c>
      <c r="AI309" s="7">
        <f>O309/Y309</f>
        <v>2400</v>
      </c>
      <c r="AJ309" s="4">
        <f t="shared" si="126"/>
        <v>1.1061892776000002</v>
      </c>
      <c r="AK309" s="4">
        <f t="shared" si="127"/>
        <v>3.1718320634026931</v>
      </c>
      <c r="AL309" s="3">
        <v>0</v>
      </c>
      <c r="AM309" s="3">
        <f t="shared" si="131"/>
        <v>0</v>
      </c>
      <c r="AN309" s="3">
        <f t="shared" si="134"/>
        <v>0</v>
      </c>
      <c r="AO309" s="3">
        <f t="shared" si="128"/>
        <v>3.1492500000000001E-3</v>
      </c>
      <c r="AP309" s="3">
        <v>0</v>
      </c>
      <c r="AQ309" s="8">
        <f t="shared" si="129"/>
        <v>4.2811705910026934</v>
      </c>
    </row>
    <row r="310" spans="1:43" hidden="1" x14ac:dyDescent="0.25">
      <c r="A310" t="s">
        <v>9</v>
      </c>
      <c r="B310" t="s">
        <v>1</v>
      </c>
      <c r="C310">
        <v>5</v>
      </c>
      <c r="D310">
        <v>0</v>
      </c>
      <c r="E310">
        <v>4</v>
      </c>
      <c r="F310">
        <v>1</v>
      </c>
      <c r="G310" t="s">
        <v>21</v>
      </c>
      <c r="H310" t="s">
        <v>4</v>
      </c>
      <c r="I310">
        <v>3600</v>
      </c>
      <c r="J310" t="s">
        <v>33</v>
      </c>
      <c r="K310">
        <v>30000</v>
      </c>
      <c r="L310" t="s">
        <v>6</v>
      </c>
      <c r="M310" t="s">
        <v>40</v>
      </c>
      <c r="N310" t="s">
        <v>31</v>
      </c>
      <c r="O310">
        <v>6000</v>
      </c>
      <c r="P310" t="s">
        <v>3</v>
      </c>
      <c r="Q310">
        <v>6000</v>
      </c>
      <c r="R310" t="s">
        <v>8</v>
      </c>
      <c r="S310" t="s">
        <v>10</v>
      </c>
      <c r="T310" t="s">
        <v>8</v>
      </c>
      <c r="U310" t="s">
        <v>3</v>
      </c>
      <c r="V310" s="3" t="s">
        <v>23</v>
      </c>
      <c r="W310" s="3"/>
      <c r="X310" s="3">
        <v>8.17</v>
      </c>
      <c r="Y310" s="3">
        <v>1.5</v>
      </c>
      <c r="Z310" s="3">
        <v>45.75</v>
      </c>
      <c r="AA310" s="3">
        <v>44.24</v>
      </c>
      <c r="AB310" s="3">
        <v>21</v>
      </c>
      <c r="AC310" s="3">
        <v>9</v>
      </c>
      <c r="AD310" s="3">
        <v>50</v>
      </c>
      <c r="AE310" s="3">
        <v>10000</v>
      </c>
      <c r="AF310" s="4">
        <f>K310/AA310</f>
        <v>678.11934900542497</v>
      </c>
      <c r="AG310" s="7">
        <v>0</v>
      </c>
      <c r="AH310" s="4">
        <f t="shared" si="125"/>
        <v>734.39412484700119</v>
      </c>
      <c r="AI310" s="7">
        <v>0</v>
      </c>
      <c r="AJ310" s="4">
        <f t="shared" si="126"/>
        <v>0</v>
      </c>
      <c r="AK310" s="4">
        <f t="shared" si="127"/>
        <v>1.441741847001224</v>
      </c>
      <c r="AL310" s="3">
        <v>0</v>
      </c>
      <c r="AM310" s="3">
        <f t="shared" si="131"/>
        <v>4.2711347197106696E-2</v>
      </c>
      <c r="AN310" s="3">
        <f t="shared" si="134"/>
        <v>0</v>
      </c>
      <c r="AO310" s="3">
        <v>0</v>
      </c>
      <c r="AP310" s="3">
        <v>0</v>
      </c>
      <c r="AQ310" s="8">
        <f t="shared" si="129"/>
        <v>1.4844531941983308</v>
      </c>
    </row>
    <row r="311" spans="1:43" x14ac:dyDescent="0.25">
      <c r="A311" t="s">
        <v>0</v>
      </c>
      <c r="B311" t="s">
        <v>27</v>
      </c>
      <c r="C311">
        <v>1</v>
      </c>
      <c r="D311">
        <v>1</v>
      </c>
      <c r="E311">
        <v>2</v>
      </c>
      <c r="F311">
        <v>0</v>
      </c>
      <c r="G311" t="s">
        <v>16</v>
      </c>
      <c r="H311" t="s">
        <v>4</v>
      </c>
      <c r="I311">
        <v>0</v>
      </c>
      <c r="J311" t="s">
        <v>15</v>
      </c>
      <c r="K311">
        <v>0</v>
      </c>
      <c r="L311" t="s">
        <v>6</v>
      </c>
      <c r="M311" t="s">
        <v>40</v>
      </c>
      <c r="N311" t="s">
        <v>22</v>
      </c>
      <c r="O311">
        <v>6000</v>
      </c>
      <c r="P311" t="s">
        <v>3</v>
      </c>
      <c r="Q311">
        <v>2400</v>
      </c>
      <c r="R311" t="s">
        <v>8</v>
      </c>
      <c r="S311" t="s">
        <v>10</v>
      </c>
      <c r="T311" t="s">
        <v>8</v>
      </c>
      <c r="U311" t="s">
        <v>3</v>
      </c>
      <c r="V311" s="3" t="s">
        <v>25</v>
      </c>
      <c r="W311" s="3"/>
      <c r="X311" s="3">
        <v>8.17</v>
      </c>
      <c r="Y311" s="3">
        <v>1.5</v>
      </c>
      <c r="Z311" s="3">
        <v>45.75</v>
      </c>
      <c r="AA311" s="3">
        <v>44.24</v>
      </c>
      <c r="AB311" s="3">
        <v>21</v>
      </c>
      <c r="AC311" s="3">
        <v>9</v>
      </c>
      <c r="AD311" s="3">
        <v>50</v>
      </c>
      <c r="AE311" s="3">
        <v>10000</v>
      </c>
      <c r="AF311" s="7">
        <v>0</v>
      </c>
      <c r="AG311" s="7">
        <v>0</v>
      </c>
      <c r="AH311" s="4">
        <f t="shared" si="125"/>
        <v>293.75764993880051</v>
      </c>
      <c r="AI311" s="7">
        <f t="shared" ref="AI311:AI313" si="145">O311/Y311</f>
        <v>4000</v>
      </c>
      <c r="AJ311" s="4">
        <f t="shared" si="126"/>
        <v>1.8436487960000001</v>
      </c>
      <c r="AK311" s="4">
        <f t="shared" si="127"/>
        <v>0.57669673880048966</v>
      </c>
      <c r="AL311" s="3">
        <v>0</v>
      </c>
      <c r="AM311" s="3">
        <f t="shared" si="131"/>
        <v>0</v>
      </c>
      <c r="AN311" s="3">
        <f t="shared" si="134"/>
        <v>0</v>
      </c>
      <c r="AO311" s="3">
        <f t="shared" si="128"/>
        <v>3.1492500000000001E-3</v>
      </c>
      <c r="AP311" s="3">
        <v>0</v>
      </c>
      <c r="AQ311" s="8">
        <f t="shared" si="129"/>
        <v>2.4234947848004897</v>
      </c>
    </row>
    <row r="312" spans="1:43" hidden="1" x14ac:dyDescent="0.25">
      <c r="A312" t="s">
        <v>9</v>
      </c>
      <c r="B312" t="s">
        <v>27</v>
      </c>
      <c r="C312">
        <v>1</v>
      </c>
      <c r="D312">
        <v>0</v>
      </c>
      <c r="E312">
        <v>4</v>
      </c>
      <c r="F312">
        <v>1</v>
      </c>
      <c r="G312" t="s">
        <v>24</v>
      </c>
      <c r="H312" t="s">
        <v>4</v>
      </c>
      <c r="I312">
        <v>7200</v>
      </c>
      <c r="J312" t="s">
        <v>33</v>
      </c>
      <c r="K312">
        <v>42000</v>
      </c>
      <c r="L312" t="s">
        <v>6</v>
      </c>
      <c r="M312" t="s">
        <v>40</v>
      </c>
      <c r="N312" t="s">
        <v>31</v>
      </c>
      <c r="O312">
        <v>8400</v>
      </c>
      <c r="P312" t="s">
        <v>3</v>
      </c>
      <c r="Q312">
        <v>19200</v>
      </c>
      <c r="R312" t="s">
        <v>8</v>
      </c>
      <c r="S312" t="s">
        <v>12</v>
      </c>
      <c r="T312" t="s">
        <v>3</v>
      </c>
      <c r="U312" t="s">
        <v>3</v>
      </c>
      <c r="V312" s="3" t="s">
        <v>25</v>
      </c>
      <c r="W312" s="3"/>
      <c r="X312" s="3">
        <v>8.17</v>
      </c>
      <c r="Y312" s="3">
        <v>1.5</v>
      </c>
      <c r="Z312" s="3">
        <v>45.75</v>
      </c>
      <c r="AA312" s="3">
        <v>44.24</v>
      </c>
      <c r="AB312" s="3">
        <v>21</v>
      </c>
      <c r="AC312" s="3">
        <v>9</v>
      </c>
      <c r="AD312" s="3">
        <v>50</v>
      </c>
      <c r="AE312" s="3">
        <v>10000</v>
      </c>
      <c r="AF312" s="4">
        <f>K312/AA312</f>
        <v>949.36708860759484</v>
      </c>
      <c r="AG312" s="7">
        <v>0</v>
      </c>
      <c r="AH312" s="4">
        <f t="shared" si="125"/>
        <v>2350.0611995104041</v>
      </c>
      <c r="AI312" s="7">
        <f t="shared" si="145"/>
        <v>5600</v>
      </c>
      <c r="AJ312" s="4">
        <f t="shared" si="126"/>
        <v>2.5811083143999998</v>
      </c>
      <c r="AK312" s="4">
        <f t="shared" si="127"/>
        <v>4.6135739104039173</v>
      </c>
      <c r="AL312" s="3">
        <v>0</v>
      </c>
      <c r="AM312" s="3">
        <f t="shared" si="131"/>
        <v>5.9795886075949364E-2</v>
      </c>
      <c r="AN312" s="3">
        <f t="shared" si="134"/>
        <v>0</v>
      </c>
      <c r="AO312" s="3">
        <f t="shared" si="128"/>
        <v>3.1492500000000001E-3</v>
      </c>
      <c r="AP312" s="3">
        <v>0</v>
      </c>
      <c r="AQ312" s="8">
        <f t="shared" si="129"/>
        <v>7.2576273608798667</v>
      </c>
    </row>
    <row r="313" spans="1:43" hidden="1" x14ac:dyDescent="0.25">
      <c r="A313" t="s">
        <v>9</v>
      </c>
      <c r="B313" t="s">
        <v>27</v>
      </c>
      <c r="C313">
        <v>2</v>
      </c>
      <c r="D313">
        <v>1</v>
      </c>
      <c r="E313">
        <v>4</v>
      </c>
      <c r="F313">
        <v>1</v>
      </c>
      <c r="G313" t="s">
        <v>21</v>
      </c>
      <c r="H313" t="s">
        <v>4</v>
      </c>
      <c r="I313">
        <v>7200</v>
      </c>
      <c r="J313" t="s">
        <v>5</v>
      </c>
      <c r="K313">
        <v>30000</v>
      </c>
      <c r="L313" t="s">
        <v>6</v>
      </c>
      <c r="M313" t="s">
        <v>40</v>
      </c>
      <c r="N313" t="s">
        <v>31</v>
      </c>
      <c r="O313">
        <v>3600</v>
      </c>
      <c r="P313" t="s">
        <v>3</v>
      </c>
      <c r="Q313">
        <v>10800</v>
      </c>
      <c r="R313" t="s">
        <v>3</v>
      </c>
      <c r="S313" t="s">
        <v>10</v>
      </c>
      <c r="T313" t="s">
        <v>8</v>
      </c>
      <c r="U313" t="s">
        <v>3</v>
      </c>
      <c r="V313" s="3" t="s">
        <v>25</v>
      </c>
      <c r="W313" s="3"/>
      <c r="X313" s="3">
        <v>8.17</v>
      </c>
      <c r="Y313" s="3">
        <v>1.5</v>
      </c>
      <c r="Z313" s="3">
        <v>45.75</v>
      </c>
      <c r="AA313" s="3">
        <v>44.24</v>
      </c>
      <c r="AB313" s="3">
        <v>21</v>
      </c>
      <c r="AC313" s="3">
        <v>9</v>
      </c>
      <c r="AD313" s="3">
        <v>50</v>
      </c>
      <c r="AE313" s="3">
        <v>10000</v>
      </c>
      <c r="AF313" s="7">
        <f>K313/Z313</f>
        <v>655.73770491803282</v>
      </c>
      <c r="AG313" s="7">
        <v>0</v>
      </c>
      <c r="AH313" s="4">
        <f t="shared" si="125"/>
        <v>1321.9094247246021</v>
      </c>
      <c r="AI313" s="7">
        <f t="shared" si="145"/>
        <v>2400</v>
      </c>
      <c r="AJ313" s="4">
        <f t="shared" si="126"/>
        <v>1.1061892776000002</v>
      </c>
      <c r="AK313" s="4">
        <f t="shared" si="127"/>
        <v>2.5951353246022033</v>
      </c>
      <c r="AL313" s="3">
        <f>(740 * AF313 / 1000) * (73.4 / 1000) * 44.8 * 1 / 1000</f>
        <v>1.5956438032786886</v>
      </c>
      <c r="AM313" s="3">
        <v>0</v>
      </c>
      <c r="AN313" s="3">
        <f t="shared" si="134"/>
        <v>0</v>
      </c>
      <c r="AO313" s="3">
        <f t="shared" si="128"/>
        <v>3.1492500000000001E-3</v>
      </c>
      <c r="AP313" s="3">
        <v>0</v>
      </c>
      <c r="AQ313" s="8">
        <f t="shared" si="129"/>
        <v>5.300117655480892</v>
      </c>
    </row>
    <row r="314" spans="1:43" hidden="1" x14ac:dyDescent="0.25">
      <c r="A314" t="s">
        <v>9</v>
      </c>
      <c r="B314" t="s">
        <v>27</v>
      </c>
      <c r="C314">
        <v>5</v>
      </c>
      <c r="D314">
        <v>0</v>
      </c>
      <c r="E314">
        <v>4</v>
      </c>
      <c r="F314">
        <v>1</v>
      </c>
      <c r="G314" t="s">
        <v>24</v>
      </c>
      <c r="H314" t="s">
        <v>4</v>
      </c>
      <c r="I314">
        <v>1200</v>
      </c>
      <c r="J314" t="s">
        <v>33</v>
      </c>
      <c r="K314">
        <v>42000</v>
      </c>
      <c r="L314" t="s">
        <v>6</v>
      </c>
      <c r="M314" t="s">
        <v>40</v>
      </c>
      <c r="N314" t="s">
        <v>22</v>
      </c>
      <c r="O314">
        <v>8400</v>
      </c>
      <c r="P314" t="s">
        <v>3</v>
      </c>
      <c r="Q314">
        <v>10800</v>
      </c>
      <c r="R314" t="s">
        <v>8</v>
      </c>
      <c r="S314" t="s">
        <v>10</v>
      </c>
      <c r="T314" t="s">
        <v>8</v>
      </c>
      <c r="U314" t="s">
        <v>3</v>
      </c>
      <c r="V314" s="3" t="s">
        <v>19</v>
      </c>
      <c r="W314" s="3"/>
      <c r="X314" s="3">
        <v>8.17</v>
      </c>
      <c r="Y314" s="3">
        <v>1.5</v>
      </c>
      <c r="Z314" s="3">
        <v>45.75</v>
      </c>
      <c r="AA314" s="3">
        <v>44.24</v>
      </c>
      <c r="AB314" s="3">
        <v>21</v>
      </c>
      <c r="AC314" s="3">
        <v>9</v>
      </c>
      <c r="AD314" s="3">
        <v>50</v>
      </c>
      <c r="AE314" s="3">
        <v>10000</v>
      </c>
      <c r="AF314" s="4">
        <f t="shared" ref="AF314:AF316" si="146">K314/AA314</f>
        <v>949.36708860759484</v>
      </c>
      <c r="AG314" s="7">
        <v>0</v>
      </c>
      <c r="AH314" s="4">
        <f t="shared" si="125"/>
        <v>1321.9094247246021</v>
      </c>
      <c r="AI314" s="7">
        <v>0</v>
      </c>
      <c r="AJ314" s="4">
        <f t="shared" si="126"/>
        <v>0</v>
      </c>
      <c r="AK314" s="4">
        <f t="shared" si="127"/>
        <v>2.5951353246022033</v>
      </c>
      <c r="AL314" s="3">
        <v>0</v>
      </c>
      <c r="AM314" s="3">
        <f t="shared" si="131"/>
        <v>5.9795886075949364E-2</v>
      </c>
      <c r="AN314" s="3">
        <f t="shared" si="134"/>
        <v>0</v>
      </c>
      <c r="AO314" s="3">
        <v>0</v>
      </c>
      <c r="AP314" s="3">
        <v>0</v>
      </c>
      <c r="AQ314" s="8">
        <f t="shared" si="129"/>
        <v>2.6549312106781526</v>
      </c>
    </row>
    <row r="315" spans="1:43" hidden="1" x14ac:dyDescent="0.25">
      <c r="A315" t="s">
        <v>9</v>
      </c>
      <c r="B315" t="s">
        <v>1</v>
      </c>
      <c r="C315">
        <v>5</v>
      </c>
      <c r="D315">
        <v>0</v>
      </c>
      <c r="E315">
        <v>4</v>
      </c>
      <c r="F315">
        <v>1</v>
      </c>
      <c r="G315" t="s">
        <v>24</v>
      </c>
      <c r="H315" t="s">
        <v>4</v>
      </c>
      <c r="I315">
        <v>1200</v>
      </c>
      <c r="J315" t="s">
        <v>33</v>
      </c>
      <c r="K315">
        <v>30000</v>
      </c>
      <c r="L315" t="s">
        <v>6</v>
      </c>
      <c r="M315" t="s">
        <v>40</v>
      </c>
      <c r="N315" t="s">
        <v>22</v>
      </c>
      <c r="O315">
        <v>6000</v>
      </c>
      <c r="P315" t="s">
        <v>3</v>
      </c>
      <c r="Q315">
        <v>16200</v>
      </c>
      <c r="R315" t="s">
        <v>3</v>
      </c>
      <c r="S315" t="s">
        <v>12</v>
      </c>
      <c r="T315" t="s">
        <v>8</v>
      </c>
      <c r="U315" t="s">
        <v>8</v>
      </c>
      <c r="V315" s="3" t="s">
        <v>19</v>
      </c>
      <c r="W315" s="3"/>
      <c r="X315" s="3">
        <v>8.17</v>
      </c>
      <c r="Y315" s="3">
        <v>1.5</v>
      </c>
      <c r="Z315" s="3">
        <v>45.75</v>
      </c>
      <c r="AA315" s="3">
        <v>44.24</v>
      </c>
      <c r="AB315" s="3">
        <v>21</v>
      </c>
      <c r="AC315" s="3">
        <v>9</v>
      </c>
      <c r="AD315" s="3">
        <v>50</v>
      </c>
      <c r="AE315" s="3">
        <v>10000</v>
      </c>
      <c r="AF315" s="4">
        <f t="shared" si="146"/>
        <v>678.11934900542497</v>
      </c>
      <c r="AG315" s="7">
        <v>0</v>
      </c>
      <c r="AH315" s="4">
        <f t="shared" si="125"/>
        <v>1982.8641370869034</v>
      </c>
      <c r="AI315" s="7">
        <v>0</v>
      </c>
      <c r="AJ315" s="4">
        <f t="shared" si="126"/>
        <v>0</v>
      </c>
      <c r="AK315" s="4">
        <f t="shared" si="127"/>
        <v>3.8927029869033047</v>
      </c>
      <c r="AL315" s="3">
        <v>0</v>
      </c>
      <c r="AM315" s="3">
        <f t="shared" si="131"/>
        <v>4.2711347197106696E-2</v>
      </c>
      <c r="AN315" s="3">
        <f t="shared" si="134"/>
        <v>0</v>
      </c>
      <c r="AO315" s="3">
        <v>0</v>
      </c>
      <c r="AP315" s="3">
        <v>0</v>
      </c>
      <c r="AQ315" s="8">
        <f t="shared" si="129"/>
        <v>3.9354143341004115</v>
      </c>
    </row>
    <row r="316" spans="1:43" hidden="1" x14ac:dyDescent="0.25">
      <c r="A316" t="s">
        <v>0</v>
      </c>
      <c r="B316" t="s">
        <v>1</v>
      </c>
      <c r="C316">
        <v>5</v>
      </c>
      <c r="D316">
        <v>0</v>
      </c>
      <c r="E316">
        <v>4</v>
      </c>
      <c r="F316">
        <v>1</v>
      </c>
      <c r="G316" t="s">
        <v>24</v>
      </c>
      <c r="H316" t="s">
        <v>4</v>
      </c>
      <c r="I316">
        <v>3600</v>
      </c>
      <c r="J316" t="s">
        <v>33</v>
      </c>
      <c r="K316">
        <v>18000</v>
      </c>
      <c r="L316" t="s">
        <v>6</v>
      </c>
      <c r="M316" t="s">
        <v>7</v>
      </c>
      <c r="N316" t="s">
        <v>31</v>
      </c>
      <c r="O316">
        <v>1200</v>
      </c>
      <c r="P316" t="s">
        <v>3</v>
      </c>
      <c r="Q316">
        <v>8400</v>
      </c>
      <c r="R316" t="s">
        <v>8</v>
      </c>
      <c r="S316" t="s">
        <v>12</v>
      </c>
      <c r="T316" t="s">
        <v>8</v>
      </c>
      <c r="U316" t="s">
        <v>3</v>
      </c>
      <c r="V316" s="3" t="s">
        <v>23</v>
      </c>
      <c r="W316" s="3"/>
      <c r="X316" s="3">
        <v>8.17</v>
      </c>
      <c r="Y316" s="3">
        <v>1.5</v>
      </c>
      <c r="Z316" s="3">
        <v>45.75</v>
      </c>
      <c r="AA316" s="3">
        <v>44.24</v>
      </c>
      <c r="AB316" s="3">
        <v>21</v>
      </c>
      <c r="AC316" s="3">
        <v>9</v>
      </c>
      <c r="AD316" s="3">
        <v>50</v>
      </c>
      <c r="AE316" s="3">
        <v>10000</v>
      </c>
      <c r="AF316" s="4">
        <f t="shared" si="146"/>
        <v>406.87160940325498</v>
      </c>
      <c r="AG316" s="7">
        <v>0</v>
      </c>
      <c r="AH316" s="4">
        <f t="shared" si="125"/>
        <v>1028.1517747858018</v>
      </c>
      <c r="AI316" s="7">
        <v>0</v>
      </c>
      <c r="AJ316" s="4">
        <f t="shared" si="126"/>
        <v>0</v>
      </c>
      <c r="AK316" s="4">
        <f t="shared" si="127"/>
        <v>2.0184385858017135</v>
      </c>
      <c r="AL316" s="3">
        <v>0</v>
      </c>
      <c r="AM316" s="3">
        <f t="shared" si="131"/>
        <v>2.5626808318264017E-2</v>
      </c>
      <c r="AN316" s="3">
        <f t="shared" si="134"/>
        <v>0</v>
      </c>
      <c r="AO316" s="3">
        <v>0</v>
      </c>
      <c r="AP316" s="3">
        <v>0</v>
      </c>
      <c r="AQ316" s="8">
        <f t="shared" si="129"/>
        <v>2.0440653941199773</v>
      </c>
    </row>
    <row r="317" spans="1:43" x14ac:dyDescent="0.25">
      <c r="A317" t="s">
        <v>0</v>
      </c>
      <c r="B317" t="s">
        <v>13</v>
      </c>
      <c r="C317">
        <v>2</v>
      </c>
      <c r="D317">
        <v>3</v>
      </c>
      <c r="E317">
        <v>4</v>
      </c>
      <c r="F317">
        <v>0</v>
      </c>
      <c r="G317" t="s">
        <v>24</v>
      </c>
      <c r="H317" t="s">
        <v>4</v>
      </c>
      <c r="I317">
        <v>0</v>
      </c>
      <c r="J317" t="s">
        <v>15</v>
      </c>
      <c r="K317">
        <v>0</v>
      </c>
      <c r="L317" t="s">
        <v>11</v>
      </c>
      <c r="M317" t="s">
        <v>66</v>
      </c>
      <c r="N317" t="s">
        <v>22</v>
      </c>
      <c r="O317">
        <v>3600</v>
      </c>
      <c r="P317" t="s">
        <v>3</v>
      </c>
      <c r="Q317">
        <v>16200</v>
      </c>
      <c r="R317" t="s">
        <v>8</v>
      </c>
      <c r="S317" t="s">
        <v>14</v>
      </c>
      <c r="T317" t="s">
        <v>8</v>
      </c>
      <c r="U317" t="s">
        <v>8</v>
      </c>
      <c r="V317" s="3" t="s">
        <v>23</v>
      </c>
      <c r="W317" s="3"/>
      <c r="X317" s="3">
        <v>8.17</v>
      </c>
      <c r="Y317" s="3">
        <v>1.5</v>
      </c>
      <c r="Z317" s="3">
        <v>45.75</v>
      </c>
      <c r="AA317" s="3">
        <v>44.24</v>
      </c>
      <c r="AB317" s="3">
        <v>21</v>
      </c>
      <c r="AC317" s="3">
        <v>9</v>
      </c>
      <c r="AD317" s="3">
        <v>50</v>
      </c>
      <c r="AE317" s="3">
        <v>10000</v>
      </c>
      <c r="AF317" s="7">
        <v>0</v>
      </c>
      <c r="AG317" s="7">
        <v>0</v>
      </c>
      <c r="AH317" s="4">
        <f t="shared" si="125"/>
        <v>1982.8641370869034</v>
      </c>
      <c r="AI317" s="7">
        <f t="shared" ref="AI317:AI318" si="147">O317/Y317</f>
        <v>2400</v>
      </c>
      <c r="AJ317" s="4">
        <f t="shared" si="126"/>
        <v>1.1061892776000002</v>
      </c>
      <c r="AK317" s="4">
        <f t="shared" si="127"/>
        <v>3.8927029869033047</v>
      </c>
      <c r="AL317" s="3">
        <v>0</v>
      </c>
      <c r="AM317" s="3">
        <f t="shared" si="131"/>
        <v>0</v>
      </c>
      <c r="AN317" s="3">
        <f t="shared" si="134"/>
        <v>0</v>
      </c>
      <c r="AO317" s="3">
        <f t="shared" si="128"/>
        <v>3.1492500000000001E-3</v>
      </c>
      <c r="AP317" s="3">
        <v>0</v>
      </c>
      <c r="AQ317" s="8">
        <f t="shared" si="129"/>
        <v>5.002041514503305</v>
      </c>
    </row>
    <row r="318" spans="1:43" hidden="1" x14ac:dyDescent="0.25">
      <c r="A318" t="s">
        <v>0</v>
      </c>
      <c r="B318" t="s">
        <v>13</v>
      </c>
      <c r="C318">
        <v>2</v>
      </c>
      <c r="D318">
        <v>0</v>
      </c>
      <c r="E318">
        <v>4</v>
      </c>
      <c r="F318">
        <v>1</v>
      </c>
      <c r="G318" t="s">
        <v>35</v>
      </c>
      <c r="H318" t="s">
        <v>4</v>
      </c>
      <c r="I318">
        <v>1200</v>
      </c>
      <c r="J318" t="s">
        <v>5</v>
      </c>
      <c r="K318">
        <v>42000</v>
      </c>
      <c r="L318" t="s">
        <v>6</v>
      </c>
      <c r="M318" t="s">
        <v>7</v>
      </c>
      <c r="N318" t="s">
        <v>31</v>
      </c>
      <c r="O318">
        <v>6000</v>
      </c>
      <c r="P318" t="s">
        <v>3</v>
      </c>
      <c r="Q318">
        <v>10800</v>
      </c>
      <c r="R318" t="s">
        <v>3</v>
      </c>
      <c r="S318" t="s">
        <v>10</v>
      </c>
      <c r="T318" t="s">
        <v>8</v>
      </c>
      <c r="U318" t="s">
        <v>8</v>
      </c>
      <c r="V318" s="3" t="s">
        <v>25</v>
      </c>
      <c r="W318" s="3"/>
      <c r="X318" s="3">
        <v>8.17</v>
      </c>
      <c r="Y318" s="3">
        <v>1.5</v>
      </c>
      <c r="Z318" s="3">
        <v>45.75</v>
      </c>
      <c r="AA318" s="3">
        <v>44.24</v>
      </c>
      <c r="AB318" s="3">
        <v>21</v>
      </c>
      <c r="AC318" s="3">
        <v>9</v>
      </c>
      <c r="AD318" s="3">
        <v>50</v>
      </c>
      <c r="AE318" s="3">
        <v>10000</v>
      </c>
      <c r="AF318" s="7">
        <f>K318/Z318</f>
        <v>918.03278688524586</v>
      </c>
      <c r="AG318" s="7">
        <v>0</v>
      </c>
      <c r="AH318" s="4">
        <f t="shared" si="125"/>
        <v>1321.9094247246021</v>
      </c>
      <c r="AI318" s="7">
        <f t="shared" si="147"/>
        <v>4000</v>
      </c>
      <c r="AJ318" s="4">
        <f t="shared" si="126"/>
        <v>1.8436487960000001</v>
      </c>
      <c r="AK318" s="4">
        <f t="shared" si="127"/>
        <v>2.5951353246022033</v>
      </c>
      <c r="AL318" s="3">
        <f>(740 * AF318 / 1000) * (73.4 / 1000) * 44.8 * 1 / 1000</f>
        <v>2.2339013245901636</v>
      </c>
      <c r="AM318" s="3">
        <v>0</v>
      </c>
      <c r="AN318" s="3">
        <f t="shared" si="134"/>
        <v>0</v>
      </c>
      <c r="AO318" s="3">
        <f t="shared" si="128"/>
        <v>3.1492500000000001E-3</v>
      </c>
      <c r="AP318" s="3">
        <v>0</v>
      </c>
      <c r="AQ318" s="8">
        <f t="shared" si="129"/>
        <v>6.6758346951923677</v>
      </c>
    </row>
    <row r="319" spans="1:43" hidden="1" x14ac:dyDescent="0.25">
      <c r="A319" t="s">
        <v>9</v>
      </c>
      <c r="B319" t="s">
        <v>1</v>
      </c>
      <c r="C319">
        <v>5</v>
      </c>
      <c r="D319">
        <v>4</v>
      </c>
      <c r="E319">
        <v>4</v>
      </c>
      <c r="F319">
        <v>1</v>
      </c>
      <c r="G319" t="s">
        <v>24</v>
      </c>
      <c r="H319" t="s">
        <v>4</v>
      </c>
      <c r="I319">
        <v>3600</v>
      </c>
      <c r="J319" t="s">
        <v>33</v>
      </c>
      <c r="K319">
        <v>18000</v>
      </c>
      <c r="L319" t="s">
        <v>6</v>
      </c>
      <c r="M319" t="s">
        <v>7</v>
      </c>
      <c r="N319" t="s">
        <v>31</v>
      </c>
      <c r="O319">
        <v>1200</v>
      </c>
      <c r="P319" t="s">
        <v>3</v>
      </c>
      <c r="Q319">
        <v>2400</v>
      </c>
      <c r="R319" t="s">
        <v>3</v>
      </c>
      <c r="S319" t="s">
        <v>2</v>
      </c>
      <c r="T319" t="s">
        <v>8</v>
      </c>
      <c r="U319" t="s">
        <v>3</v>
      </c>
      <c r="V319" s="3" t="s">
        <v>25</v>
      </c>
      <c r="W319" s="3"/>
      <c r="X319" s="3">
        <v>8.17</v>
      </c>
      <c r="Y319" s="3">
        <v>1.5</v>
      </c>
      <c r="Z319" s="3">
        <v>45.75</v>
      </c>
      <c r="AA319" s="3">
        <v>44.24</v>
      </c>
      <c r="AB319" s="3">
        <v>21</v>
      </c>
      <c r="AC319" s="3">
        <v>9</v>
      </c>
      <c r="AD319" s="3">
        <v>50</v>
      </c>
      <c r="AE319" s="3">
        <v>10000</v>
      </c>
      <c r="AF319" s="4">
        <f>K319/AA319</f>
        <v>406.87160940325498</v>
      </c>
      <c r="AG319" s="7">
        <v>0</v>
      </c>
      <c r="AH319" s="4">
        <f t="shared" si="125"/>
        <v>293.75764993880051</v>
      </c>
      <c r="AI319" s="7">
        <v>0</v>
      </c>
      <c r="AJ319" s="4">
        <f t="shared" si="126"/>
        <v>0</v>
      </c>
      <c r="AK319" s="4">
        <f t="shared" si="127"/>
        <v>0.57669673880048966</v>
      </c>
      <c r="AL319" s="3">
        <v>0</v>
      </c>
      <c r="AM319" s="3">
        <f t="shared" si="131"/>
        <v>2.5626808318264017E-2</v>
      </c>
      <c r="AN319" s="3">
        <f t="shared" si="134"/>
        <v>0</v>
      </c>
      <c r="AO319" s="3">
        <v>0</v>
      </c>
      <c r="AP319" s="3">
        <v>0</v>
      </c>
      <c r="AQ319" s="8">
        <f t="shared" si="129"/>
        <v>0.60232354711875369</v>
      </c>
    </row>
    <row r="320" spans="1:43" x14ac:dyDescent="0.25">
      <c r="A320" t="s">
        <v>0</v>
      </c>
      <c r="B320" t="s">
        <v>1</v>
      </c>
      <c r="C320">
        <v>3</v>
      </c>
      <c r="D320">
        <v>5</v>
      </c>
      <c r="E320">
        <v>4</v>
      </c>
      <c r="F320">
        <v>0</v>
      </c>
      <c r="G320" t="s">
        <v>35</v>
      </c>
      <c r="H320" t="s">
        <v>4</v>
      </c>
      <c r="I320">
        <v>0</v>
      </c>
      <c r="J320" t="s">
        <v>15</v>
      </c>
      <c r="K320">
        <v>0</v>
      </c>
      <c r="L320" t="s">
        <v>6</v>
      </c>
      <c r="M320" t="s">
        <v>7</v>
      </c>
      <c r="N320" t="s">
        <v>31</v>
      </c>
      <c r="O320">
        <v>1200</v>
      </c>
      <c r="P320" t="s">
        <v>3</v>
      </c>
      <c r="Q320">
        <v>2400</v>
      </c>
      <c r="R320" t="s">
        <v>3</v>
      </c>
      <c r="S320" t="s">
        <v>10</v>
      </c>
      <c r="T320" t="s">
        <v>8</v>
      </c>
      <c r="U320" t="s">
        <v>3</v>
      </c>
      <c r="V320" s="3" t="s">
        <v>25</v>
      </c>
      <c r="W320" s="3"/>
      <c r="X320" s="3">
        <v>8.17</v>
      </c>
      <c r="Y320" s="3">
        <v>1.5</v>
      </c>
      <c r="Z320" s="3">
        <v>45.75</v>
      </c>
      <c r="AA320" s="3">
        <v>44.24</v>
      </c>
      <c r="AB320" s="3">
        <v>21</v>
      </c>
      <c r="AC320" s="3">
        <v>9</v>
      </c>
      <c r="AD320" s="3">
        <v>50</v>
      </c>
      <c r="AE320" s="3">
        <v>10000</v>
      </c>
      <c r="AF320" s="7">
        <v>0</v>
      </c>
      <c r="AG320" s="7">
        <v>0</v>
      </c>
      <c r="AH320" s="4">
        <f t="shared" si="125"/>
        <v>293.75764993880051</v>
      </c>
      <c r="AI320" s="7">
        <f t="shared" ref="AI320:AI322" si="148">O320/Y320</f>
        <v>800</v>
      </c>
      <c r="AJ320" s="4">
        <f t="shared" si="126"/>
        <v>0.36872975920000006</v>
      </c>
      <c r="AK320" s="4">
        <f t="shared" si="127"/>
        <v>0.57669673880048966</v>
      </c>
      <c r="AL320" s="3">
        <v>0</v>
      </c>
      <c r="AM320" s="3">
        <f t="shared" si="131"/>
        <v>0</v>
      </c>
      <c r="AN320" s="3">
        <f t="shared" si="134"/>
        <v>0</v>
      </c>
      <c r="AO320" s="3">
        <f t="shared" si="128"/>
        <v>3.1492500000000001E-3</v>
      </c>
      <c r="AP320" s="3">
        <v>0</v>
      </c>
      <c r="AQ320" s="8">
        <f t="shared" si="129"/>
        <v>0.94857574800048972</v>
      </c>
    </row>
    <row r="321" spans="1:43" x14ac:dyDescent="0.25">
      <c r="A321" t="s">
        <v>0</v>
      </c>
      <c r="B321" t="s">
        <v>1</v>
      </c>
      <c r="C321">
        <v>2</v>
      </c>
      <c r="D321">
        <v>2</v>
      </c>
      <c r="E321">
        <v>4</v>
      </c>
      <c r="F321">
        <v>0</v>
      </c>
      <c r="G321" t="s">
        <v>35</v>
      </c>
      <c r="H321" t="s">
        <v>4</v>
      </c>
      <c r="I321">
        <v>0</v>
      </c>
      <c r="J321" t="s">
        <v>15</v>
      </c>
      <c r="K321">
        <v>0</v>
      </c>
      <c r="L321" t="s">
        <v>6</v>
      </c>
      <c r="M321" t="s">
        <v>7</v>
      </c>
      <c r="N321" t="s">
        <v>17</v>
      </c>
      <c r="O321">
        <v>6000</v>
      </c>
      <c r="P321" t="s">
        <v>3</v>
      </c>
      <c r="Q321">
        <v>8400</v>
      </c>
      <c r="R321" t="s">
        <v>3</v>
      </c>
      <c r="S321" t="s">
        <v>2</v>
      </c>
      <c r="T321" t="s">
        <v>8</v>
      </c>
      <c r="U321" t="s">
        <v>3</v>
      </c>
      <c r="V321" s="3" t="s">
        <v>23</v>
      </c>
      <c r="W321" s="3"/>
      <c r="X321" s="3">
        <v>8.17</v>
      </c>
      <c r="Y321" s="3">
        <v>1.5</v>
      </c>
      <c r="Z321" s="3">
        <v>45.75</v>
      </c>
      <c r="AA321" s="3">
        <v>44.24</v>
      </c>
      <c r="AB321" s="3">
        <v>21</v>
      </c>
      <c r="AC321" s="3">
        <v>9</v>
      </c>
      <c r="AD321" s="3">
        <v>50</v>
      </c>
      <c r="AE321" s="3">
        <v>10000</v>
      </c>
      <c r="AF321" s="7">
        <v>0</v>
      </c>
      <c r="AG321" s="7">
        <v>0</v>
      </c>
      <c r="AH321" s="4">
        <f t="shared" si="125"/>
        <v>1028.1517747858018</v>
      </c>
      <c r="AI321" s="7">
        <f t="shared" si="148"/>
        <v>4000</v>
      </c>
      <c r="AJ321" s="4">
        <f t="shared" si="126"/>
        <v>1.8436487960000001</v>
      </c>
      <c r="AK321" s="4">
        <f t="shared" si="127"/>
        <v>2.0184385858017135</v>
      </c>
      <c r="AL321" s="3">
        <v>0</v>
      </c>
      <c r="AM321" s="3">
        <f t="shared" si="131"/>
        <v>0</v>
      </c>
      <c r="AN321" s="3">
        <f t="shared" si="134"/>
        <v>0</v>
      </c>
      <c r="AO321" s="3">
        <f t="shared" si="128"/>
        <v>3.1492500000000001E-3</v>
      </c>
      <c r="AP321" s="3">
        <v>0</v>
      </c>
      <c r="AQ321" s="8">
        <f t="shared" si="129"/>
        <v>3.8652366318017135</v>
      </c>
    </row>
    <row r="322" spans="1:43" x14ac:dyDescent="0.25">
      <c r="A322" t="s">
        <v>9</v>
      </c>
      <c r="B322" t="s">
        <v>1</v>
      </c>
      <c r="C322">
        <v>2</v>
      </c>
      <c r="D322">
        <v>5</v>
      </c>
      <c r="E322">
        <v>4</v>
      </c>
      <c r="F322">
        <v>0</v>
      </c>
      <c r="G322" t="s">
        <v>21</v>
      </c>
      <c r="H322" t="s">
        <v>4</v>
      </c>
      <c r="I322">
        <v>0</v>
      </c>
      <c r="J322" t="s">
        <v>15</v>
      </c>
      <c r="K322">
        <v>0</v>
      </c>
      <c r="L322" t="s">
        <v>6</v>
      </c>
      <c r="M322" t="s">
        <v>7</v>
      </c>
      <c r="N322" t="s">
        <v>31</v>
      </c>
      <c r="O322">
        <v>3600</v>
      </c>
      <c r="P322" t="s">
        <v>3</v>
      </c>
      <c r="Q322">
        <v>6000</v>
      </c>
      <c r="R322" t="s">
        <v>8</v>
      </c>
      <c r="S322" t="s">
        <v>10</v>
      </c>
      <c r="T322" t="s">
        <v>8</v>
      </c>
      <c r="U322" t="s">
        <v>3</v>
      </c>
      <c r="V322" s="3" t="s">
        <v>25</v>
      </c>
      <c r="W322" s="3"/>
      <c r="X322" s="3">
        <v>8.17</v>
      </c>
      <c r="Y322" s="3">
        <v>1.5</v>
      </c>
      <c r="Z322" s="3">
        <v>45.75</v>
      </c>
      <c r="AA322" s="3">
        <v>44.24</v>
      </c>
      <c r="AB322" s="3">
        <v>21</v>
      </c>
      <c r="AC322" s="3">
        <v>9</v>
      </c>
      <c r="AD322" s="3">
        <v>50</v>
      </c>
      <c r="AE322" s="3">
        <v>10000</v>
      </c>
      <c r="AF322" s="7">
        <v>0</v>
      </c>
      <c r="AG322" s="7">
        <v>0</v>
      </c>
      <c r="AH322" s="4">
        <f t="shared" si="125"/>
        <v>734.39412484700119</v>
      </c>
      <c r="AI322" s="7">
        <f t="shared" si="148"/>
        <v>2400</v>
      </c>
      <c r="AJ322" s="4">
        <f t="shared" si="126"/>
        <v>1.1061892776000002</v>
      </c>
      <c r="AK322" s="4">
        <f t="shared" si="127"/>
        <v>1.441741847001224</v>
      </c>
      <c r="AL322" s="3">
        <v>0</v>
      </c>
      <c r="AM322" s="3">
        <f t="shared" si="131"/>
        <v>0</v>
      </c>
      <c r="AN322" s="3">
        <f t="shared" si="134"/>
        <v>0</v>
      </c>
      <c r="AO322" s="3">
        <f t="shared" si="128"/>
        <v>3.1492500000000001E-3</v>
      </c>
      <c r="AP322" s="3">
        <v>0</v>
      </c>
      <c r="AQ322" s="8">
        <f t="shared" si="129"/>
        <v>2.5510803746012241</v>
      </c>
    </row>
    <row r="323" spans="1:43" hidden="1" x14ac:dyDescent="0.25">
      <c r="A323" t="s">
        <v>0</v>
      </c>
      <c r="B323" t="s">
        <v>1</v>
      </c>
      <c r="C323">
        <v>5</v>
      </c>
      <c r="D323">
        <v>0</v>
      </c>
      <c r="E323">
        <v>4</v>
      </c>
      <c r="F323">
        <v>1</v>
      </c>
      <c r="G323" t="s">
        <v>21</v>
      </c>
      <c r="H323" t="s">
        <v>4</v>
      </c>
      <c r="I323">
        <v>7200</v>
      </c>
      <c r="J323" t="s">
        <v>5</v>
      </c>
      <c r="K323">
        <v>42000</v>
      </c>
      <c r="L323" t="s">
        <v>6</v>
      </c>
      <c r="M323" t="s">
        <v>7</v>
      </c>
      <c r="N323" t="s">
        <v>31</v>
      </c>
      <c r="O323">
        <v>3600</v>
      </c>
      <c r="P323" t="s">
        <v>3</v>
      </c>
      <c r="Q323">
        <v>2400</v>
      </c>
      <c r="R323" t="s">
        <v>8</v>
      </c>
      <c r="S323" t="s">
        <v>10</v>
      </c>
      <c r="T323" t="s">
        <v>8</v>
      </c>
      <c r="U323" t="s">
        <v>8</v>
      </c>
      <c r="V323" s="3" t="s">
        <v>25</v>
      </c>
      <c r="W323" s="3"/>
      <c r="X323" s="3">
        <v>8.17</v>
      </c>
      <c r="Y323" s="3">
        <v>1.5</v>
      </c>
      <c r="Z323" s="3">
        <v>45.75</v>
      </c>
      <c r="AA323" s="3">
        <v>44.24</v>
      </c>
      <c r="AB323" s="3">
        <v>21</v>
      </c>
      <c r="AC323" s="3">
        <v>9</v>
      </c>
      <c r="AD323" s="3">
        <v>50</v>
      </c>
      <c r="AE323" s="3">
        <v>10000</v>
      </c>
      <c r="AF323" s="7">
        <f>K323/Z323</f>
        <v>918.03278688524586</v>
      </c>
      <c r="AG323" s="7">
        <v>0</v>
      </c>
      <c r="AH323" s="4">
        <f t="shared" ref="AH323:AH364" si="149">Q323/X323</f>
        <v>293.75764993880051</v>
      </c>
      <c r="AI323" s="7">
        <v>0</v>
      </c>
      <c r="AJ323" s="4">
        <f t="shared" ref="AJ323:AJ364" si="150">(AI323*0.4603)*(1+(0.133)/100)/1000</f>
        <v>0</v>
      </c>
      <c r="AK323" s="4">
        <f t="shared" ref="AK323:AK364" si="151">(AH323 * 35.17) / 1000 * 56.1 * 1 * 0.995 / 1000</f>
        <v>0.57669673880048966</v>
      </c>
      <c r="AL323" s="3">
        <f>(740 * AF323 / 1000) * (73.4 / 1000) * 44.8 * 1 / 1000</f>
        <v>2.2339013245901636</v>
      </c>
      <c r="AM323" s="3">
        <v>0</v>
      </c>
      <c r="AN323" s="3">
        <f t="shared" si="134"/>
        <v>0</v>
      </c>
      <c r="AO323" s="3">
        <v>0</v>
      </c>
      <c r="AP323" s="3">
        <v>0</v>
      </c>
      <c r="AQ323" s="8">
        <f t="shared" ref="AQ323:AQ364" si="152">SUM(AJ323:AP323)</f>
        <v>2.8105980633906533</v>
      </c>
    </row>
    <row r="324" spans="1:43" x14ac:dyDescent="0.25">
      <c r="A324" t="s">
        <v>0</v>
      </c>
      <c r="B324" t="s">
        <v>1</v>
      </c>
      <c r="C324">
        <v>2</v>
      </c>
      <c r="D324">
        <v>4</v>
      </c>
      <c r="E324">
        <v>5</v>
      </c>
      <c r="F324">
        <v>0</v>
      </c>
      <c r="G324" t="s">
        <v>21</v>
      </c>
      <c r="H324" t="s">
        <v>4</v>
      </c>
      <c r="I324">
        <v>0</v>
      </c>
      <c r="J324" t="s">
        <v>15</v>
      </c>
      <c r="K324">
        <v>0</v>
      </c>
      <c r="L324" t="s">
        <v>6</v>
      </c>
      <c r="M324" t="s">
        <v>7</v>
      </c>
      <c r="N324" t="s">
        <v>22</v>
      </c>
      <c r="O324">
        <v>8400</v>
      </c>
      <c r="P324" t="s">
        <v>3</v>
      </c>
      <c r="Q324">
        <v>13200</v>
      </c>
      <c r="R324" t="s">
        <v>8</v>
      </c>
      <c r="S324" t="s">
        <v>10</v>
      </c>
      <c r="T324" t="s">
        <v>3</v>
      </c>
      <c r="U324" t="s">
        <v>8</v>
      </c>
      <c r="V324" s="3" t="s">
        <v>23</v>
      </c>
      <c r="W324" s="3"/>
      <c r="X324" s="3">
        <v>8.17</v>
      </c>
      <c r="Y324" s="3">
        <v>1.5</v>
      </c>
      <c r="Z324" s="3">
        <v>45.75</v>
      </c>
      <c r="AA324" s="3">
        <v>44.24</v>
      </c>
      <c r="AB324" s="3">
        <v>21</v>
      </c>
      <c r="AC324" s="3">
        <v>9</v>
      </c>
      <c r="AD324" s="3">
        <v>50</v>
      </c>
      <c r="AE324" s="3">
        <v>10000</v>
      </c>
      <c r="AF324" s="7">
        <v>0</v>
      </c>
      <c r="AG324" s="7">
        <v>0</v>
      </c>
      <c r="AH324" s="4">
        <f t="shared" si="149"/>
        <v>1615.6670746634027</v>
      </c>
      <c r="AI324" s="7">
        <f t="shared" ref="AI324:AI326" si="153">O324/Y324</f>
        <v>5600</v>
      </c>
      <c r="AJ324" s="4">
        <f t="shared" si="150"/>
        <v>2.5811083143999998</v>
      </c>
      <c r="AK324" s="4">
        <f t="shared" si="151"/>
        <v>3.1718320634026931</v>
      </c>
      <c r="AL324" s="3">
        <v>0</v>
      </c>
      <c r="AM324" s="3">
        <f t="shared" si="131"/>
        <v>0</v>
      </c>
      <c r="AN324" s="3">
        <f t="shared" si="134"/>
        <v>0</v>
      </c>
      <c r="AO324" s="3">
        <f t="shared" ref="AO324:AO364" si="154">(850 * (AE324 * 0.25) / AD324 / 1000) * (74.1 / 1000) * (1 * 1 / 1000)</f>
        <v>3.1492500000000001E-3</v>
      </c>
      <c r="AP324" s="3">
        <v>0</v>
      </c>
      <c r="AQ324" s="8">
        <f t="shared" si="152"/>
        <v>5.7560896278026927</v>
      </c>
    </row>
    <row r="325" spans="1:43" x14ac:dyDescent="0.25">
      <c r="A325" t="s">
        <v>9</v>
      </c>
      <c r="B325" t="s">
        <v>1</v>
      </c>
      <c r="C325">
        <v>2</v>
      </c>
      <c r="D325">
        <v>1</v>
      </c>
      <c r="E325">
        <v>4</v>
      </c>
      <c r="F325">
        <v>0</v>
      </c>
      <c r="G325" t="s">
        <v>21</v>
      </c>
      <c r="H325" t="s">
        <v>4</v>
      </c>
      <c r="I325">
        <v>0</v>
      </c>
      <c r="J325" t="s">
        <v>15</v>
      </c>
      <c r="K325">
        <v>0</v>
      </c>
      <c r="L325" t="s">
        <v>6</v>
      </c>
      <c r="M325" t="s">
        <v>7</v>
      </c>
      <c r="N325" t="s">
        <v>31</v>
      </c>
      <c r="O325">
        <v>3600</v>
      </c>
      <c r="P325" t="s">
        <v>3</v>
      </c>
      <c r="Q325">
        <v>6000</v>
      </c>
      <c r="R325" t="s">
        <v>8</v>
      </c>
      <c r="S325" t="s">
        <v>10</v>
      </c>
      <c r="T325" t="s">
        <v>8</v>
      </c>
      <c r="U325" t="s">
        <v>3</v>
      </c>
      <c r="V325" s="3" t="s">
        <v>25</v>
      </c>
      <c r="W325" s="3"/>
      <c r="X325" s="3">
        <v>8.17</v>
      </c>
      <c r="Y325" s="3">
        <v>1.5</v>
      </c>
      <c r="Z325" s="3">
        <v>45.75</v>
      </c>
      <c r="AA325" s="3">
        <v>44.24</v>
      </c>
      <c r="AB325" s="3">
        <v>21</v>
      </c>
      <c r="AC325" s="3">
        <v>9</v>
      </c>
      <c r="AD325" s="3">
        <v>50</v>
      </c>
      <c r="AE325" s="3">
        <v>10000</v>
      </c>
      <c r="AF325" s="7">
        <v>0</v>
      </c>
      <c r="AG325" s="7">
        <v>0</v>
      </c>
      <c r="AH325" s="4">
        <f t="shared" si="149"/>
        <v>734.39412484700119</v>
      </c>
      <c r="AI325" s="7">
        <f t="shared" si="153"/>
        <v>2400</v>
      </c>
      <c r="AJ325" s="4">
        <f t="shared" si="150"/>
        <v>1.1061892776000002</v>
      </c>
      <c r="AK325" s="4">
        <f t="shared" si="151"/>
        <v>1.441741847001224</v>
      </c>
      <c r="AL325" s="3">
        <v>0</v>
      </c>
      <c r="AM325" s="3">
        <f t="shared" si="131"/>
        <v>0</v>
      </c>
      <c r="AN325" s="3">
        <f t="shared" si="134"/>
        <v>0</v>
      </c>
      <c r="AO325" s="3">
        <f t="shared" si="154"/>
        <v>3.1492500000000001E-3</v>
      </c>
      <c r="AP325" s="3">
        <v>0</v>
      </c>
      <c r="AQ325" s="8">
        <f t="shared" si="152"/>
        <v>2.5510803746012241</v>
      </c>
    </row>
    <row r="326" spans="1:43" hidden="1" x14ac:dyDescent="0.25">
      <c r="A326" t="s">
        <v>0</v>
      </c>
      <c r="B326" t="s">
        <v>13</v>
      </c>
      <c r="C326">
        <v>3</v>
      </c>
      <c r="D326">
        <v>3</v>
      </c>
      <c r="E326">
        <v>4</v>
      </c>
      <c r="F326">
        <v>1</v>
      </c>
      <c r="G326" t="s">
        <v>24</v>
      </c>
      <c r="H326" t="s">
        <v>4</v>
      </c>
      <c r="I326">
        <v>1200</v>
      </c>
      <c r="J326" t="s">
        <v>5</v>
      </c>
      <c r="K326">
        <v>9000</v>
      </c>
      <c r="L326" t="s">
        <v>6</v>
      </c>
      <c r="M326" t="s">
        <v>7</v>
      </c>
      <c r="N326" t="s">
        <v>22</v>
      </c>
      <c r="O326">
        <v>8400</v>
      </c>
      <c r="P326" t="s">
        <v>3</v>
      </c>
      <c r="Q326">
        <v>19200</v>
      </c>
      <c r="R326" t="s">
        <v>3</v>
      </c>
      <c r="S326" t="s">
        <v>2</v>
      </c>
      <c r="T326" t="s">
        <v>8</v>
      </c>
      <c r="U326" t="s">
        <v>3</v>
      </c>
      <c r="V326" s="3" t="s">
        <v>25</v>
      </c>
      <c r="W326" s="3"/>
      <c r="X326" s="3">
        <v>8.17</v>
      </c>
      <c r="Y326" s="3">
        <v>1.5</v>
      </c>
      <c r="Z326" s="3">
        <v>45.75</v>
      </c>
      <c r="AA326" s="3">
        <v>44.24</v>
      </c>
      <c r="AB326" s="3">
        <v>21</v>
      </c>
      <c r="AC326" s="3">
        <v>9</v>
      </c>
      <c r="AD326" s="3">
        <v>50</v>
      </c>
      <c r="AE326" s="3">
        <v>10000</v>
      </c>
      <c r="AF326" s="7">
        <f t="shared" ref="AF326:AF328" si="155">K326/Z326</f>
        <v>196.72131147540983</v>
      </c>
      <c r="AG326" s="7">
        <v>0</v>
      </c>
      <c r="AH326" s="4">
        <f t="shared" si="149"/>
        <v>2350.0611995104041</v>
      </c>
      <c r="AI326" s="7">
        <f t="shared" si="153"/>
        <v>5600</v>
      </c>
      <c r="AJ326" s="4">
        <f t="shared" si="150"/>
        <v>2.5811083143999998</v>
      </c>
      <c r="AK326" s="4">
        <f t="shared" si="151"/>
        <v>4.6135739104039173</v>
      </c>
      <c r="AL326" s="3">
        <f t="shared" ref="AL326:AL328" si="156">(740 * AF326 / 1000) * (73.4 / 1000) * 44.8 * 1 / 1000</f>
        <v>0.47869314098360655</v>
      </c>
      <c r="AM326" s="3">
        <v>0</v>
      </c>
      <c r="AN326" s="3">
        <f t="shared" si="134"/>
        <v>0</v>
      </c>
      <c r="AO326" s="3">
        <f t="shared" si="154"/>
        <v>3.1492500000000001E-3</v>
      </c>
      <c r="AP326" s="3">
        <v>0</v>
      </c>
      <c r="AQ326" s="8">
        <f t="shared" si="152"/>
        <v>7.6765246157875238</v>
      </c>
    </row>
    <row r="327" spans="1:43" hidden="1" x14ac:dyDescent="0.25">
      <c r="A327" t="s">
        <v>0</v>
      </c>
      <c r="B327" t="s">
        <v>1</v>
      </c>
      <c r="C327">
        <v>5</v>
      </c>
      <c r="D327">
        <v>1</v>
      </c>
      <c r="E327">
        <v>5</v>
      </c>
      <c r="F327">
        <v>1</v>
      </c>
      <c r="G327" t="s">
        <v>24</v>
      </c>
      <c r="H327" t="s">
        <v>4</v>
      </c>
      <c r="I327">
        <v>1200</v>
      </c>
      <c r="J327" t="s">
        <v>5</v>
      </c>
      <c r="K327">
        <v>3000</v>
      </c>
      <c r="L327" t="s">
        <v>6</v>
      </c>
      <c r="M327" t="s">
        <v>7</v>
      </c>
      <c r="N327" t="s">
        <v>31</v>
      </c>
      <c r="O327">
        <v>3600</v>
      </c>
      <c r="P327" t="s">
        <v>3</v>
      </c>
      <c r="Q327">
        <v>6000</v>
      </c>
      <c r="R327" t="s">
        <v>8</v>
      </c>
      <c r="S327" t="s">
        <v>10</v>
      </c>
      <c r="T327" t="s">
        <v>8</v>
      </c>
      <c r="U327" t="s">
        <v>3</v>
      </c>
      <c r="V327" s="3" t="s">
        <v>23</v>
      </c>
      <c r="W327" s="3"/>
      <c r="X327" s="3">
        <v>8.17</v>
      </c>
      <c r="Y327" s="3">
        <v>1.5</v>
      </c>
      <c r="Z327" s="3">
        <v>45.75</v>
      </c>
      <c r="AA327" s="3">
        <v>44.24</v>
      </c>
      <c r="AB327" s="3">
        <v>21</v>
      </c>
      <c r="AC327" s="3">
        <v>9</v>
      </c>
      <c r="AD327" s="3">
        <v>50</v>
      </c>
      <c r="AE327" s="3">
        <v>10000</v>
      </c>
      <c r="AF327" s="7">
        <f t="shared" si="155"/>
        <v>65.573770491803273</v>
      </c>
      <c r="AG327" s="7">
        <v>0</v>
      </c>
      <c r="AH327" s="4">
        <f t="shared" si="149"/>
        <v>734.39412484700119</v>
      </c>
      <c r="AI327" s="7">
        <v>0</v>
      </c>
      <c r="AJ327" s="4">
        <f t="shared" si="150"/>
        <v>0</v>
      </c>
      <c r="AK327" s="4">
        <f t="shared" si="151"/>
        <v>1.441741847001224</v>
      </c>
      <c r="AL327" s="3">
        <f t="shared" si="156"/>
        <v>0.15956438032786882</v>
      </c>
      <c r="AM327" s="3">
        <v>0</v>
      </c>
      <c r="AN327" s="3">
        <f t="shared" si="134"/>
        <v>0</v>
      </c>
      <c r="AO327" s="3">
        <v>0</v>
      </c>
      <c r="AP327" s="3">
        <v>0</v>
      </c>
      <c r="AQ327" s="8">
        <f t="shared" si="152"/>
        <v>1.6013062273290928</v>
      </c>
    </row>
    <row r="328" spans="1:43" hidden="1" x14ac:dyDescent="0.25">
      <c r="A328" t="s">
        <v>9</v>
      </c>
      <c r="B328" t="s">
        <v>1</v>
      </c>
      <c r="C328">
        <v>5</v>
      </c>
      <c r="D328">
        <v>0</v>
      </c>
      <c r="E328">
        <v>4</v>
      </c>
      <c r="F328">
        <v>1</v>
      </c>
      <c r="G328" t="s">
        <v>24</v>
      </c>
      <c r="H328" t="s">
        <v>4</v>
      </c>
      <c r="I328">
        <v>1200</v>
      </c>
      <c r="J328" t="s">
        <v>5</v>
      </c>
      <c r="K328">
        <v>30000</v>
      </c>
      <c r="L328" t="s">
        <v>6</v>
      </c>
      <c r="M328" t="s">
        <v>7</v>
      </c>
      <c r="N328" t="s">
        <v>31</v>
      </c>
      <c r="O328">
        <v>6000</v>
      </c>
      <c r="P328" t="s">
        <v>3</v>
      </c>
      <c r="Q328">
        <v>13200</v>
      </c>
      <c r="R328" t="s">
        <v>8</v>
      </c>
      <c r="S328" t="s">
        <v>10</v>
      </c>
      <c r="T328" t="s">
        <v>8</v>
      </c>
      <c r="U328" t="s">
        <v>8</v>
      </c>
      <c r="V328" s="3" t="s">
        <v>23</v>
      </c>
      <c r="W328" s="3"/>
      <c r="X328" s="3">
        <v>8.17</v>
      </c>
      <c r="Y328" s="3">
        <v>1.5</v>
      </c>
      <c r="Z328" s="3">
        <v>45.75</v>
      </c>
      <c r="AA328" s="3">
        <v>44.24</v>
      </c>
      <c r="AB328" s="3">
        <v>21</v>
      </c>
      <c r="AC328" s="3">
        <v>9</v>
      </c>
      <c r="AD328" s="3">
        <v>50</v>
      </c>
      <c r="AE328" s="3">
        <v>10000</v>
      </c>
      <c r="AF328" s="7">
        <f t="shared" si="155"/>
        <v>655.73770491803282</v>
      </c>
      <c r="AG328" s="7">
        <v>0</v>
      </c>
      <c r="AH328" s="4">
        <f t="shared" si="149"/>
        <v>1615.6670746634027</v>
      </c>
      <c r="AI328" s="7">
        <v>0</v>
      </c>
      <c r="AJ328" s="4">
        <f t="shared" si="150"/>
        <v>0</v>
      </c>
      <c r="AK328" s="4">
        <f t="shared" si="151"/>
        <v>3.1718320634026931</v>
      </c>
      <c r="AL328" s="3">
        <f t="shared" si="156"/>
        <v>1.5956438032786886</v>
      </c>
      <c r="AM328" s="3">
        <v>0</v>
      </c>
      <c r="AN328" s="3">
        <f t="shared" si="134"/>
        <v>0</v>
      </c>
      <c r="AO328" s="3">
        <v>0</v>
      </c>
      <c r="AP328" s="3">
        <v>0</v>
      </c>
      <c r="AQ328" s="8">
        <f t="shared" si="152"/>
        <v>4.7674758666813819</v>
      </c>
    </row>
    <row r="329" spans="1:43" x14ac:dyDescent="0.25">
      <c r="A329" t="s">
        <v>0</v>
      </c>
      <c r="B329" t="s">
        <v>13</v>
      </c>
      <c r="C329">
        <v>1</v>
      </c>
      <c r="D329">
        <v>5</v>
      </c>
      <c r="E329">
        <v>4</v>
      </c>
      <c r="F329">
        <v>0</v>
      </c>
      <c r="G329" t="s">
        <v>59</v>
      </c>
      <c r="H329" t="s">
        <v>4</v>
      </c>
      <c r="I329">
        <v>0</v>
      </c>
      <c r="J329" t="s">
        <v>15</v>
      </c>
      <c r="K329">
        <v>0</v>
      </c>
      <c r="L329" t="s">
        <v>6</v>
      </c>
      <c r="M329" t="s">
        <v>7</v>
      </c>
      <c r="N329" t="s">
        <v>31</v>
      </c>
      <c r="O329">
        <v>3600</v>
      </c>
      <c r="P329" t="s">
        <v>3</v>
      </c>
      <c r="Q329">
        <v>2400</v>
      </c>
      <c r="R329" t="s">
        <v>8</v>
      </c>
      <c r="S329" t="s">
        <v>10</v>
      </c>
      <c r="T329" t="s">
        <v>8</v>
      </c>
      <c r="U329" t="s">
        <v>8</v>
      </c>
      <c r="V329" s="3" t="s">
        <v>25</v>
      </c>
      <c r="W329" s="3"/>
      <c r="X329" s="3">
        <v>8.17</v>
      </c>
      <c r="Y329" s="3">
        <v>1.5</v>
      </c>
      <c r="Z329" s="3">
        <v>45.75</v>
      </c>
      <c r="AA329" s="3">
        <v>44.24</v>
      </c>
      <c r="AB329" s="3">
        <v>21</v>
      </c>
      <c r="AC329" s="3">
        <v>9</v>
      </c>
      <c r="AD329" s="3">
        <v>50</v>
      </c>
      <c r="AE329" s="3">
        <v>10000</v>
      </c>
      <c r="AF329" s="7">
        <v>0</v>
      </c>
      <c r="AG329" s="7">
        <v>0</v>
      </c>
      <c r="AH329" s="4">
        <f t="shared" si="149"/>
        <v>293.75764993880051</v>
      </c>
      <c r="AI329" s="7">
        <f t="shared" ref="AI329:AI331" si="157">O329/Y329</f>
        <v>2400</v>
      </c>
      <c r="AJ329" s="4">
        <f t="shared" si="150"/>
        <v>1.1061892776000002</v>
      </c>
      <c r="AK329" s="4">
        <f t="shared" si="151"/>
        <v>0.57669673880048966</v>
      </c>
      <c r="AL329" s="3">
        <v>0</v>
      </c>
      <c r="AM329" s="3">
        <f t="shared" ref="AM329:AM364" si="158">(850 * AF329 / 1000) * (74.1 / 1000) * (1 * 1 / 1000)</f>
        <v>0</v>
      </c>
      <c r="AN329" s="3">
        <f t="shared" si="134"/>
        <v>0</v>
      </c>
      <c r="AO329" s="3">
        <f t="shared" si="154"/>
        <v>3.1492500000000001E-3</v>
      </c>
      <c r="AP329" s="3">
        <v>0</v>
      </c>
      <c r="AQ329" s="8">
        <f t="shared" si="152"/>
        <v>1.6860352664004898</v>
      </c>
    </row>
    <row r="330" spans="1:43" x14ac:dyDescent="0.25">
      <c r="A330" t="s">
        <v>0</v>
      </c>
      <c r="B330" t="s">
        <v>13</v>
      </c>
      <c r="C330">
        <v>2</v>
      </c>
      <c r="D330">
        <v>2</v>
      </c>
      <c r="E330">
        <v>4</v>
      </c>
      <c r="F330">
        <v>0</v>
      </c>
      <c r="G330" t="s">
        <v>21</v>
      </c>
      <c r="H330" t="s">
        <v>4</v>
      </c>
      <c r="I330">
        <v>0</v>
      </c>
      <c r="J330" t="s">
        <v>15</v>
      </c>
      <c r="K330">
        <v>0</v>
      </c>
      <c r="L330" t="s">
        <v>6</v>
      </c>
      <c r="M330" t="s">
        <v>7</v>
      </c>
      <c r="N330" t="s">
        <v>22</v>
      </c>
      <c r="O330">
        <v>6000</v>
      </c>
      <c r="P330" t="s">
        <v>3</v>
      </c>
      <c r="Q330">
        <v>13200</v>
      </c>
      <c r="R330" t="s">
        <v>3</v>
      </c>
      <c r="S330" t="s">
        <v>2</v>
      </c>
      <c r="T330" t="s">
        <v>8</v>
      </c>
      <c r="U330" t="s">
        <v>3</v>
      </c>
      <c r="V330" s="3" t="s">
        <v>25</v>
      </c>
      <c r="W330" s="3"/>
      <c r="X330" s="3">
        <v>8.17</v>
      </c>
      <c r="Y330" s="3">
        <v>1.5</v>
      </c>
      <c r="Z330" s="3">
        <v>45.75</v>
      </c>
      <c r="AA330" s="3">
        <v>44.24</v>
      </c>
      <c r="AB330" s="3">
        <v>21</v>
      </c>
      <c r="AC330" s="3">
        <v>9</v>
      </c>
      <c r="AD330" s="3">
        <v>50</v>
      </c>
      <c r="AE330" s="3">
        <v>10000</v>
      </c>
      <c r="AF330" s="7">
        <v>0</v>
      </c>
      <c r="AG330" s="7">
        <v>0</v>
      </c>
      <c r="AH330" s="4">
        <f t="shared" si="149"/>
        <v>1615.6670746634027</v>
      </c>
      <c r="AI330" s="7">
        <f t="shared" si="157"/>
        <v>4000</v>
      </c>
      <c r="AJ330" s="4">
        <f t="shared" si="150"/>
        <v>1.8436487960000001</v>
      </c>
      <c r="AK330" s="4">
        <f t="shared" si="151"/>
        <v>3.1718320634026931</v>
      </c>
      <c r="AL330" s="3">
        <v>0</v>
      </c>
      <c r="AM330" s="3">
        <f t="shared" si="158"/>
        <v>0</v>
      </c>
      <c r="AN330" s="3">
        <f t="shared" si="134"/>
        <v>0</v>
      </c>
      <c r="AO330" s="3">
        <f t="shared" si="154"/>
        <v>3.1492500000000001E-3</v>
      </c>
      <c r="AP330" s="3">
        <v>0</v>
      </c>
      <c r="AQ330" s="8">
        <f t="shared" si="152"/>
        <v>5.0186301094026931</v>
      </c>
    </row>
    <row r="331" spans="1:43" x14ac:dyDescent="0.25">
      <c r="A331" t="s">
        <v>9</v>
      </c>
      <c r="B331" t="s">
        <v>13</v>
      </c>
      <c r="C331">
        <v>2</v>
      </c>
      <c r="D331">
        <v>5</v>
      </c>
      <c r="E331">
        <v>4</v>
      </c>
      <c r="F331">
        <v>0</v>
      </c>
      <c r="G331" t="s">
        <v>21</v>
      </c>
      <c r="H331" t="s">
        <v>4</v>
      </c>
      <c r="I331">
        <v>3600</v>
      </c>
      <c r="J331" t="s">
        <v>36</v>
      </c>
      <c r="K331">
        <v>18000</v>
      </c>
      <c r="L331" t="s">
        <v>38</v>
      </c>
      <c r="M331" t="s">
        <v>62</v>
      </c>
      <c r="N331" t="s">
        <v>17</v>
      </c>
      <c r="O331">
        <v>8400</v>
      </c>
      <c r="P331" t="s">
        <v>3</v>
      </c>
      <c r="Q331">
        <v>2400</v>
      </c>
      <c r="R331" t="s">
        <v>3</v>
      </c>
      <c r="S331" t="s">
        <v>28</v>
      </c>
      <c r="T331" t="s">
        <v>8</v>
      </c>
      <c r="U331" t="s">
        <v>3</v>
      </c>
      <c r="V331" s="3" t="s">
        <v>23</v>
      </c>
      <c r="W331" s="3"/>
      <c r="X331" s="3">
        <v>8.17</v>
      </c>
      <c r="Y331" s="3">
        <v>1.5</v>
      </c>
      <c r="Z331" s="3">
        <v>45.75</v>
      </c>
      <c r="AA331" s="3">
        <v>44.24</v>
      </c>
      <c r="AB331" s="3">
        <v>21</v>
      </c>
      <c r="AC331" s="3">
        <v>9</v>
      </c>
      <c r="AD331" s="3">
        <v>50</v>
      </c>
      <c r="AE331" s="3">
        <v>10000</v>
      </c>
      <c r="AF331" s="4">
        <f>((K331/2)/Z331)</f>
        <v>196.72131147540983</v>
      </c>
      <c r="AG331" s="4">
        <f>((K331/2)/AB331)</f>
        <v>428.57142857142856</v>
      </c>
      <c r="AH331" s="4">
        <f t="shared" si="149"/>
        <v>293.75764993880051</v>
      </c>
      <c r="AI331" s="7">
        <f t="shared" si="157"/>
        <v>5600</v>
      </c>
      <c r="AJ331" s="4">
        <f t="shared" si="150"/>
        <v>2.5811083143999998</v>
      </c>
      <c r="AK331" s="4">
        <f t="shared" si="151"/>
        <v>0.57669673880048966</v>
      </c>
      <c r="AL331" s="3">
        <f>(740 * AF331 / 1000) * (73.4 / 1000) * 44.8 * 1 / 1000</f>
        <v>0.47869314098360655</v>
      </c>
      <c r="AM331" s="3">
        <v>0</v>
      </c>
      <c r="AN331" s="3">
        <f t="shared" si="134"/>
        <v>347.14285714285717</v>
      </c>
      <c r="AO331" s="3">
        <f t="shared" si="154"/>
        <v>3.1492500000000001E-3</v>
      </c>
      <c r="AP331" s="3">
        <v>0</v>
      </c>
      <c r="AQ331" s="8">
        <f t="shared" si="152"/>
        <v>350.78250458704122</v>
      </c>
    </row>
    <row r="332" spans="1:43" hidden="1" x14ac:dyDescent="0.25">
      <c r="A332" t="s">
        <v>0</v>
      </c>
      <c r="B332" t="s">
        <v>1</v>
      </c>
      <c r="C332">
        <v>5</v>
      </c>
      <c r="D332">
        <v>0</v>
      </c>
      <c r="E332">
        <v>5</v>
      </c>
      <c r="F332">
        <v>1</v>
      </c>
      <c r="G332" t="s">
        <v>16</v>
      </c>
      <c r="H332" t="s">
        <v>4</v>
      </c>
      <c r="I332">
        <v>3600</v>
      </c>
      <c r="J332" t="s">
        <v>33</v>
      </c>
      <c r="K332">
        <v>18000</v>
      </c>
      <c r="L332" t="s">
        <v>6</v>
      </c>
      <c r="M332" t="s">
        <v>34</v>
      </c>
      <c r="N332" t="s">
        <v>31</v>
      </c>
      <c r="O332">
        <v>3600</v>
      </c>
      <c r="P332" t="s">
        <v>3</v>
      </c>
      <c r="Q332">
        <v>2400</v>
      </c>
      <c r="R332" t="s">
        <v>8</v>
      </c>
      <c r="S332" t="s">
        <v>10</v>
      </c>
      <c r="T332" t="s">
        <v>8</v>
      </c>
      <c r="U332" t="s">
        <v>3</v>
      </c>
      <c r="V332" s="3" t="s">
        <v>25</v>
      </c>
      <c r="W332" s="3"/>
      <c r="X332" s="3">
        <v>8.17</v>
      </c>
      <c r="Y332" s="3">
        <v>1.5</v>
      </c>
      <c r="Z332" s="3">
        <v>45.75</v>
      </c>
      <c r="AA332" s="3">
        <v>44.24</v>
      </c>
      <c r="AB332" s="3">
        <v>21</v>
      </c>
      <c r="AC332" s="3">
        <v>9</v>
      </c>
      <c r="AD332" s="3">
        <v>50</v>
      </c>
      <c r="AE332" s="3">
        <v>10000</v>
      </c>
      <c r="AF332" s="4">
        <f>K332/AA332</f>
        <v>406.87160940325498</v>
      </c>
      <c r="AG332" s="7">
        <v>0</v>
      </c>
      <c r="AH332" s="4">
        <f t="shared" si="149"/>
        <v>293.75764993880051</v>
      </c>
      <c r="AI332" s="7">
        <v>0</v>
      </c>
      <c r="AJ332" s="4">
        <f t="shared" si="150"/>
        <v>0</v>
      </c>
      <c r="AK332" s="4">
        <f t="shared" si="151"/>
        <v>0.57669673880048966</v>
      </c>
      <c r="AL332" s="3">
        <v>0</v>
      </c>
      <c r="AM332" s="3">
        <f t="shared" si="158"/>
        <v>2.5626808318264017E-2</v>
      </c>
      <c r="AN332" s="3">
        <f t="shared" si="134"/>
        <v>0</v>
      </c>
      <c r="AO332" s="3">
        <v>0</v>
      </c>
      <c r="AP332" s="3">
        <v>0</v>
      </c>
      <c r="AQ332" s="8">
        <f t="shared" si="152"/>
        <v>0.60232354711875369</v>
      </c>
    </row>
    <row r="333" spans="1:43" hidden="1" x14ac:dyDescent="0.25">
      <c r="A333" t="s">
        <v>9</v>
      </c>
      <c r="B333" t="s">
        <v>32</v>
      </c>
      <c r="C333">
        <v>3</v>
      </c>
      <c r="D333">
        <v>3</v>
      </c>
      <c r="E333">
        <v>4</v>
      </c>
      <c r="F333">
        <v>1</v>
      </c>
      <c r="G333" t="s">
        <v>21</v>
      </c>
      <c r="H333" t="s">
        <v>4</v>
      </c>
      <c r="I333">
        <v>3600</v>
      </c>
      <c r="J333" t="s">
        <v>36</v>
      </c>
      <c r="K333">
        <v>30000</v>
      </c>
      <c r="L333" t="s">
        <v>11</v>
      </c>
      <c r="M333" t="s">
        <v>30</v>
      </c>
      <c r="N333" t="s">
        <v>22</v>
      </c>
      <c r="O333">
        <v>6000</v>
      </c>
      <c r="P333" t="s">
        <v>3</v>
      </c>
      <c r="Q333">
        <v>10800</v>
      </c>
      <c r="R333" t="s">
        <v>8</v>
      </c>
      <c r="S333" t="s">
        <v>10</v>
      </c>
      <c r="T333" t="s">
        <v>3</v>
      </c>
      <c r="U333" t="s">
        <v>3</v>
      </c>
      <c r="V333" s="3" t="s">
        <v>23</v>
      </c>
      <c r="W333" s="3"/>
      <c r="X333" s="3">
        <v>8.17</v>
      </c>
      <c r="Y333" s="3">
        <v>1.5</v>
      </c>
      <c r="Z333" s="3">
        <v>45.75</v>
      </c>
      <c r="AA333" s="3">
        <v>44.24</v>
      </c>
      <c r="AB333" s="3">
        <v>21</v>
      </c>
      <c r="AC333" s="3">
        <v>9</v>
      </c>
      <c r="AD333" s="3">
        <v>50</v>
      </c>
      <c r="AE333" s="3">
        <v>10000</v>
      </c>
      <c r="AF333" s="4">
        <f>((K333/2)/Z333)</f>
        <v>327.86885245901641</v>
      </c>
      <c r="AG333" s="4">
        <f>((K333/2)/AB333)</f>
        <v>714.28571428571433</v>
      </c>
      <c r="AH333" s="4">
        <f t="shared" si="149"/>
        <v>1321.9094247246021</v>
      </c>
      <c r="AI333" s="7">
        <f t="shared" ref="AI333:AI338" si="159">O333/Y333</f>
        <v>4000</v>
      </c>
      <c r="AJ333" s="4">
        <f t="shared" si="150"/>
        <v>1.8436487960000001</v>
      </c>
      <c r="AK333" s="4">
        <f t="shared" si="151"/>
        <v>2.5951353246022033</v>
      </c>
      <c r="AL333" s="3">
        <f>(740 * AF333 / 1000) * (73.4 / 1000) * 44.8 * 1 / 1000</f>
        <v>0.7978219016393443</v>
      </c>
      <c r="AM333" s="3">
        <v>0</v>
      </c>
      <c r="AN333" s="3">
        <f t="shared" si="134"/>
        <v>578.57142857142867</v>
      </c>
      <c r="AO333" s="3">
        <f t="shared" si="154"/>
        <v>3.1492500000000001E-3</v>
      </c>
      <c r="AP333" s="3">
        <v>0</v>
      </c>
      <c r="AQ333" s="8">
        <f t="shared" si="152"/>
        <v>583.81118384367016</v>
      </c>
    </row>
    <row r="334" spans="1:43" x14ac:dyDescent="0.25">
      <c r="A334" t="s">
        <v>0</v>
      </c>
      <c r="B334" t="s">
        <v>13</v>
      </c>
      <c r="C334">
        <v>1</v>
      </c>
      <c r="D334">
        <v>3</v>
      </c>
      <c r="E334">
        <v>4</v>
      </c>
      <c r="F334">
        <v>0</v>
      </c>
      <c r="G334" t="s">
        <v>16</v>
      </c>
      <c r="H334" t="s">
        <v>4</v>
      </c>
      <c r="I334">
        <v>0</v>
      </c>
      <c r="J334" t="s">
        <v>15</v>
      </c>
      <c r="K334">
        <v>0</v>
      </c>
      <c r="L334" t="s">
        <v>6</v>
      </c>
      <c r="M334" t="s">
        <v>7</v>
      </c>
      <c r="N334" t="s">
        <v>31</v>
      </c>
      <c r="O334">
        <v>3600</v>
      </c>
      <c r="P334" t="s">
        <v>3</v>
      </c>
      <c r="Q334">
        <v>2400</v>
      </c>
      <c r="R334" t="s">
        <v>8</v>
      </c>
      <c r="S334" t="s">
        <v>10</v>
      </c>
      <c r="T334" t="s">
        <v>8</v>
      </c>
      <c r="U334" t="s">
        <v>3</v>
      </c>
      <c r="V334" s="3" t="s">
        <v>25</v>
      </c>
      <c r="W334" s="3"/>
      <c r="X334" s="3">
        <v>8.17</v>
      </c>
      <c r="Y334" s="3">
        <v>1.5</v>
      </c>
      <c r="Z334" s="3">
        <v>45.75</v>
      </c>
      <c r="AA334" s="3">
        <v>44.24</v>
      </c>
      <c r="AB334" s="3">
        <v>21</v>
      </c>
      <c r="AC334" s="3">
        <v>9</v>
      </c>
      <c r="AD334" s="3">
        <v>50</v>
      </c>
      <c r="AE334" s="3">
        <v>10000</v>
      </c>
      <c r="AF334" s="7">
        <v>0</v>
      </c>
      <c r="AG334" s="7">
        <v>0</v>
      </c>
      <c r="AH334" s="4">
        <f t="shared" si="149"/>
        <v>293.75764993880051</v>
      </c>
      <c r="AI334" s="7">
        <f t="shared" si="159"/>
        <v>2400</v>
      </c>
      <c r="AJ334" s="4">
        <f t="shared" si="150"/>
        <v>1.1061892776000002</v>
      </c>
      <c r="AK334" s="4">
        <f t="shared" si="151"/>
        <v>0.57669673880048966</v>
      </c>
      <c r="AL334" s="3">
        <v>0</v>
      </c>
      <c r="AM334" s="3">
        <f t="shared" si="158"/>
        <v>0</v>
      </c>
      <c r="AN334" s="3">
        <f t="shared" si="134"/>
        <v>0</v>
      </c>
      <c r="AO334" s="3">
        <f t="shared" si="154"/>
        <v>3.1492500000000001E-3</v>
      </c>
      <c r="AP334" s="3">
        <v>0</v>
      </c>
      <c r="AQ334" s="8">
        <f t="shared" si="152"/>
        <v>1.6860352664004898</v>
      </c>
    </row>
    <row r="335" spans="1:43" x14ac:dyDescent="0.25">
      <c r="A335" t="s">
        <v>0</v>
      </c>
      <c r="B335" t="s">
        <v>13</v>
      </c>
      <c r="C335">
        <v>3</v>
      </c>
      <c r="D335">
        <v>5</v>
      </c>
      <c r="E335">
        <v>4</v>
      </c>
      <c r="F335">
        <v>0</v>
      </c>
      <c r="G335" t="s">
        <v>16</v>
      </c>
      <c r="H335" t="s">
        <v>4</v>
      </c>
      <c r="I335">
        <v>0</v>
      </c>
      <c r="J335" t="s">
        <v>15</v>
      </c>
      <c r="K335">
        <v>0</v>
      </c>
      <c r="L335" t="s">
        <v>6</v>
      </c>
      <c r="M335" t="s">
        <v>7</v>
      </c>
      <c r="N335" t="s">
        <v>22</v>
      </c>
      <c r="O335">
        <v>6000</v>
      </c>
      <c r="P335" t="s">
        <v>3</v>
      </c>
      <c r="Q335">
        <v>8400</v>
      </c>
      <c r="R335" t="s">
        <v>8</v>
      </c>
      <c r="S335" t="s">
        <v>12</v>
      </c>
      <c r="T335" t="s">
        <v>8</v>
      </c>
      <c r="U335" t="s">
        <v>8</v>
      </c>
      <c r="V335" s="3" t="s">
        <v>25</v>
      </c>
      <c r="W335" s="3"/>
      <c r="X335" s="3">
        <v>8.17</v>
      </c>
      <c r="Y335" s="3">
        <v>1.5</v>
      </c>
      <c r="Z335" s="3">
        <v>45.75</v>
      </c>
      <c r="AA335" s="3">
        <v>44.24</v>
      </c>
      <c r="AB335" s="3">
        <v>21</v>
      </c>
      <c r="AC335" s="3">
        <v>9</v>
      </c>
      <c r="AD335" s="3">
        <v>50</v>
      </c>
      <c r="AE335" s="3">
        <v>10000</v>
      </c>
      <c r="AF335" s="7">
        <v>0</v>
      </c>
      <c r="AG335" s="7">
        <v>0</v>
      </c>
      <c r="AH335" s="4">
        <f t="shared" si="149"/>
        <v>1028.1517747858018</v>
      </c>
      <c r="AI335" s="7">
        <f t="shared" si="159"/>
        <v>4000</v>
      </c>
      <c r="AJ335" s="4">
        <f t="shared" si="150"/>
        <v>1.8436487960000001</v>
      </c>
      <c r="AK335" s="4">
        <f t="shared" si="151"/>
        <v>2.0184385858017135</v>
      </c>
      <c r="AL335" s="3">
        <v>0</v>
      </c>
      <c r="AM335" s="3">
        <f t="shared" si="158"/>
        <v>0</v>
      </c>
      <c r="AN335" s="3">
        <f t="shared" si="134"/>
        <v>0</v>
      </c>
      <c r="AO335" s="3">
        <f t="shared" si="154"/>
        <v>3.1492500000000001E-3</v>
      </c>
      <c r="AP335" s="3">
        <v>0</v>
      </c>
      <c r="AQ335" s="8">
        <f t="shared" si="152"/>
        <v>3.8652366318017135</v>
      </c>
    </row>
    <row r="336" spans="1:43" x14ac:dyDescent="0.25">
      <c r="A336" t="s">
        <v>0</v>
      </c>
      <c r="B336" t="s">
        <v>13</v>
      </c>
      <c r="C336">
        <v>2</v>
      </c>
      <c r="D336">
        <v>2</v>
      </c>
      <c r="E336">
        <v>4</v>
      </c>
      <c r="F336">
        <v>0</v>
      </c>
      <c r="G336" t="s">
        <v>16</v>
      </c>
      <c r="H336" t="s">
        <v>4</v>
      </c>
      <c r="I336">
        <v>0</v>
      </c>
      <c r="J336" t="s">
        <v>15</v>
      </c>
      <c r="K336">
        <v>0</v>
      </c>
      <c r="L336" t="s">
        <v>6</v>
      </c>
      <c r="M336" t="s">
        <v>7</v>
      </c>
      <c r="N336" t="s">
        <v>22</v>
      </c>
      <c r="O336">
        <v>6000</v>
      </c>
      <c r="P336" t="s">
        <v>3</v>
      </c>
      <c r="Q336">
        <v>16200</v>
      </c>
      <c r="R336" t="s">
        <v>8</v>
      </c>
      <c r="S336" t="s">
        <v>10</v>
      </c>
      <c r="T336" t="s">
        <v>8</v>
      </c>
      <c r="U336" t="s">
        <v>3</v>
      </c>
      <c r="V336" s="3" t="s">
        <v>25</v>
      </c>
      <c r="W336" s="3"/>
      <c r="X336" s="3">
        <v>8.17</v>
      </c>
      <c r="Y336" s="3">
        <v>1.5</v>
      </c>
      <c r="Z336" s="3">
        <v>45.75</v>
      </c>
      <c r="AA336" s="3">
        <v>44.24</v>
      </c>
      <c r="AB336" s="3">
        <v>21</v>
      </c>
      <c r="AC336" s="3">
        <v>9</v>
      </c>
      <c r="AD336" s="3">
        <v>50</v>
      </c>
      <c r="AE336" s="3">
        <v>10000</v>
      </c>
      <c r="AF336" s="7">
        <v>0</v>
      </c>
      <c r="AG336" s="7">
        <v>0</v>
      </c>
      <c r="AH336" s="4">
        <f t="shared" si="149"/>
        <v>1982.8641370869034</v>
      </c>
      <c r="AI336" s="7">
        <f t="shared" si="159"/>
        <v>4000</v>
      </c>
      <c r="AJ336" s="4">
        <f t="shared" si="150"/>
        <v>1.8436487960000001</v>
      </c>
      <c r="AK336" s="4">
        <f t="shared" si="151"/>
        <v>3.8927029869033047</v>
      </c>
      <c r="AL336" s="3">
        <v>0</v>
      </c>
      <c r="AM336" s="3">
        <f t="shared" si="158"/>
        <v>0</v>
      </c>
      <c r="AN336" s="3">
        <f t="shared" si="134"/>
        <v>0</v>
      </c>
      <c r="AO336" s="3">
        <f t="shared" si="154"/>
        <v>3.1492500000000001E-3</v>
      </c>
      <c r="AP336" s="3">
        <v>0</v>
      </c>
      <c r="AQ336" s="8">
        <f t="shared" si="152"/>
        <v>5.7395010329033047</v>
      </c>
    </row>
    <row r="337" spans="1:43" x14ac:dyDescent="0.25">
      <c r="A337" t="s">
        <v>0</v>
      </c>
      <c r="B337" t="s">
        <v>13</v>
      </c>
      <c r="C337">
        <v>2</v>
      </c>
      <c r="D337">
        <v>3</v>
      </c>
      <c r="E337">
        <v>4</v>
      </c>
      <c r="F337">
        <v>0</v>
      </c>
      <c r="G337" t="s">
        <v>35</v>
      </c>
      <c r="H337" t="s">
        <v>4</v>
      </c>
      <c r="I337">
        <v>0</v>
      </c>
      <c r="J337" t="s">
        <v>15</v>
      </c>
      <c r="K337">
        <v>0</v>
      </c>
      <c r="L337" t="s">
        <v>6</v>
      </c>
      <c r="M337" t="s">
        <v>7</v>
      </c>
      <c r="N337" t="s">
        <v>22</v>
      </c>
      <c r="O337">
        <v>3600</v>
      </c>
      <c r="P337" t="s">
        <v>3</v>
      </c>
      <c r="Q337">
        <v>10800</v>
      </c>
      <c r="R337" t="s">
        <v>8</v>
      </c>
      <c r="S337" t="s">
        <v>10</v>
      </c>
      <c r="T337" t="s">
        <v>8</v>
      </c>
      <c r="U337" t="s">
        <v>8</v>
      </c>
      <c r="V337" s="3" t="s">
        <v>25</v>
      </c>
      <c r="W337" s="3"/>
      <c r="X337" s="3">
        <v>8.17</v>
      </c>
      <c r="Y337" s="3">
        <v>1.5</v>
      </c>
      <c r="Z337" s="3">
        <v>45.75</v>
      </c>
      <c r="AA337" s="3">
        <v>44.24</v>
      </c>
      <c r="AB337" s="3">
        <v>21</v>
      </c>
      <c r="AC337" s="3">
        <v>9</v>
      </c>
      <c r="AD337" s="3">
        <v>50</v>
      </c>
      <c r="AE337" s="3">
        <v>10000</v>
      </c>
      <c r="AF337" s="7">
        <v>0</v>
      </c>
      <c r="AG337" s="7">
        <v>0</v>
      </c>
      <c r="AH337" s="4">
        <f t="shared" si="149"/>
        <v>1321.9094247246021</v>
      </c>
      <c r="AI337" s="7">
        <f t="shared" si="159"/>
        <v>2400</v>
      </c>
      <c r="AJ337" s="4">
        <f t="shared" si="150"/>
        <v>1.1061892776000002</v>
      </c>
      <c r="AK337" s="4">
        <f t="shared" si="151"/>
        <v>2.5951353246022033</v>
      </c>
      <c r="AL337" s="3">
        <v>0</v>
      </c>
      <c r="AM337" s="3">
        <f t="shared" si="158"/>
        <v>0</v>
      </c>
      <c r="AN337" s="3">
        <f t="shared" ref="AN337:AN364" si="160">AG337*0.54*1.5</f>
        <v>0</v>
      </c>
      <c r="AO337" s="3">
        <f t="shared" si="154"/>
        <v>3.1492500000000001E-3</v>
      </c>
      <c r="AP337" s="3">
        <v>0</v>
      </c>
      <c r="AQ337" s="8">
        <f t="shared" si="152"/>
        <v>3.7044738522022032</v>
      </c>
    </row>
    <row r="338" spans="1:43" x14ac:dyDescent="0.25">
      <c r="A338" t="s">
        <v>0</v>
      </c>
      <c r="B338" t="s">
        <v>1</v>
      </c>
      <c r="C338">
        <v>1</v>
      </c>
      <c r="D338">
        <v>1</v>
      </c>
      <c r="E338">
        <v>4</v>
      </c>
      <c r="F338">
        <v>0</v>
      </c>
      <c r="G338" t="s">
        <v>21</v>
      </c>
      <c r="H338" t="s">
        <v>4</v>
      </c>
      <c r="I338">
        <v>0</v>
      </c>
      <c r="J338" t="s">
        <v>15</v>
      </c>
      <c r="K338">
        <v>0</v>
      </c>
      <c r="L338" t="s">
        <v>6</v>
      </c>
      <c r="M338" t="s">
        <v>40</v>
      </c>
      <c r="N338" t="s">
        <v>31</v>
      </c>
      <c r="O338">
        <v>3600</v>
      </c>
      <c r="P338" t="s">
        <v>3</v>
      </c>
      <c r="Q338">
        <v>8400</v>
      </c>
      <c r="R338" t="s">
        <v>8</v>
      </c>
      <c r="S338" t="s">
        <v>10</v>
      </c>
      <c r="T338" t="s">
        <v>8</v>
      </c>
      <c r="U338" t="s">
        <v>8</v>
      </c>
      <c r="V338" s="3" t="s">
        <v>25</v>
      </c>
      <c r="W338" s="3"/>
      <c r="X338" s="3">
        <v>8.17</v>
      </c>
      <c r="Y338" s="3">
        <v>1.5</v>
      </c>
      <c r="Z338" s="3">
        <v>45.75</v>
      </c>
      <c r="AA338" s="3">
        <v>44.24</v>
      </c>
      <c r="AB338" s="3">
        <v>21</v>
      </c>
      <c r="AC338" s="3">
        <v>9</v>
      </c>
      <c r="AD338" s="3">
        <v>50</v>
      </c>
      <c r="AE338" s="3">
        <v>10000</v>
      </c>
      <c r="AF338" s="7">
        <v>0</v>
      </c>
      <c r="AG338" s="7">
        <v>0</v>
      </c>
      <c r="AH338" s="4">
        <f t="shared" si="149"/>
        <v>1028.1517747858018</v>
      </c>
      <c r="AI338" s="7">
        <f t="shared" si="159"/>
        <v>2400</v>
      </c>
      <c r="AJ338" s="4">
        <f t="shared" si="150"/>
        <v>1.1061892776000002</v>
      </c>
      <c r="AK338" s="4">
        <f t="shared" si="151"/>
        <v>2.0184385858017135</v>
      </c>
      <c r="AL338" s="3">
        <v>0</v>
      </c>
      <c r="AM338" s="3">
        <f t="shared" si="158"/>
        <v>0</v>
      </c>
      <c r="AN338" s="3">
        <f t="shared" si="160"/>
        <v>0</v>
      </c>
      <c r="AO338" s="3">
        <f t="shared" si="154"/>
        <v>3.1492500000000001E-3</v>
      </c>
      <c r="AP338" s="3">
        <v>0</v>
      </c>
      <c r="AQ338" s="8">
        <f t="shared" si="152"/>
        <v>3.1277771134017138</v>
      </c>
    </row>
    <row r="339" spans="1:43" hidden="1" x14ac:dyDescent="0.25">
      <c r="A339" t="s">
        <v>0</v>
      </c>
      <c r="B339" t="s">
        <v>1</v>
      </c>
      <c r="C339">
        <v>5</v>
      </c>
      <c r="D339">
        <v>1</v>
      </c>
      <c r="E339">
        <v>4</v>
      </c>
      <c r="F339">
        <v>1</v>
      </c>
      <c r="G339" t="s">
        <v>21</v>
      </c>
      <c r="H339" t="s">
        <v>4</v>
      </c>
      <c r="I339">
        <v>7200</v>
      </c>
      <c r="J339" t="s">
        <v>5</v>
      </c>
      <c r="K339">
        <v>30000</v>
      </c>
      <c r="L339" t="s">
        <v>6</v>
      </c>
      <c r="M339" t="s">
        <v>40</v>
      </c>
      <c r="N339" t="s">
        <v>31</v>
      </c>
      <c r="O339">
        <v>6000</v>
      </c>
      <c r="P339" t="s">
        <v>3</v>
      </c>
      <c r="Q339">
        <v>10800</v>
      </c>
      <c r="R339" t="s">
        <v>3</v>
      </c>
      <c r="S339" t="s">
        <v>14</v>
      </c>
      <c r="T339" t="s">
        <v>8</v>
      </c>
      <c r="U339" t="s">
        <v>3</v>
      </c>
      <c r="V339" s="3" t="s">
        <v>23</v>
      </c>
      <c r="W339" s="3"/>
      <c r="X339" s="3">
        <v>8.17</v>
      </c>
      <c r="Y339" s="3">
        <v>1.5</v>
      </c>
      <c r="Z339" s="3">
        <v>45.75</v>
      </c>
      <c r="AA339" s="3">
        <v>44.24</v>
      </c>
      <c r="AB339" s="3">
        <v>21</v>
      </c>
      <c r="AC339" s="3">
        <v>9</v>
      </c>
      <c r="AD339" s="3">
        <v>50</v>
      </c>
      <c r="AE339" s="3">
        <v>10000</v>
      </c>
      <c r="AF339" s="7">
        <f t="shared" ref="AF339:AF340" si="161">K339/Z339</f>
        <v>655.73770491803282</v>
      </c>
      <c r="AG339" s="7">
        <v>0</v>
      </c>
      <c r="AH339" s="4">
        <f t="shared" si="149"/>
        <v>1321.9094247246021</v>
      </c>
      <c r="AI339" s="7">
        <v>0</v>
      </c>
      <c r="AJ339" s="4">
        <f t="shared" si="150"/>
        <v>0</v>
      </c>
      <c r="AK339" s="4">
        <f t="shared" si="151"/>
        <v>2.5951353246022033</v>
      </c>
      <c r="AL339" s="3">
        <f t="shared" ref="AL339:AL340" si="162">(740 * AF339 / 1000) * (73.4 / 1000) * 44.8 * 1 / 1000</f>
        <v>1.5956438032786886</v>
      </c>
      <c r="AM339" s="3">
        <v>0</v>
      </c>
      <c r="AN339" s="3">
        <f t="shared" si="160"/>
        <v>0</v>
      </c>
      <c r="AO339" s="3">
        <v>0</v>
      </c>
      <c r="AP339" s="3">
        <v>0</v>
      </c>
      <c r="AQ339" s="8">
        <f t="shared" si="152"/>
        <v>4.1907791278808917</v>
      </c>
    </row>
    <row r="340" spans="1:43" hidden="1" x14ac:dyDescent="0.25">
      <c r="A340" t="s">
        <v>0</v>
      </c>
      <c r="B340" t="s">
        <v>1</v>
      </c>
      <c r="C340">
        <v>5</v>
      </c>
      <c r="D340">
        <v>0</v>
      </c>
      <c r="E340">
        <v>4</v>
      </c>
      <c r="F340">
        <v>1</v>
      </c>
      <c r="G340" t="s">
        <v>24</v>
      </c>
      <c r="H340" t="s">
        <v>4</v>
      </c>
      <c r="I340">
        <v>1200</v>
      </c>
      <c r="J340" t="s">
        <v>5</v>
      </c>
      <c r="K340">
        <v>9000</v>
      </c>
      <c r="L340" t="s">
        <v>6</v>
      </c>
      <c r="M340" t="s">
        <v>40</v>
      </c>
      <c r="N340" t="s">
        <v>22</v>
      </c>
      <c r="O340">
        <v>6000</v>
      </c>
      <c r="P340" t="s">
        <v>3</v>
      </c>
      <c r="Q340">
        <v>13200</v>
      </c>
      <c r="R340" t="s">
        <v>8</v>
      </c>
      <c r="S340" t="s">
        <v>10</v>
      </c>
      <c r="T340" t="s">
        <v>8</v>
      </c>
      <c r="U340" t="s">
        <v>8</v>
      </c>
      <c r="V340" s="3" t="s">
        <v>25</v>
      </c>
      <c r="W340" s="3"/>
      <c r="X340" s="3">
        <v>8.17</v>
      </c>
      <c r="Y340" s="3">
        <v>1.5</v>
      </c>
      <c r="Z340" s="3">
        <v>45.75</v>
      </c>
      <c r="AA340" s="3">
        <v>44.24</v>
      </c>
      <c r="AB340" s="3">
        <v>21</v>
      </c>
      <c r="AC340" s="3">
        <v>9</v>
      </c>
      <c r="AD340" s="3">
        <v>50</v>
      </c>
      <c r="AE340" s="3">
        <v>10000</v>
      </c>
      <c r="AF340" s="7">
        <f t="shared" si="161"/>
        <v>196.72131147540983</v>
      </c>
      <c r="AG340" s="7">
        <v>0</v>
      </c>
      <c r="AH340" s="4">
        <f t="shared" si="149"/>
        <v>1615.6670746634027</v>
      </c>
      <c r="AI340" s="7">
        <v>0</v>
      </c>
      <c r="AJ340" s="4">
        <f t="shared" si="150"/>
        <v>0</v>
      </c>
      <c r="AK340" s="4">
        <f t="shared" si="151"/>
        <v>3.1718320634026931</v>
      </c>
      <c r="AL340" s="3">
        <f t="shared" si="162"/>
        <v>0.47869314098360655</v>
      </c>
      <c r="AM340" s="3">
        <v>0</v>
      </c>
      <c r="AN340" s="3">
        <f t="shared" si="160"/>
        <v>0</v>
      </c>
      <c r="AO340" s="3">
        <v>0</v>
      </c>
      <c r="AP340" s="3">
        <v>0</v>
      </c>
      <c r="AQ340" s="8">
        <f t="shared" si="152"/>
        <v>3.6505252043862995</v>
      </c>
    </row>
    <row r="341" spans="1:43" x14ac:dyDescent="0.25">
      <c r="A341" t="s">
        <v>0</v>
      </c>
      <c r="B341" t="s">
        <v>13</v>
      </c>
      <c r="C341">
        <v>2</v>
      </c>
      <c r="D341">
        <v>2</v>
      </c>
      <c r="E341">
        <v>4</v>
      </c>
      <c r="F341">
        <v>0</v>
      </c>
      <c r="G341" t="s">
        <v>21</v>
      </c>
      <c r="H341" t="s">
        <v>29</v>
      </c>
      <c r="I341">
        <v>0</v>
      </c>
      <c r="J341" t="s">
        <v>15</v>
      </c>
      <c r="K341">
        <v>0</v>
      </c>
      <c r="L341" t="s">
        <v>6</v>
      </c>
      <c r="M341" t="s">
        <v>7</v>
      </c>
      <c r="N341" t="s">
        <v>22</v>
      </c>
      <c r="O341">
        <v>6000</v>
      </c>
      <c r="P341" t="s">
        <v>3</v>
      </c>
      <c r="Q341">
        <v>0</v>
      </c>
      <c r="R341" t="s">
        <v>8</v>
      </c>
      <c r="S341" t="s">
        <v>28</v>
      </c>
      <c r="T341" t="s">
        <v>8</v>
      </c>
      <c r="U341" t="s">
        <v>3</v>
      </c>
      <c r="V341" s="3" t="s">
        <v>25</v>
      </c>
      <c r="W341" s="3"/>
      <c r="X341" s="3">
        <v>8.17</v>
      </c>
      <c r="Y341" s="3">
        <v>1.5</v>
      </c>
      <c r="Z341" s="3">
        <v>45.75</v>
      </c>
      <c r="AA341" s="3">
        <v>44.24</v>
      </c>
      <c r="AB341" s="3">
        <v>21</v>
      </c>
      <c r="AC341" s="3">
        <v>9</v>
      </c>
      <c r="AD341" s="3">
        <v>50</v>
      </c>
      <c r="AE341" s="3">
        <v>10000</v>
      </c>
      <c r="AF341" s="7">
        <v>0</v>
      </c>
      <c r="AG341" s="7">
        <v>0</v>
      </c>
      <c r="AH341" s="4">
        <f t="shared" si="149"/>
        <v>0</v>
      </c>
      <c r="AI341" s="7">
        <f>O341/Y341</f>
        <v>4000</v>
      </c>
      <c r="AJ341" s="4">
        <f t="shared" si="150"/>
        <v>1.8436487960000001</v>
      </c>
      <c r="AK341" s="4">
        <f t="shared" si="151"/>
        <v>0</v>
      </c>
      <c r="AL341" s="3">
        <v>0</v>
      </c>
      <c r="AM341" s="3">
        <f t="shared" si="158"/>
        <v>0</v>
      </c>
      <c r="AN341" s="3">
        <f t="shared" si="160"/>
        <v>0</v>
      </c>
      <c r="AO341" s="3">
        <f t="shared" si="154"/>
        <v>3.1492500000000001E-3</v>
      </c>
      <c r="AP341" s="3">
        <v>0</v>
      </c>
      <c r="AQ341" s="8">
        <f t="shared" si="152"/>
        <v>1.8467980460000002</v>
      </c>
    </row>
    <row r="342" spans="1:43" hidden="1" x14ac:dyDescent="0.25">
      <c r="A342" t="s">
        <v>0</v>
      </c>
      <c r="B342" t="s">
        <v>27</v>
      </c>
      <c r="C342">
        <v>5</v>
      </c>
      <c r="D342">
        <v>0</v>
      </c>
      <c r="E342">
        <v>4</v>
      </c>
      <c r="F342">
        <v>1</v>
      </c>
      <c r="G342" t="s">
        <v>21</v>
      </c>
      <c r="H342" t="s">
        <v>4</v>
      </c>
      <c r="I342">
        <v>1200</v>
      </c>
      <c r="J342" t="s">
        <v>5</v>
      </c>
      <c r="K342">
        <v>42000</v>
      </c>
      <c r="L342" t="s">
        <v>6</v>
      </c>
      <c r="M342" t="s">
        <v>34</v>
      </c>
      <c r="N342" t="s">
        <v>31</v>
      </c>
      <c r="O342">
        <v>3600</v>
      </c>
      <c r="P342" t="s">
        <v>3</v>
      </c>
      <c r="Q342">
        <v>8400</v>
      </c>
      <c r="R342" t="s">
        <v>8</v>
      </c>
      <c r="S342" t="s">
        <v>10</v>
      </c>
      <c r="T342" t="s">
        <v>8</v>
      </c>
      <c r="U342" t="s">
        <v>3</v>
      </c>
      <c r="V342" s="3" t="s">
        <v>25</v>
      </c>
      <c r="W342" s="3"/>
      <c r="X342" s="3">
        <v>8.17</v>
      </c>
      <c r="Y342" s="3">
        <v>1.5</v>
      </c>
      <c r="Z342" s="3">
        <v>45.75</v>
      </c>
      <c r="AA342" s="3">
        <v>44.24</v>
      </c>
      <c r="AB342" s="3">
        <v>21</v>
      </c>
      <c r="AC342" s="3">
        <v>9</v>
      </c>
      <c r="AD342" s="3">
        <v>50</v>
      </c>
      <c r="AE342" s="3">
        <v>10000</v>
      </c>
      <c r="AF342" s="7">
        <f>K342/Z342</f>
        <v>918.03278688524586</v>
      </c>
      <c r="AG342" s="7">
        <v>0</v>
      </c>
      <c r="AH342" s="4">
        <f t="shared" si="149"/>
        <v>1028.1517747858018</v>
      </c>
      <c r="AI342" s="7">
        <v>0</v>
      </c>
      <c r="AJ342" s="4">
        <f t="shared" si="150"/>
        <v>0</v>
      </c>
      <c r="AK342" s="4">
        <f t="shared" si="151"/>
        <v>2.0184385858017135</v>
      </c>
      <c r="AL342" s="3">
        <f>(740 * AF342 / 1000) * (73.4 / 1000) * 44.8 * 1 / 1000</f>
        <v>2.2339013245901636</v>
      </c>
      <c r="AM342" s="3">
        <v>0</v>
      </c>
      <c r="AN342" s="3">
        <f t="shared" si="160"/>
        <v>0</v>
      </c>
      <c r="AO342" s="3">
        <v>0</v>
      </c>
      <c r="AP342" s="3">
        <v>0</v>
      </c>
      <c r="AQ342" s="8">
        <f t="shared" si="152"/>
        <v>4.2523399103918766</v>
      </c>
    </row>
    <row r="343" spans="1:43" x14ac:dyDescent="0.25">
      <c r="A343" t="s">
        <v>9</v>
      </c>
      <c r="B343" t="s">
        <v>1</v>
      </c>
      <c r="C343">
        <v>1</v>
      </c>
      <c r="D343">
        <v>2</v>
      </c>
      <c r="E343">
        <v>5</v>
      </c>
      <c r="F343">
        <v>0</v>
      </c>
      <c r="G343" t="s">
        <v>21</v>
      </c>
      <c r="H343" t="s">
        <v>4</v>
      </c>
      <c r="I343">
        <v>0</v>
      </c>
      <c r="J343" t="s">
        <v>15</v>
      </c>
      <c r="K343">
        <v>0</v>
      </c>
      <c r="L343" t="s">
        <v>6</v>
      </c>
      <c r="M343" t="s">
        <v>40</v>
      </c>
      <c r="N343" t="s">
        <v>22</v>
      </c>
      <c r="O343">
        <v>8400</v>
      </c>
      <c r="P343" t="s">
        <v>8</v>
      </c>
      <c r="Q343">
        <v>16200</v>
      </c>
      <c r="R343" t="s">
        <v>8</v>
      </c>
      <c r="S343" t="s">
        <v>10</v>
      </c>
      <c r="T343" t="s">
        <v>8</v>
      </c>
      <c r="U343" t="s">
        <v>3</v>
      </c>
      <c r="V343" s="3" t="s">
        <v>25</v>
      </c>
      <c r="W343" s="3"/>
      <c r="X343" s="3">
        <v>8.17</v>
      </c>
      <c r="Y343" s="3">
        <v>1.5</v>
      </c>
      <c r="Z343" s="3">
        <v>45.75</v>
      </c>
      <c r="AA343" s="3">
        <v>44.24</v>
      </c>
      <c r="AB343" s="3">
        <v>21</v>
      </c>
      <c r="AC343" s="3">
        <v>9</v>
      </c>
      <c r="AD343" s="3">
        <v>50</v>
      </c>
      <c r="AE343" s="3">
        <v>10000</v>
      </c>
      <c r="AF343" s="7">
        <v>0</v>
      </c>
      <c r="AG343" s="7">
        <v>0</v>
      </c>
      <c r="AH343" s="4">
        <f t="shared" si="149"/>
        <v>1982.8641370869034</v>
      </c>
      <c r="AI343" s="7">
        <f t="shared" ref="AI343:AI346" si="163">O343/Y343</f>
        <v>5600</v>
      </c>
      <c r="AJ343" s="4">
        <f t="shared" si="150"/>
        <v>2.5811083143999998</v>
      </c>
      <c r="AK343" s="4">
        <f t="shared" si="151"/>
        <v>3.8927029869033047</v>
      </c>
      <c r="AL343" s="3">
        <v>0</v>
      </c>
      <c r="AM343" s="3">
        <f t="shared" si="158"/>
        <v>0</v>
      </c>
      <c r="AN343" s="3">
        <f t="shared" si="160"/>
        <v>0</v>
      </c>
      <c r="AO343" s="3">
        <f t="shared" si="154"/>
        <v>3.1492500000000001E-3</v>
      </c>
      <c r="AP343" s="3">
        <v>0</v>
      </c>
      <c r="AQ343" s="8">
        <f t="shared" si="152"/>
        <v>6.4769605513033044</v>
      </c>
    </row>
    <row r="344" spans="1:43" hidden="1" x14ac:dyDescent="0.25">
      <c r="A344" t="s">
        <v>0</v>
      </c>
      <c r="B344" t="s">
        <v>32</v>
      </c>
      <c r="C344">
        <v>4</v>
      </c>
      <c r="D344">
        <v>0</v>
      </c>
      <c r="E344">
        <v>5</v>
      </c>
      <c r="F344">
        <v>1</v>
      </c>
      <c r="G344" t="s">
        <v>24</v>
      </c>
      <c r="H344" t="s">
        <v>4</v>
      </c>
      <c r="I344">
        <v>1200</v>
      </c>
      <c r="J344" t="s">
        <v>33</v>
      </c>
      <c r="K344">
        <v>42000</v>
      </c>
      <c r="L344" t="s">
        <v>6</v>
      </c>
      <c r="M344" t="s">
        <v>7</v>
      </c>
      <c r="N344" t="s">
        <v>31</v>
      </c>
      <c r="O344">
        <v>6000</v>
      </c>
      <c r="P344" t="s">
        <v>3</v>
      </c>
      <c r="Q344">
        <v>13200</v>
      </c>
      <c r="R344" t="s">
        <v>3</v>
      </c>
      <c r="S344" t="s">
        <v>28</v>
      </c>
      <c r="T344" t="s">
        <v>3</v>
      </c>
      <c r="U344" t="s">
        <v>8</v>
      </c>
      <c r="V344" s="3" t="s">
        <v>25</v>
      </c>
      <c r="W344" s="3"/>
      <c r="X344" s="3">
        <v>8.17</v>
      </c>
      <c r="Y344" s="3">
        <v>1.5</v>
      </c>
      <c r="Z344" s="3">
        <v>45.75</v>
      </c>
      <c r="AA344" s="3">
        <v>44.24</v>
      </c>
      <c r="AB344" s="3">
        <v>21</v>
      </c>
      <c r="AC344" s="3">
        <v>9</v>
      </c>
      <c r="AD344" s="3">
        <v>50</v>
      </c>
      <c r="AE344" s="3">
        <v>10000</v>
      </c>
      <c r="AF344" s="4">
        <f>K344/AA344</f>
        <v>949.36708860759484</v>
      </c>
      <c r="AG344" s="7">
        <v>0</v>
      </c>
      <c r="AH344" s="4">
        <f t="shared" si="149"/>
        <v>1615.6670746634027</v>
      </c>
      <c r="AI344" s="7">
        <f t="shared" si="163"/>
        <v>4000</v>
      </c>
      <c r="AJ344" s="4">
        <f t="shared" si="150"/>
        <v>1.8436487960000001</v>
      </c>
      <c r="AK344" s="4">
        <f t="shared" si="151"/>
        <v>3.1718320634026931</v>
      </c>
      <c r="AL344" s="3">
        <v>0</v>
      </c>
      <c r="AM344" s="3">
        <f t="shared" si="158"/>
        <v>5.9795886075949364E-2</v>
      </c>
      <c r="AN344" s="3">
        <f t="shared" si="160"/>
        <v>0</v>
      </c>
      <c r="AO344" s="3">
        <f t="shared" si="154"/>
        <v>3.1492500000000001E-3</v>
      </c>
      <c r="AP344" s="3">
        <v>0</v>
      </c>
      <c r="AQ344" s="8">
        <f t="shared" si="152"/>
        <v>5.0784259954786428</v>
      </c>
    </row>
    <row r="345" spans="1:43" x14ac:dyDescent="0.25">
      <c r="A345" t="s">
        <v>0</v>
      </c>
      <c r="B345" t="s">
        <v>1</v>
      </c>
      <c r="C345">
        <v>3</v>
      </c>
      <c r="D345">
        <v>5</v>
      </c>
      <c r="E345">
        <v>5</v>
      </c>
      <c r="F345">
        <v>0</v>
      </c>
      <c r="G345" t="s">
        <v>24</v>
      </c>
      <c r="H345" t="s">
        <v>4</v>
      </c>
      <c r="I345">
        <v>1200</v>
      </c>
      <c r="J345" t="s">
        <v>5</v>
      </c>
      <c r="K345">
        <v>9000</v>
      </c>
      <c r="L345" t="s">
        <v>6</v>
      </c>
      <c r="M345" t="s">
        <v>7</v>
      </c>
      <c r="N345" t="s">
        <v>22</v>
      </c>
      <c r="O345">
        <v>3600</v>
      </c>
      <c r="P345" t="s">
        <v>3</v>
      </c>
      <c r="Q345">
        <v>19200</v>
      </c>
      <c r="R345" t="s">
        <v>3</v>
      </c>
      <c r="S345" t="s">
        <v>10</v>
      </c>
      <c r="T345" t="s">
        <v>8</v>
      </c>
      <c r="U345" t="s">
        <v>8</v>
      </c>
      <c r="V345" s="3" t="s">
        <v>25</v>
      </c>
      <c r="W345" s="3"/>
      <c r="X345" s="3">
        <v>8.17</v>
      </c>
      <c r="Y345" s="3">
        <v>1.5</v>
      </c>
      <c r="Z345" s="3">
        <v>45.75</v>
      </c>
      <c r="AA345" s="3">
        <v>44.24</v>
      </c>
      <c r="AB345" s="3">
        <v>21</v>
      </c>
      <c r="AC345" s="3">
        <v>9</v>
      </c>
      <c r="AD345" s="3">
        <v>50</v>
      </c>
      <c r="AE345" s="3">
        <v>10000</v>
      </c>
      <c r="AF345" s="7">
        <f t="shared" ref="AF345:AF347" si="164">K345/Z345</f>
        <v>196.72131147540983</v>
      </c>
      <c r="AG345" s="7">
        <v>0</v>
      </c>
      <c r="AH345" s="4">
        <f t="shared" si="149"/>
        <v>2350.0611995104041</v>
      </c>
      <c r="AI345" s="7">
        <f t="shared" si="163"/>
        <v>2400</v>
      </c>
      <c r="AJ345" s="4">
        <f t="shared" si="150"/>
        <v>1.1061892776000002</v>
      </c>
      <c r="AK345" s="4">
        <f t="shared" si="151"/>
        <v>4.6135739104039173</v>
      </c>
      <c r="AL345" s="3">
        <f t="shared" ref="AL345:AL347" si="165">(740 * AF345 / 1000) * (73.4 / 1000) * 44.8 * 1 / 1000</f>
        <v>0.47869314098360655</v>
      </c>
      <c r="AM345" s="3">
        <v>0</v>
      </c>
      <c r="AN345" s="3">
        <f t="shared" si="160"/>
        <v>0</v>
      </c>
      <c r="AO345" s="3">
        <f t="shared" si="154"/>
        <v>3.1492500000000001E-3</v>
      </c>
      <c r="AP345" s="3">
        <v>0</v>
      </c>
      <c r="AQ345" s="8">
        <f t="shared" si="152"/>
        <v>6.2016055789875244</v>
      </c>
    </row>
    <row r="346" spans="1:43" hidden="1" x14ac:dyDescent="0.25">
      <c r="A346" t="s">
        <v>0</v>
      </c>
      <c r="B346" t="s">
        <v>1</v>
      </c>
      <c r="C346">
        <v>2</v>
      </c>
      <c r="D346">
        <v>1</v>
      </c>
      <c r="E346">
        <v>4</v>
      </c>
      <c r="F346">
        <v>1</v>
      </c>
      <c r="G346" t="s">
        <v>21</v>
      </c>
      <c r="H346" t="s">
        <v>4</v>
      </c>
      <c r="I346">
        <v>1200</v>
      </c>
      <c r="J346" t="s">
        <v>5</v>
      </c>
      <c r="K346">
        <v>42000</v>
      </c>
      <c r="L346" t="s">
        <v>6</v>
      </c>
      <c r="M346" t="s">
        <v>40</v>
      </c>
      <c r="N346" t="s">
        <v>31</v>
      </c>
      <c r="O346">
        <v>3600</v>
      </c>
      <c r="P346" t="s">
        <v>3</v>
      </c>
      <c r="Q346">
        <v>10800</v>
      </c>
      <c r="R346" t="s">
        <v>8</v>
      </c>
      <c r="S346" t="s">
        <v>14</v>
      </c>
      <c r="T346" t="s">
        <v>8</v>
      </c>
      <c r="U346" t="s">
        <v>3</v>
      </c>
      <c r="V346" s="3" t="s">
        <v>25</v>
      </c>
      <c r="W346" s="3"/>
      <c r="X346" s="3">
        <v>8.17</v>
      </c>
      <c r="Y346" s="3">
        <v>1.5</v>
      </c>
      <c r="Z346" s="3">
        <v>45.75</v>
      </c>
      <c r="AA346" s="3">
        <v>44.24</v>
      </c>
      <c r="AB346" s="3">
        <v>21</v>
      </c>
      <c r="AC346" s="3">
        <v>9</v>
      </c>
      <c r="AD346" s="3">
        <v>50</v>
      </c>
      <c r="AE346" s="3">
        <v>10000</v>
      </c>
      <c r="AF346" s="7">
        <f t="shared" si="164"/>
        <v>918.03278688524586</v>
      </c>
      <c r="AG346" s="7">
        <v>0</v>
      </c>
      <c r="AH346" s="4">
        <f t="shared" si="149"/>
        <v>1321.9094247246021</v>
      </c>
      <c r="AI346" s="7">
        <f t="shared" si="163"/>
        <v>2400</v>
      </c>
      <c r="AJ346" s="4">
        <f t="shared" si="150"/>
        <v>1.1061892776000002</v>
      </c>
      <c r="AK346" s="4">
        <f t="shared" si="151"/>
        <v>2.5951353246022033</v>
      </c>
      <c r="AL346" s="3">
        <f t="shared" si="165"/>
        <v>2.2339013245901636</v>
      </c>
      <c r="AM346" s="3">
        <v>0</v>
      </c>
      <c r="AN346" s="3">
        <f t="shared" si="160"/>
        <v>0</v>
      </c>
      <c r="AO346" s="3">
        <f t="shared" si="154"/>
        <v>3.1492500000000001E-3</v>
      </c>
      <c r="AP346" s="3">
        <v>0</v>
      </c>
      <c r="AQ346" s="8">
        <f t="shared" si="152"/>
        <v>5.9383751767923663</v>
      </c>
    </row>
    <row r="347" spans="1:43" hidden="1" x14ac:dyDescent="0.25">
      <c r="A347" t="s">
        <v>0</v>
      </c>
      <c r="B347" t="s">
        <v>27</v>
      </c>
      <c r="C347">
        <v>5</v>
      </c>
      <c r="D347">
        <v>0</v>
      </c>
      <c r="E347">
        <v>4</v>
      </c>
      <c r="F347">
        <v>1</v>
      </c>
      <c r="G347" t="s">
        <v>21</v>
      </c>
      <c r="H347" t="s">
        <v>4</v>
      </c>
      <c r="I347">
        <v>1200</v>
      </c>
      <c r="J347" t="s">
        <v>5</v>
      </c>
      <c r="K347">
        <v>42000</v>
      </c>
      <c r="L347" t="s">
        <v>6</v>
      </c>
      <c r="M347" t="s">
        <v>34</v>
      </c>
      <c r="N347" t="s">
        <v>31</v>
      </c>
      <c r="O347">
        <v>1200</v>
      </c>
      <c r="P347" t="s">
        <v>3</v>
      </c>
      <c r="Q347">
        <v>6000</v>
      </c>
      <c r="R347" t="s">
        <v>8</v>
      </c>
      <c r="S347" t="s">
        <v>10</v>
      </c>
      <c r="T347" t="s">
        <v>8</v>
      </c>
      <c r="U347" t="s">
        <v>3</v>
      </c>
      <c r="V347" s="3" t="s">
        <v>25</v>
      </c>
      <c r="W347" s="3"/>
      <c r="X347" s="3">
        <v>8.17</v>
      </c>
      <c r="Y347" s="3">
        <v>1.5</v>
      </c>
      <c r="Z347" s="3">
        <v>45.75</v>
      </c>
      <c r="AA347" s="3">
        <v>44.24</v>
      </c>
      <c r="AB347" s="3">
        <v>21</v>
      </c>
      <c r="AC347" s="3">
        <v>9</v>
      </c>
      <c r="AD347" s="3">
        <v>50</v>
      </c>
      <c r="AE347" s="3">
        <v>10000</v>
      </c>
      <c r="AF347" s="7">
        <f t="shared" si="164"/>
        <v>918.03278688524586</v>
      </c>
      <c r="AG347" s="7">
        <v>0</v>
      </c>
      <c r="AH347" s="4">
        <f t="shared" si="149"/>
        <v>734.39412484700119</v>
      </c>
      <c r="AI347" s="7">
        <v>0</v>
      </c>
      <c r="AJ347" s="4">
        <f t="shared" si="150"/>
        <v>0</v>
      </c>
      <c r="AK347" s="4">
        <f t="shared" si="151"/>
        <v>1.441741847001224</v>
      </c>
      <c r="AL347" s="3">
        <f t="shared" si="165"/>
        <v>2.2339013245901636</v>
      </c>
      <c r="AM347" s="3">
        <v>0</v>
      </c>
      <c r="AN347" s="3">
        <f t="shared" si="160"/>
        <v>0</v>
      </c>
      <c r="AO347" s="3">
        <v>0</v>
      </c>
      <c r="AP347" s="3">
        <v>0</v>
      </c>
      <c r="AQ347" s="8">
        <f t="shared" si="152"/>
        <v>3.6756431715913873</v>
      </c>
    </row>
    <row r="348" spans="1:43" hidden="1" x14ac:dyDescent="0.25">
      <c r="A348" t="s">
        <v>0</v>
      </c>
      <c r="B348" t="s">
        <v>1</v>
      </c>
      <c r="C348">
        <v>1</v>
      </c>
      <c r="D348">
        <v>4</v>
      </c>
      <c r="E348">
        <v>5</v>
      </c>
      <c r="F348">
        <v>1</v>
      </c>
      <c r="G348" t="s">
        <v>24</v>
      </c>
      <c r="H348" t="s">
        <v>4</v>
      </c>
      <c r="I348">
        <v>7200</v>
      </c>
      <c r="J348" t="s">
        <v>46</v>
      </c>
      <c r="K348">
        <v>18000</v>
      </c>
      <c r="L348" t="s">
        <v>6</v>
      </c>
      <c r="M348" t="s">
        <v>7</v>
      </c>
      <c r="N348" t="s">
        <v>31</v>
      </c>
      <c r="O348">
        <v>3600</v>
      </c>
      <c r="P348" t="s">
        <v>3</v>
      </c>
      <c r="Q348">
        <v>10800</v>
      </c>
      <c r="R348" t="s">
        <v>8</v>
      </c>
      <c r="S348" t="s">
        <v>10</v>
      </c>
      <c r="T348" t="s">
        <v>3</v>
      </c>
      <c r="U348" t="s">
        <v>8</v>
      </c>
      <c r="V348" s="3" t="s">
        <v>23</v>
      </c>
      <c r="W348" s="3"/>
      <c r="X348" s="3">
        <v>8.17</v>
      </c>
      <c r="Y348" s="3">
        <v>1.5</v>
      </c>
      <c r="Z348" s="3">
        <v>45.75</v>
      </c>
      <c r="AA348" s="3">
        <v>44.24</v>
      </c>
      <c r="AB348" s="3">
        <v>21</v>
      </c>
      <c r="AC348" s="3">
        <v>9</v>
      </c>
      <c r="AD348" s="3">
        <v>50</v>
      </c>
      <c r="AE348" s="3">
        <v>10000</v>
      </c>
      <c r="AF348" s="4">
        <f>K348/Z348</f>
        <v>393.44262295081967</v>
      </c>
      <c r="AG348" s="7">
        <v>0</v>
      </c>
      <c r="AH348" s="4">
        <f t="shared" si="149"/>
        <v>1321.9094247246021</v>
      </c>
      <c r="AI348" s="7">
        <f t="shared" ref="AI348:AI350" si="166">O348/Y348</f>
        <v>2400</v>
      </c>
      <c r="AJ348" s="4">
        <f t="shared" si="150"/>
        <v>1.1061892776000002</v>
      </c>
      <c r="AK348" s="4">
        <f t="shared" si="151"/>
        <v>2.5951353246022033</v>
      </c>
      <c r="AL348" s="3">
        <f>(740 * AF348 / 1000) * (73.4 / 1000) * 44.8 * 1 / 1000</f>
        <v>0.95738628196721309</v>
      </c>
      <c r="AM348" s="3">
        <f t="shared" si="158"/>
        <v>2.4780983606557373E-2</v>
      </c>
      <c r="AN348" s="3">
        <f t="shared" si="160"/>
        <v>0</v>
      </c>
      <c r="AO348" s="3">
        <f t="shared" si="154"/>
        <v>3.1492500000000001E-3</v>
      </c>
      <c r="AP348" s="3">
        <v>0</v>
      </c>
      <c r="AQ348" s="8">
        <f t="shared" si="152"/>
        <v>4.6866411177759737</v>
      </c>
    </row>
    <row r="349" spans="1:43" hidden="1" x14ac:dyDescent="0.25">
      <c r="A349" t="s">
        <v>0</v>
      </c>
      <c r="B349" t="s">
        <v>13</v>
      </c>
      <c r="C349">
        <v>3</v>
      </c>
      <c r="D349">
        <v>5</v>
      </c>
      <c r="E349">
        <v>4</v>
      </c>
      <c r="F349">
        <v>1</v>
      </c>
      <c r="G349" t="s">
        <v>21</v>
      </c>
      <c r="H349" t="s">
        <v>4</v>
      </c>
      <c r="I349">
        <v>1200</v>
      </c>
      <c r="J349" t="s">
        <v>33</v>
      </c>
      <c r="K349">
        <v>9000</v>
      </c>
      <c r="L349" t="s">
        <v>6</v>
      </c>
      <c r="M349" t="s">
        <v>7</v>
      </c>
      <c r="N349" t="s">
        <v>22</v>
      </c>
      <c r="O349">
        <v>8400</v>
      </c>
      <c r="P349" t="s">
        <v>3</v>
      </c>
      <c r="Q349">
        <v>16200</v>
      </c>
      <c r="R349" t="s">
        <v>3</v>
      </c>
      <c r="S349" t="s">
        <v>12</v>
      </c>
      <c r="T349" t="s">
        <v>8</v>
      </c>
      <c r="U349" t="s">
        <v>3</v>
      </c>
      <c r="V349" s="3" t="s">
        <v>23</v>
      </c>
      <c r="W349" s="3"/>
      <c r="X349" s="3">
        <v>8.17</v>
      </c>
      <c r="Y349" s="3">
        <v>1.5</v>
      </c>
      <c r="Z349" s="3">
        <v>45.75</v>
      </c>
      <c r="AA349" s="3">
        <v>44.24</v>
      </c>
      <c r="AB349" s="3">
        <v>21</v>
      </c>
      <c r="AC349" s="3">
        <v>9</v>
      </c>
      <c r="AD349" s="3">
        <v>50</v>
      </c>
      <c r="AE349" s="3">
        <v>10000</v>
      </c>
      <c r="AF349" s="4">
        <f>K349/AA349</f>
        <v>203.43580470162749</v>
      </c>
      <c r="AG349" s="7">
        <v>0</v>
      </c>
      <c r="AH349" s="4">
        <f t="shared" si="149"/>
        <v>1982.8641370869034</v>
      </c>
      <c r="AI349" s="7">
        <f t="shared" si="166"/>
        <v>5600</v>
      </c>
      <c r="AJ349" s="4">
        <f t="shared" si="150"/>
        <v>2.5811083143999998</v>
      </c>
      <c r="AK349" s="4">
        <f t="shared" si="151"/>
        <v>3.8927029869033047</v>
      </c>
      <c r="AL349" s="3">
        <v>0</v>
      </c>
      <c r="AM349" s="3">
        <f t="shared" si="158"/>
        <v>1.2813404159132008E-2</v>
      </c>
      <c r="AN349" s="3">
        <f t="shared" si="160"/>
        <v>0</v>
      </c>
      <c r="AO349" s="3">
        <f t="shared" si="154"/>
        <v>3.1492500000000001E-3</v>
      </c>
      <c r="AP349" s="3">
        <v>0</v>
      </c>
      <c r="AQ349" s="8">
        <f t="shared" si="152"/>
        <v>6.4897739554624367</v>
      </c>
    </row>
    <row r="350" spans="1:43" x14ac:dyDescent="0.25">
      <c r="A350" t="s">
        <v>0</v>
      </c>
      <c r="B350" t="s">
        <v>13</v>
      </c>
      <c r="C350">
        <v>2</v>
      </c>
      <c r="D350">
        <v>5</v>
      </c>
      <c r="E350">
        <v>4</v>
      </c>
      <c r="F350">
        <v>0</v>
      </c>
      <c r="G350" t="s">
        <v>59</v>
      </c>
      <c r="H350" t="s">
        <v>4</v>
      </c>
      <c r="I350">
        <v>0</v>
      </c>
      <c r="J350" t="s">
        <v>15</v>
      </c>
      <c r="K350">
        <v>0</v>
      </c>
      <c r="L350" t="s">
        <v>6</v>
      </c>
      <c r="M350" t="s">
        <v>75</v>
      </c>
      <c r="N350" t="s">
        <v>22</v>
      </c>
      <c r="O350">
        <v>8400</v>
      </c>
      <c r="P350" t="s">
        <v>3</v>
      </c>
      <c r="Q350">
        <v>16200</v>
      </c>
      <c r="R350" t="s">
        <v>3</v>
      </c>
      <c r="S350" t="s">
        <v>10</v>
      </c>
      <c r="T350" t="s">
        <v>8</v>
      </c>
      <c r="U350" t="s">
        <v>3</v>
      </c>
      <c r="V350" s="3" t="s">
        <v>25</v>
      </c>
      <c r="W350" s="3"/>
      <c r="X350" s="3">
        <v>8.17</v>
      </c>
      <c r="Y350" s="3">
        <v>1.5</v>
      </c>
      <c r="Z350" s="3">
        <v>45.75</v>
      </c>
      <c r="AA350" s="3">
        <v>44.24</v>
      </c>
      <c r="AB350" s="3">
        <v>21</v>
      </c>
      <c r="AC350" s="3">
        <v>9</v>
      </c>
      <c r="AD350" s="3">
        <v>50</v>
      </c>
      <c r="AE350" s="3">
        <v>10000</v>
      </c>
      <c r="AF350" s="7">
        <v>0</v>
      </c>
      <c r="AG350" s="7">
        <v>0</v>
      </c>
      <c r="AH350" s="4">
        <f t="shared" si="149"/>
        <v>1982.8641370869034</v>
      </c>
      <c r="AI350" s="7">
        <f t="shared" si="166"/>
        <v>5600</v>
      </c>
      <c r="AJ350" s="4">
        <f t="shared" si="150"/>
        <v>2.5811083143999998</v>
      </c>
      <c r="AK350" s="4">
        <f t="shared" si="151"/>
        <v>3.8927029869033047</v>
      </c>
      <c r="AL350" s="3">
        <v>0</v>
      </c>
      <c r="AM350" s="3">
        <f t="shared" si="158"/>
        <v>0</v>
      </c>
      <c r="AN350" s="3">
        <f t="shared" si="160"/>
        <v>0</v>
      </c>
      <c r="AO350" s="3">
        <f t="shared" si="154"/>
        <v>3.1492500000000001E-3</v>
      </c>
      <c r="AP350" s="3">
        <v>0</v>
      </c>
      <c r="AQ350" s="8">
        <f t="shared" si="152"/>
        <v>6.4769605513033044</v>
      </c>
    </row>
    <row r="351" spans="1:43" hidden="1" x14ac:dyDescent="0.25">
      <c r="A351" t="s">
        <v>0</v>
      </c>
      <c r="B351" t="s">
        <v>1</v>
      </c>
      <c r="C351">
        <v>5</v>
      </c>
      <c r="D351">
        <v>0</v>
      </c>
      <c r="E351">
        <v>4</v>
      </c>
      <c r="F351">
        <v>1</v>
      </c>
      <c r="G351" t="s">
        <v>24</v>
      </c>
      <c r="H351" t="s">
        <v>4</v>
      </c>
      <c r="I351">
        <v>3600</v>
      </c>
      <c r="J351" t="s">
        <v>5</v>
      </c>
      <c r="K351">
        <v>30000</v>
      </c>
      <c r="L351" t="s">
        <v>6</v>
      </c>
      <c r="M351" t="s">
        <v>40</v>
      </c>
      <c r="N351" t="s">
        <v>31</v>
      </c>
      <c r="O351">
        <v>3600</v>
      </c>
      <c r="P351" t="s">
        <v>3</v>
      </c>
      <c r="Q351">
        <v>13200</v>
      </c>
      <c r="R351" t="s">
        <v>8</v>
      </c>
      <c r="S351" t="s">
        <v>14</v>
      </c>
      <c r="T351" t="s">
        <v>8</v>
      </c>
      <c r="U351" t="s">
        <v>3</v>
      </c>
      <c r="V351" s="3" t="s">
        <v>25</v>
      </c>
      <c r="W351" s="3"/>
      <c r="X351" s="3">
        <v>8.17</v>
      </c>
      <c r="Y351" s="3">
        <v>1.5</v>
      </c>
      <c r="Z351" s="3">
        <v>45.75</v>
      </c>
      <c r="AA351" s="3">
        <v>44.24</v>
      </c>
      <c r="AB351" s="3">
        <v>21</v>
      </c>
      <c r="AC351" s="3">
        <v>9</v>
      </c>
      <c r="AD351" s="3">
        <v>50</v>
      </c>
      <c r="AE351" s="3">
        <v>10000</v>
      </c>
      <c r="AF351" s="7">
        <f>K351/Z351</f>
        <v>655.73770491803282</v>
      </c>
      <c r="AG351" s="7">
        <v>0</v>
      </c>
      <c r="AH351" s="4">
        <f t="shared" si="149"/>
        <v>1615.6670746634027</v>
      </c>
      <c r="AI351" s="7">
        <v>0</v>
      </c>
      <c r="AJ351" s="4">
        <f t="shared" si="150"/>
        <v>0</v>
      </c>
      <c r="AK351" s="4">
        <f t="shared" si="151"/>
        <v>3.1718320634026931</v>
      </c>
      <c r="AL351" s="3">
        <f>(740 * AF351 / 1000) * (73.4 / 1000) * 44.8 * 1 / 1000</f>
        <v>1.5956438032786886</v>
      </c>
      <c r="AM351" s="3">
        <v>0</v>
      </c>
      <c r="AN351" s="3">
        <f t="shared" si="160"/>
        <v>0</v>
      </c>
      <c r="AO351" s="3">
        <v>0</v>
      </c>
      <c r="AP351" s="3">
        <v>0</v>
      </c>
      <c r="AQ351" s="8">
        <f t="shared" si="152"/>
        <v>4.7674758666813819</v>
      </c>
    </row>
    <row r="352" spans="1:43" x14ac:dyDescent="0.25">
      <c r="A352" t="s">
        <v>0</v>
      </c>
      <c r="B352" t="s">
        <v>1</v>
      </c>
      <c r="C352">
        <v>3</v>
      </c>
      <c r="D352">
        <v>1</v>
      </c>
      <c r="E352">
        <v>5</v>
      </c>
      <c r="F352">
        <v>0</v>
      </c>
      <c r="G352" t="s">
        <v>21</v>
      </c>
      <c r="H352" t="s">
        <v>4</v>
      </c>
      <c r="I352">
        <v>0</v>
      </c>
      <c r="J352" t="s">
        <v>15</v>
      </c>
      <c r="K352">
        <v>0</v>
      </c>
      <c r="L352" t="s">
        <v>6</v>
      </c>
      <c r="M352" t="s">
        <v>40</v>
      </c>
      <c r="N352" t="s">
        <v>31</v>
      </c>
      <c r="O352">
        <v>1200</v>
      </c>
      <c r="P352" t="s">
        <v>3</v>
      </c>
      <c r="Q352">
        <v>2400</v>
      </c>
      <c r="R352" t="s">
        <v>8</v>
      </c>
      <c r="S352" t="s">
        <v>10</v>
      </c>
      <c r="T352" t="s">
        <v>8</v>
      </c>
      <c r="U352" t="s">
        <v>3</v>
      </c>
      <c r="V352" s="3" t="s">
        <v>23</v>
      </c>
      <c r="W352" s="3"/>
      <c r="X352" s="3">
        <v>8.17</v>
      </c>
      <c r="Y352" s="3">
        <v>1.5</v>
      </c>
      <c r="Z352" s="3">
        <v>45.75</v>
      </c>
      <c r="AA352" s="3">
        <v>44.24</v>
      </c>
      <c r="AB352" s="3">
        <v>21</v>
      </c>
      <c r="AC352" s="3">
        <v>9</v>
      </c>
      <c r="AD352" s="3">
        <v>50</v>
      </c>
      <c r="AE352" s="3">
        <v>10000</v>
      </c>
      <c r="AF352" s="7">
        <v>0</v>
      </c>
      <c r="AG352" s="7">
        <v>0</v>
      </c>
      <c r="AH352" s="4">
        <f t="shared" si="149"/>
        <v>293.75764993880051</v>
      </c>
      <c r="AI352" s="7">
        <f t="shared" ref="AI352:AI354" si="167">O352/Y352</f>
        <v>800</v>
      </c>
      <c r="AJ352" s="4">
        <f t="shared" si="150"/>
        <v>0.36872975920000006</v>
      </c>
      <c r="AK352" s="4">
        <f t="shared" si="151"/>
        <v>0.57669673880048966</v>
      </c>
      <c r="AL352" s="3">
        <v>0</v>
      </c>
      <c r="AM352" s="3">
        <f t="shared" si="158"/>
        <v>0</v>
      </c>
      <c r="AN352" s="3">
        <f t="shared" si="160"/>
        <v>0</v>
      </c>
      <c r="AO352" s="3">
        <f t="shared" si="154"/>
        <v>3.1492500000000001E-3</v>
      </c>
      <c r="AP352" s="3">
        <v>0</v>
      </c>
      <c r="AQ352" s="8">
        <f t="shared" si="152"/>
        <v>0.94857574800048972</v>
      </c>
    </row>
    <row r="353" spans="1:43" x14ac:dyDescent="0.25">
      <c r="A353" t="s">
        <v>0</v>
      </c>
      <c r="B353" t="s">
        <v>13</v>
      </c>
      <c r="C353">
        <v>3</v>
      </c>
      <c r="D353">
        <v>4</v>
      </c>
      <c r="E353">
        <v>4</v>
      </c>
      <c r="F353">
        <v>0</v>
      </c>
      <c r="G353" t="s">
        <v>24</v>
      </c>
      <c r="H353" t="s">
        <v>4</v>
      </c>
      <c r="I353">
        <v>0</v>
      </c>
      <c r="J353" t="s">
        <v>15</v>
      </c>
      <c r="K353">
        <v>0</v>
      </c>
      <c r="L353" t="s">
        <v>6</v>
      </c>
      <c r="M353" t="s">
        <v>7</v>
      </c>
      <c r="N353" t="s">
        <v>22</v>
      </c>
      <c r="O353">
        <v>8400</v>
      </c>
      <c r="P353" t="s">
        <v>3</v>
      </c>
      <c r="Q353">
        <v>19200</v>
      </c>
      <c r="R353" t="s">
        <v>8</v>
      </c>
      <c r="S353" t="s">
        <v>10</v>
      </c>
      <c r="T353" t="s">
        <v>3</v>
      </c>
      <c r="U353" t="s">
        <v>8</v>
      </c>
      <c r="V353" s="3" t="s">
        <v>23</v>
      </c>
      <c r="W353" s="3"/>
      <c r="X353" s="3">
        <v>8.17</v>
      </c>
      <c r="Y353" s="3">
        <v>1.5</v>
      </c>
      <c r="Z353" s="3">
        <v>45.75</v>
      </c>
      <c r="AA353" s="3">
        <v>44.24</v>
      </c>
      <c r="AB353" s="3">
        <v>21</v>
      </c>
      <c r="AC353" s="3">
        <v>9</v>
      </c>
      <c r="AD353" s="3">
        <v>50</v>
      </c>
      <c r="AE353" s="3">
        <v>10000</v>
      </c>
      <c r="AF353" s="7">
        <v>0</v>
      </c>
      <c r="AG353" s="7">
        <v>0</v>
      </c>
      <c r="AH353" s="4">
        <f t="shared" si="149"/>
        <v>2350.0611995104041</v>
      </c>
      <c r="AI353" s="7">
        <f t="shared" si="167"/>
        <v>5600</v>
      </c>
      <c r="AJ353" s="4">
        <f t="shared" si="150"/>
        <v>2.5811083143999998</v>
      </c>
      <c r="AK353" s="4">
        <f t="shared" si="151"/>
        <v>4.6135739104039173</v>
      </c>
      <c r="AL353" s="3">
        <v>0</v>
      </c>
      <c r="AM353" s="3">
        <f t="shared" si="158"/>
        <v>0</v>
      </c>
      <c r="AN353" s="3">
        <f t="shared" si="160"/>
        <v>0</v>
      </c>
      <c r="AO353" s="3">
        <f t="shared" si="154"/>
        <v>3.1492500000000001E-3</v>
      </c>
      <c r="AP353" s="3">
        <v>0</v>
      </c>
      <c r="AQ353" s="8">
        <f t="shared" si="152"/>
        <v>7.1978314748039169</v>
      </c>
    </row>
    <row r="354" spans="1:43" hidden="1" x14ac:dyDescent="0.25">
      <c r="A354" t="s">
        <v>0</v>
      </c>
      <c r="B354" t="s">
        <v>27</v>
      </c>
      <c r="C354">
        <v>1</v>
      </c>
      <c r="D354">
        <v>1</v>
      </c>
      <c r="E354">
        <v>4</v>
      </c>
      <c r="F354">
        <v>1</v>
      </c>
      <c r="G354" t="s">
        <v>21</v>
      </c>
      <c r="H354" t="s">
        <v>44</v>
      </c>
      <c r="I354">
        <v>1200</v>
      </c>
      <c r="J354" t="s">
        <v>5</v>
      </c>
      <c r="K354">
        <v>18000</v>
      </c>
      <c r="L354" t="s">
        <v>6</v>
      </c>
      <c r="M354" t="s">
        <v>34</v>
      </c>
      <c r="N354" t="s">
        <v>31</v>
      </c>
      <c r="O354">
        <v>3600</v>
      </c>
      <c r="P354" t="s">
        <v>3</v>
      </c>
      <c r="Q354">
        <v>2400</v>
      </c>
      <c r="R354" t="s">
        <v>8</v>
      </c>
      <c r="S354" t="s">
        <v>10</v>
      </c>
      <c r="T354" t="s">
        <v>8</v>
      </c>
      <c r="U354" t="s">
        <v>3</v>
      </c>
      <c r="V354" s="3" t="s">
        <v>25</v>
      </c>
      <c r="W354" s="3"/>
      <c r="X354" s="3">
        <v>8.17</v>
      </c>
      <c r="Y354" s="3">
        <v>1.5</v>
      </c>
      <c r="Z354" s="3">
        <v>45.75</v>
      </c>
      <c r="AA354" s="3">
        <v>44.24</v>
      </c>
      <c r="AB354" s="3">
        <v>21</v>
      </c>
      <c r="AC354" s="3">
        <v>9</v>
      </c>
      <c r="AD354" s="3">
        <v>50</v>
      </c>
      <c r="AE354" s="3">
        <v>10000</v>
      </c>
      <c r="AF354" s="7">
        <f>K354/Z354</f>
        <v>393.44262295081967</v>
      </c>
      <c r="AG354" s="7">
        <v>0</v>
      </c>
      <c r="AH354" s="4">
        <f t="shared" si="149"/>
        <v>293.75764993880051</v>
      </c>
      <c r="AI354" s="7">
        <f t="shared" si="167"/>
        <v>2400</v>
      </c>
      <c r="AJ354" s="4">
        <f t="shared" si="150"/>
        <v>1.1061892776000002</v>
      </c>
      <c r="AK354" s="4">
        <f t="shared" si="151"/>
        <v>0.57669673880048966</v>
      </c>
      <c r="AL354" s="3">
        <f t="shared" ref="AL354:AL357" si="168">(740 * AF354 / 1000) * (73.4 / 1000) * 44.8 * 1 / 1000</f>
        <v>0.95738628196721309</v>
      </c>
      <c r="AM354" s="3">
        <v>0</v>
      </c>
      <c r="AN354" s="3">
        <f t="shared" si="160"/>
        <v>0</v>
      </c>
      <c r="AO354" s="3">
        <f t="shared" si="154"/>
        <v>3.1492500000000001E-3</v>
      </c>
      <c r="AP354" s="3">
        <f>AF354/50*2.5</f>
        <v>19.672131147540984</v>
      </c>
      <c r="AQ354" s="8">
        <f t="shared" si="152"/>
        <v>22.315552695908686</v>
      </c>
    </row>
    <row r="355" spans="1:43" hidden="1" x14ac:dyDescent="0.25">
      <c r="A355" t="s">
        <v>9</v>
      </c>
      <c r="B355" t="s">
        <v>1</v>
      </c>
      <c r="C355">
        <v>5</v>
      </c>
      <c r="D355">
        <v>0</v>
      </c>
      <c r="E355">
        <v>4</v>
      </c>
      <c r="F355">
        <v>1</v>
      </c>
      <c r="G355" t="s">
        <v>16</v>
      </c>
      <c r="H355" t="s">
        <v>4</v>
      </c>
      <c r="I355">
        <v>7200</v>
      </c>
      <c r="J355" t="s">
        <v>36</v>
      </c>
      <c r="K355">
        <v>42000</v>
      </c>
      <c r="L355" t="s">
        <v>6</v>
      </c>
      <c r="M355" t="s">
        <v>40</v>
      </c>
      <c r="N355" t="s">
        <v>31</v>
      </c>
      <c r="O355">
        <v>3600</v>
      </c>
      <c r="P355" t="s">
        <v>3</v>
      </c>
      <c r="Q355">
        <v>13200</v>
      </c>
      <c r="R355" t="s">
        <v>3</v>
      </c>
      <c r="S355" t="s">
        <v>10</v>
      </c>
      <c r="T355" t="s">
        <v>8</v>
      </c>
      <c r="U355" t="s">
        <v>3</v>
      </c>
      <c r="V355" s="3" t="s">
        <v>23</v>
      </c>
      <c r="W355" s="3"/>
      <c r="X355" s="3">
        <v>8.17</v>
      </c>
      <c r="Y355" s="3">
        <v>1.5</v>
      </c>
      <c r="Z355" s="3">
        <v>45.75</v>
      </c>
      <c r="AA355" s="3">
        <v>44.24</v>
      </c>
      <c r="AB355" s="3">
        <v>21</v>
      </c>
      <c r="AC355" s="3">
        <v>9</v>
      </c>
      <c r="AD355" s="3">
        <v>50</v>
      </c>
      <c r="AE355" s="3">
        <v>10000</v>
      </c>
      <c r="AF355" s="4">
        <f>((K355/2)/Z355)</f>
        <v>459.01639344262293</v>
      </c>
      <c r="AG355" s="4">
        <f>((K355/2)/AB355)</f>
        <v>1000</v>
      </c>
      <c r="AH355" s="4">
        <f t="shared" si="149"/>
        <v>1615.6670746634027</v>
      </c>
      <c r="AI355" s="7">
        <v>0</v>
      </c>
      <c r="AJ355" s="4">
        <f t="shared" si="150"/>
        <v>0</v>
      </c>
      <c r="AK355" s="4">
        <f t="shared" si="151"/>
        <v>3.1718320634026931</v>
      </c>
      <c r="AL355" s="3">
        <f t="shared" si="168"/>
        <v>1.1169506622950818</v>
      </c>
      <c r="AM355" s="3">
        <v>0</v>
      </c>
      <c r="AN355" s="3">
        <f t="shared" si="160"/>
        <v>810</v>
      </c>
      <c r="AO355" s="3">
        <v>0</v>
      </c>
      <c r="AP355" s="3">
        <v>0</v>
      </c>
      <c r="AQ355" s="8">
        <f t="shared" si="152"/>
        <v>814.28878272569773</v>
      </c>
    </row>
    <row r="356" spans="1:43" hidden="1" x14ac:dyDescent="0.25">
      <c r="A356" t="s">
        <v>9</v>
      </c>
      <c r="B356" t="s">
        <v>1</v>
      </c>
      <c r="C356">
        <v>2</v>
      </c>
      <c r="D356">
        <v>1</v>
      </c>
      <c r="E356">
        <v>4</v>
      </c>
      <c r="F356">
        <v>1</v>
      </c>
      <c r="G356" t="s">
        <v>24</v>
      </c>
      <c r="H356" t="s">
        <v>4</v>
      </c>
      <c r="I356">
        <v>1200</v>
      </c>
      <c r="J356" t="s">
        <v>5</v>
      </c>
      <c r="K356">
        <v>42000</v>
      </c>
      <c r="L356" t="s">
        <v>6</v>
      </c>
      <c r="M356" t="s">
        <v>7</v>
      </c>
      <c r="N356" t="s">
        <v>22</v>
      </c>
      <c r="O356">
        <v>6000</v>
      </c>
      <c r="P356" t="s">
        <v>3</v>
      </c>
      <c r="Q356">
        <v>13200</v>
      </c>
      <c r="R356" t="s">
        <v>8</v>
      </c>
      <c r="S356" t="s">
        <v>10</v>
      </c>
      <c r="T356" t="s">
        <v>8</v>
      </c>
      <c r="U356" t="s">
        <v>3</v>
      </c>
      <c r="V356" s="3" t="s">
        <v>25</v>
      </c>
      <c r="W356" s="3"/>
      <c r="X356" s="3">
        <v>8.17</v>
      </c>
      <c r="Y356" s="3">
        <v>1.5</v>
      </c>
      <c r="Z356" s="3">
        <v>45.75</v>
      </c>
      <c r="AA356" s="3">
        <v>44.24</v>
      </c>
      <c r="AB356" s="3">
        <v>21</v>
      </c>
      <c r="AC356" s="3">
        <v>9</v>
      </c>
      <c r="AD356" s="3">
        <v>50</v>
      </c>
      <c r="AE356" s="3">
        <v>10000</v>
      </c>
      <c r="AF356" s="7">
        <f t="shared" ref="AF356:AF357" si="169">K356/Z356</f>
        <v>918.03278688524586</v>
      </c>
      <c r="AG356" s="7">
        <v>0</v>
      </c>
      <c r="AH356" s="4">
        <f t="shared" si="149"/>
        <v>1615.6670746634027</v>
      </c>
      <c r="AI356" s="7">
        <f t="shared" ref="AI356:AI357" si="170">O356/Y356</f>
        <v>4000</v>
      </c>
      <c r="AJ356" s="4">
        <f t="shared" si="150"/>
        <v>1.8436487960000001</v>
      </c>
      <c r="AK356" s="4">
        <f t="shared" si="151"/>
        <v>3.1718320634026931</v>
      </c>
      <c r="AL356" s="3">
        <f t="shared" si="168"/>
        <v>2.2339013245901636</v>
      </c>
      <c r="AM356" s="3">
        <v>0</v>
      </c>
      <c r="AN356" s="3">
        <f t="shared" si="160"/>
        <v>0</v>
      </c>
      <c r="AO356" s="3">
        <f t="shared" si="154"/>
        <v>3.1492500000000001E-3</v>
      </c>
      <c r="AP356" s="3">
        <v>0</v>
      </c>
      <c r="AQ356" s="8">
        <f t="shared" si="152"/>
        <v>7.252531433992857</v>
      </c>
    </row>
    <row r="357" spans="1:43" hidden="1" x14ac:dyDescent="0.25">
      <c r="A357" t="s">
        <v>9</v>
      </c>
      <c r="B357" t="s">
        <v>13</v>
      </c>
      <c r="C357">
        <v>1</v>
      </c>
      <c r="D357">
        <v>5</v>
      </c>
      <c r="E357">
        <v>4</v>
      </c>
      <c r="F357">
        <v>1</v>
      </c>
      <c r="G357" t="s">
        <v>24</v>
      </c>
      <c r="H357" t="s">
        <v>4</v>
      </c>
      <c r="I357">
        <v>1200</v>
      </c>
      <c r="J357" t="s">
        <v>5</v>
      </c>
      <c r="K357">
        <v>42000</v>
      </c>
      <c r="L357" t="s">
        <v>6</v>
      </c>
      <c r="M357" t="s">
        <v>7</v>
      </c>
      <c r="N357" t="s">
        <v>22</v>
      </c>
      <c r="O357">
        <v>6000</v>
      </c>
      <c r="P357" t="s">
        <v>3</v>
      </c>
      <c r="Q357">
        <v>2400</v>
      </c>
      <c r="R357" t="s">
        <v>8</v>
      </c>
      <c r="S357" t="s">
        <v>10</v>
      </c>
      <c r="T357" t="s">
        <v>8</v>
      </c>
      <c r="U357" t="s">
        <v>3</v>
      </c>
      <c r="V357" s="3" t="s">
        <v>25</v>
      </c>
      <c r="W357" s="3"/>
      <c r="X357" s="3">
        <v>8.17</v>
      </c>
      <c r="Y357" s="3">
        <v>1.5</v>
      </c>
      <c r="Z357" s="3">
        <v>45.75</v>
      </c>
      <c r="AA357" s="3">
        <v>44.24</v>
      </c>
      <c r="AB357" s="3">
        <v>21</v>
      </c>
      <c r="AC357" s="3">
        <v>9</v>
      </c>
      <c r="AD357" s="3">
        <v>50</v>
      </c>
      <c r="AE357" s="3">
        <v>10000</v>
      </c>
      <c r="AF357" s="7">
        <f t="shared" si="169"/>
        <v>918.03278688524586</v>
      </c>
      <c r="AG357" s="7">
        <v>0</v>
      </c>
      <c r="AH357" s="4">
        <f t="shared" si="149"/>
        <v>293.75764993880051</v>
      </c>
      <c r="AI357" s="7">
        <f t="shared" si="170"/>
        <v>4000</v>
      </c>
      <c r="AJ357" s="4">
        <f t="shared" si="150"/>
        <v>1.8436487960000001</v>
      </c>
      <c r="AK357" s="4">
        <f t="shared" si="151"/>
        <v>0.57669673880048966</v>
      </c>
      <c r="AL357" s="3">
        <f t="shared" si="168"/>
        <v>2.2339013245901636</v>
      </c>
      <c r="AM357" s="3">
        <v>0</v>
      </c>
      <c r="AN357" s="3">
        <f t="shared" si="160"/>
        <v>0</v>
      </c>
      <c r="AO357" s="3">
        <f t="shared" si="154"/>
        <v>3.1492500000000001E-3</v>
      </c>
      <c r="AP357" s="3">
        <v>0</v>
      </c>
      <c r="AQ357" s="8">
        <f t="shared" si="152"/>
        <v>4.6573961093906533</v>
      </c>
    </row>
    <row r="358" spans="1:43" hidden="1" x14ac:dyDescent="0.25">
      <c r="A358" t="s">
        <v>0</v>
      </c>
      <c r="B358" t="s">
        <v>1</v>
      </c>
      <c r="C358">
        <v>5</v>
      </c>
      <c r="D358">
        <v>0</v>
      </c>
      <c r="E358">
        <v>4</v>
      </c>
      <c r="F358">
        <v>1</v>
      </c>
      <c r="G358" t="s">
        <v>24</v>
      </c>
      <c r="H358" t="s">
        <v>4</v>
      </c>
      <c r="I358">
        <v>1200</v>
      </c>
      <c r="J358" t="s">
        <v>33</v>
      </c>
      <c r="K358">
        <v>18000</v>
      </c>
      <c r="L358" t="s">
        <v>6</v>
      </c>
      <c r="M358" t="s">
        <v>40</v>
      </c>
      <c r="N358" t="s">
        <v>17</v>
      </c>
      <c r="O358">
        <v>6000</v>
      </c>
      <c r="P358" t="s">
        <v>3</v>
      </c>
      <c r="Q358">
        <v>16200</v>
      </c>
      <c r="R358" t="s">
        <v>8</v>
      </c>
      <c r="S358" t="s">
        <v>2</v>
      </c>
      <c r="T358" t="s">
        <v>8</v>
      </c>
      <c r="U358" t="s">
        <v>3</v>
      </c>
      <c r="V358" s="3" t="s">
        <v>25</v>
      </c>
      <c r="W358" s="3"/>
      <c r="X358" s="3">
        <v>8.17</v>
      </c>
      <c r="Y358" s="3">
        <v>1.5</v>
      </c>
      <c r="Z358" s="3">
        <v>45.75</v>
      </c>
      <c r="AA358" s="3">
        <v>44.24</v>
      </c>
      <c r="AB358" s="3">
        <v>21</v>
      </c>
      <c r="AC358" s="3">
        <v>9</v>
      </c>
      <c r="AD358" s="3">
        <v>50</v>
      </c>
      <c r="AE358" s="3">
        <v>10000</v>
      </c>
      <c r="AF358" s="4">
        <f>K358/AA358</f>
        <v>406.87160940325498</v>
      </c>
      <c r="AG358" s="7">
        <v>0</v>
      </c>
      <c r="AH358" s="4">
        <f t="shared" si="149"/>
        <v>1982.8641370869034</v>
      </c>
      <c r="AI358" s="7">
        <v>0</v>
      </c>
      <c r="AJ358" s="4">
        <f t="shared" si="150"/>
        <v>0</v>
      </c>
      <c r="AK358" s="4">
        <f t="shared" si="151"/>
        <v>3.8927029869033047</v>
      </c>
      <c r="AL358" s="3">
        <v>0</v>
      </c>
      <c r="AM358" s="3">
        <f t="shared" si="158"/>
        <v>2.5626808318264017E-2</v>
      </c>
      <c r="AN358" s="3">
        <f t="shared" si="160"/>
        <v>0</v>
      </c>
      <c r="AO358" s="3">
        <v>0</v>
      </c>
      <c r="AP358" s="3">
        <v>0</v>
      </c>
      <c r="AQ358" s="8">
        <f t="shared" si="152"/>
        <v>3.9183297952215685</v>
      </c>
    </row>
    <row r="359" spans="1:43" x14ac:dyDescent="0.25">
      <c r="A359" t="s">
        <v>0</v>
      </c>
      <c r="B359" t="s">
        <v>13</v>
      </c>
      <c r="C359">
        <v>3</v>
      </c>
      <c r="D359">
        <v>2</v>
      </c>
      <c r="E359">
        <v>4</v>
      </c>
      <c r="F359">
        <v>0</v>
      </c>
      <c r="G359" t="s">
        <v>24</v>
      </c>
      <c r="H359" t="s">
        <v>4</v>
      </c>
      <c r="I359">
        <v>1200</v>
      </c>
      <c r="J359" t="s">
        <v>36</v>
      </c>
      <c r="K359">
        <v>30000</v>
      </c>
      <c r="L359" t="s">
        <v>6</v>
      </c>
      <c r="M359" t="s">
        <v>7</v>
      </c>
      <c r="N359" t="s">
        <v>31</v>
      </c>
      <c r="O359">
        <v>8400</v>
      </c>
      <c r="P359" t="s">
        <v>3</v>
      </c>
      <c r="Q359">
        <v>10800</v>
      </c>
      <c r="R359" t="s">
        <v>3</v>
      </c>
      <c r="S359" t="s">
        <v>12</v>
      </c>
      <c r="T359" t="s">
        <v>8</v>
      </c>
      <c r="U359" t="s">
        <v>3</v>
      </c>
      <c r="V359" s="3" t="s">
        <v>23</v>
      </c>
      <c r="W359" s="3"/>
      <c r="X359" s="3">
        <v>8.17</v>
      </c>
      <c r="Y359" s="3">
        <v>1.5</v>
      </c>
      <c r="Z359" s="3">
        <v>45.75</v>
      </c>
      <c r="AA359" s="3">
        <v>44.24</v>
      </c>
      <c r="AB359" s="3">
        <v>21</v>
      </c>
      <c r="AC359" s="3">
        <v>9</v>
      </c>
      <c r="AD359" s="3">
        <v>50</v>
      </c>
      <c r="AE359" s="3">
        <v>10000</v>
      </c>
      <c r="AF359" s="4">
        <f>((K359/2)/Z359)</f>
        <v>327.86885245901641</v>
      </c>
      <c r="AG359" s="4">
        <f>((K359/2)/AB359)</f>
        <v>714.28571428571433</v>
      </c>
      <c r="AH359" s="4">
        <f t="shared" si="149"/>
        <v>1321.9094247246021</v>
      </c>
      <c r="AI359" s="7">
        <f t="shared" ref="AI359:AI361" si="171">O359/Y359</f>
        <v>5600</v>
      </c>
      <c r="AJ359" s="4">
        <f t="shared" si="150"/>
        <v>2.5811083143999998</v>
      </c>
      <c r="AK359" s="4">
        <f t="shared" si="151"/>
        <v>2.5951353246022033</v>
      </c>
      <c r="AL359" s="3">
        <f>(740 * AF359 / 1000) * (73.4 / 1000) * 44.8 * 1 / 1000</f>
        <v>0.7978219016393443</v>
      </c>
      <c r="AM359" s="3">
        <v>0</v>
      </c>
      <c r="AN359" s="3">
        <f t="shared" si="160"/>
        <v>578.57142857142867</v>
      </c>
      <c r="AO359" s="3">
        <f t="shared" si="154"/>
        <v>3.1492500000000001E-3</v>
      </c>
      <c r="AP359" s="3">
        <v>0</v>
      </c>
      <c r="AQ359" s="8">
        <f t="shared" si="152"/>
        <v>584.54864336207015</v>
      </c>
    </row>
    <row r="360" spans="1:43" x14ac:dyDescent="0.25">
      <c r="A360" t="s">
        <v>0</v>
      </c>
      <c r="B360" t="s">
        <v>13</v>
      </c>
      <c r="C360">
        <v>1</v>
      </c>
      <c r="D360">
        <v>0</v>
      </c>
      <c r="E360">
        <v>4</v>
      </c>
      <c r="F360">
        <v>0</v>
      </c>
      <c r="G360" t="s">
        <v>16</v>
      </c>
      <c r="H360" t="s">
        <v>4</v>
      </c>
      <c r="I360">
        <v>0</v>
      </c>
      <c r="J360" t="s">
        <v>15</v>
      </c>
      <c r="K360">
        <v>0</v>
      </c>
      <c r="L360" t="s">
        <v>42</v>
      </c>
      <c r="M360" t="s">
        <v>47</v>
      </c>
      <c r="N360" t="s">
        <v>22</v>
      </c>
      <c r="O360">
        <v>0</v>
      </c>
      <c r="P360" t="s">
        <v>8</v>
      </c>
      <c r="Q360">
        <v>0</v>
      </c>
      <c r="R360" t="s">
        <v>3</v>
      </c>
      <c r="S360" t="s">
        <v>10</v>
      </c>
      <c r="T360" t="s">
        <v>8</v>
      </c>
      <c r="U360" t="s">
        <v>8</v>
      </c>
      <c r="V360" s="3" t="s">
        <v>25</v>
      </c>
      <c r="W360" s="3"/>
      <c r="X360" s="3">
        <v>8.17</v>
      </c>
      <c r="Y360" s="3">
        <v>1.5</v>
      </c>
      <c r="Z360" s="3">
        <v>45.75</v>
      </c>
      <c r="AA360" s="3">
        <v>44.24</v>
      </c>
      <c r="AB360" s="3">
        <v>21</v>
      </c>
      <c r="AC360" s="3">
        <v>9</v>
      </c>
      <c r="AD360" s="3">
        <v>50</v>
      </c>
      <c r="AE360" s="3">
        <v>10000</v>
      </c>
      <c r="AF360" s="7">
        <v>0</v>
      </c>
      <c r="AG360" s="7">
        <v>0</v>
      </c>
      <c r="AH360" s="4">
        <f t="shared" si="149"/>
        <v>0</v>
      </c>
      <c r="AI360" s="7">
        <f t="shared" si="171"/>
        <v>0</v>
      </c>
      <c r="AJ360" s="4">
        <f t="shared" si="150"/>
        <v>0</v>
      </c>
      <c r="AK360" s="4">
        <f t="shared" si="151"/>
        <v>0</v>
      </c>
      <c r="AL360" s="3">
        <v>0</v>
      </c>
      <c r="AM360" s="3">
        <f t="shared" si="158"/>
        <v>0</v>
      </c>
      <c r="AN360" s="3">
        <f t="shared" si="160"/>
        <v>0</v>
      </c>
      <c r="AO360" s="3">
        <f t="shared" si="154"/>
        <v>3.1492500000000001E-3</v>
      </c>
      <c r="AP360" s="3">
        <v>0</v>
      </c>
      <c r="AQ360" s="8">
        <f t="shared" si="152"/>
        <v>3.1492500000000001E-3</v>
      </c>
    </row>
    <row r="361" spans="1:43" x14ac:dyDescent="0.25">
      <c r="A361" t="s">
        <v>0</v>
      </c>
      <c r="B361" t="s">
        <v>13</v>
      </c>
      <c r="C361">
        <v>3</v>
      </c>
      <c r="D361">
        <v>3</v>
      </c>
      <c r="E361">
        <v>2</v>
      </c>
      <c r="F361">
        <v>0</v>
      </c>
      <c r="G361" t="s">
        <v>16</v>
      </c>
      <c r="H361" t="s">
        <v>4</v>
      </c>
      <c r="I361">
        <v>0</v>
      </c>
      <c r="J361" t="s">
        <v>15</v>
      </c>
      <c r="K361">
        <v>0</v>
      </c>
      <c r="L361" t="s">
        <v>6</v>
      </c>
      <c r="M361" t="s">
        <v>7</v>
      </c>
      <c r="N361" t="s">
        <v>22</v>
      </c>
      <c r="O361">
        <v>3600</v>
      </c>
      <c r="P361" t="s">
        <v>3</v>
      </c>
      <c r="Q361">
        <v>6000</v>
      </c>
      <c r="R361" t="s">
        <v>8</v>
      </c>
      <c r="S361" t="s">
        <v>10</v>
      </c>
      <c r="T361" t="s">
        <v>8</v>
      </c>
      <c r="U361" t="s">
        <v>3</v>
      </c>
      <c r="V361" s="3" t="s">
        <v>25</v>
      </c>
      <c r="W361" s="3"/>
      <c r="X361" s="3">
        <v>8.17</v>
      </c>
      <c r="Y361" s="3">
        <v>1.5</v>
      </c>
      <c r="Z361" s="3">
        <v>45.75</v>
      </c>
      <c r="AA361" s="3">
        <v>44.24</v>
      </c>
      <c r="AB361" s="3">
        <v>21</v>
      </c>
      <c r="AC361" s="3">
        <v>9</v>
      </c>
      <c r="AD361" s="3">
        <v>50</v>
      </c>
      <c r="AE361" s="3">
        <v>10000</v>
      </c>
      <c r="AF361" s="7">
        <v>0</v>
      </c>
      <c r="AG361" s="7">
        <v>0</v>
      </c>
      <c r="AH361" s="4">
        <f t="shared" si="149"/>
        <v>734.39412484700119</v>
      </c>
      <c r="AI361" s="7">
        <f t="shared" si="171"/>
        <v>2400</v>
      </c>
      <c r="AJ361" s="4">
        <f t="shared" si="150"/>
        <v>1.1061892776000002</v>
      </c>
      <c r="AK361" s="4">
        <f t="shared" si="151"/>
        <v>1.441741847001224</v>
      </c>
      <c r="AL361" s="3">
        <v>0</v>
      </c>
      <c r="AM361" s="3">
        <f t="shared" si="158"/>
        <v>0</v>
      </c>
      <c r="AN361" s="3">
        <f t="shared" si="160"/>
        <v>0</v>
      </c>
      <c r="AO361" s="3">
        <f t="shared" si="154"/>
        <v>3.1492500000000001E-3</v>
      </c>
      <c r="AP361" s="3">
        <v>0</v>
      </c>
      <c r="AQ361" s="8">
        <f t="shared" si="152"/>
        <v>2.5510803746012241</v>
      </c>
    </row>
    <row r="362" spans="1:43" hidden="1" x14ac:dyDescent="0.25">
      <c r="A362" t="s">
        <v>9</v>
      </c>
      <c r="B362" t="s">
        <v>1</v>
      </c>
      <c r="C362">
        <v>5</v>
      </c>
      <c r="D362">
        <v>0</v>
      </c>
      <c r="E362">
        <v>5</v>
      </c>
      <c r="F362">
        <v>1</v>
      </c>
      <c r="G362" t="s">
        <v>16</v>
      </c>
      <c r="H362" t="s">
        <v>4</v>
      </c>
      <c r="I362">
        <v>1200</v>
      </c>
      <c r="J362" t="s">
        <v>36</v>
      </c>
      <c r="K362">
        <v>9000</v>
      </c>
      <c r="L362" t="s">
        <v>11</v>
      </c>
      <c r="M362" t="s">
        <v>30</v>
      </c>
      <c r="N362" t="s">
        <v>31</v>
      </c>
      <c r="O362">
        <v>3600</v>
      </c>
      <c r="P362" t="s">
        <v>3</v>
      </c>
      <c r="Q362">
        <v>10800</v>
      </c>
      <c r="R362" t="s">
        <v>3</v>
      </c>
      <c r="S362" t="s">
        <v>10</v>
      </c>
      <c r="T362" t="s">
        <v>8</v>
      </c>
      <c r="U362" t="s">
        <v>3</v>
      </c>
      <c r="V362" s="3" t="s">
        <v>25</v>
      </c>
      <c r="W362" s="3"/>
      <c r="X362" s="3">
        <v>8.17</v>
      </c>
      <c r="Y362" s="3">
        <v>1.5</v>
      </c>
      <c r="Z362" s="3">
        <v>45.75</v>
      </c>
      <c r="AA362" s="3">
        <v>44.24</v>
      </c>
      <c r="AB362" s="3">
        <v>21</v>
      </c>
      <c r="AC362" s="3">
        <v>9</v>
      </c>
      <c r="AD362" s="3">
        <v>50</v>
      </c>
      <c r="AE362" s="3">
        <v>10000</v>
      </c>
      <c r="AF362" s="4">
        <f>((K362/2)/Z362)</f>
        <v>98.360655737704917</v>
      </c>
      <c r="AG362" s="4">
        <f>((K362/2)/AB362)</f>
        <v>214.28571428571428</v>
      </c>
      <c r="AH362" s="4">
        <f t="shared" si="149"/>
        <v>1321.9094247246021</v>
      </c>
      <c r="AI362" s="7">
        <v>0</v>
      </c>
      <c r="AJ362" s="4">
        <f t="shared" si="150"/>
        <v>0</v>
      </c>
      <c r="AK362" s="4">
        <f t="shared" si="151"/>
        <v>2.5951353246022033</v>
      </c>
      <c r="AL362" s="3">
        <f>(740 * AF362 / 1000) * (73.4 / 1000) * 44.8 * 1 / 1000</f>
        <v>0.23934657049180327</v>
      </c>
      <c r="AM362" s="3">
        <v>0</v>
      </c>
      <c r="AN362" s="3">
        <f t="shared" si="160"/>
        <v>173.57142857142858</v>
      </c>
      <c r="AO362" s="3">
        <v>0</v>
      </c>
      <c r="AP362" s="3">
        <v>0</v>
      </c>
      <c r="AQ362" s="8">
        <f t="shared" si="152"/>
        <v>176.40591046652258</v>
      </c>
    </row>
    <row r="363" spans="1:43" x14ac:dyDescent="0.25">
      <c r="A363" t="s">
        <v>9</v>
      </c>
      <c r="B363" t="s">
        <v>1</v>
      </c>
      <c r="C363">
        <v>1</v>
      </c>
      <c r="D363">
        <v>3</v>
      </c>
      <c r="E363">
        <v>4</v>
      </c>
      <c r="F363">
        <v>0</v>
      </c>
      <c r="G363" t="s">
        <v>21</v>
      </c>
      <c r="H363" t="s">
        <v>4</v>
      </c>
      <c r="I363">
        <v>0</v>
      </c>
      <c r="J363" t="s">
        <v>15</v>
      </c>
      <c r="K363">
        <v>0</v>
      </c>
      <c r="L363" t="s">
        <v>11</v>
      </c>
      <c r="M363" t="s">
        <v>37</v>
      </c>
      <c r="N363" t="s">
        <v>22</v>
      </c>
      <c r="O363">
        <v>6000</v>
      </c>
      <c r="P363" t="s">
        <v>3</v>
      </c>
      <c r="Q363">
        <v>13200</v>
      </c>
      <c r="R363" t="s">
        <v>3</v>
      </c>
      <c r="S363" t="s">
        <v>12</v>
      </c>
      <c r="T363" t="s">
        <v>8</v>
      </c>
      <c r="U363" t="s">
        <v>3</v>
      </c>
      <c r="V363" s="3" t="s">
        <v>23</v>
      </c>
      <c r="W363" s="3"/>
      <c r="X363" s="3">
        <v>8.17</v>
      </c>
      <c r="Y363" s="3">
        <v>1.5</v>
      </c>
      <c r="Z363" s="3">
        <v>45.75</v>
      </c>
      <c r="AA363" s="3">
        <v>44.24</v>
      </c>
      <c r="AB363" s="3">
        <v>21</v>
      </c>
      <c r="AC363" s="3">
        <v>9</v>
      </c>
      <c r="AD363" s="3">
        <v>50</v>
      </c>
      <c r="AE363" s="3">
        <v>10000</v>
      </c>
      <c r="AF363" s="7">
        <v>0</v>
      </c>
      <c r="AG363" s="7">
        <v>0</v>
      </c>
      <c r="AH363" s="4">
        <f t="shared" si="149"/>
        <v>1615.6670746634027</v>
      </c>
      <c r="AI363" s="7">
        <f t="shared" ref="AI363:AI364" si="172">O363/Y363</f>
        <v>4000</v>
      </c>
      <c r="AJ363" s="4">
        <f t="shared" si="150"/>
        <v>1.8436487960000001</v>
      </c>
      <c r="AK363" s="4">
        <f t="shared" si="151"/>
        <v>3.1718320634026931</v>
      </c>
      <c r="AL363" s="3">
        <v>0</v>
      </c>
      <c r="AM363" s="3">
        <f t="shared" si="158"/>
        <v>0</v>
      </c>
      <c r="AN363" s="3">
        <f t="shared" si="160"/>
        <v>0</v>
      </c>
      <c r="AO363" s="3">
        <f t="shared" si="154"/>
        <v>3.1492500000000001E-3</v>
      </c>
      <c r="AP363" s="3">
        <v>0</v>
      </c>
      <c r="AQ363" s="8">
        <f t="shared" si="152"/>
        <v>5.0186301094026931</v>
      </c>
    </row>
    <row r="364" spans="1:43" x14ac:dyDescent="0.25">
      <c r="A364" t="s">
        <v>9</v>
      </c>
      <c r="B364" t="s">
        <v>1</v>
      </c>
      <c r="C364">
        <v>2</v>
      </c>
      <c r="D364">
        <v>5</v>
      </c>
      <c r="E364">
        <v>4</v>
      </c>
      <c r="F364">
        <v>0</v>
      </c>
      <c r="G364" t="s">
        <v>21</v>
      </c>
      <c r="H364" t="s">
        <v>4</v>
      </c>
      <c r="I364">
        <v>0</v>
      </c>
      <c r="J364" t="s">
        <v>15</v>
      </c>
      <c r="K364">
        <v>0</v>
      </c>
      <c r="L364" t="s">
        <v>6</v>
      </c>
      <c r="M364" t="s">
        <v>7</v>
      </c>
      <c r="N364" t="s">
        <v>31</v>
      </c>
      <c r="O364">
        <v>3600</v>
      </c>
      <c r="P364" t="s">
        <v>3</v>
      </c>
      <c r="Q364">
        <v>6000</v>
      </c>
      <c r="R364" t="s">
        <v>3</v>
      </c>
      <c r="S364" t="s">
        <v>12</v>
      </c>
      <c r="T364" t="s">
        <v>8</v>
      </c>
      <c r="U364" t="s">
        <v>3</v>
      </c>
      <c r="V364" s="3" t="s">
        <v>25</v>
      </c>
      <c r="W364" s="3"/>
      <c r="X364" s="3">
        <v>8.17</v>
      </c>
      <c r="Y364" s="3">
        <v>1.5</v>
      </c>
      <c r="Z364" s="3">
        <v>45.75</v>
      </c>
      <c r="AA364" s="3">
        <v>44.24</v>
      </c>
      <c r="AB364" s="3">
        <v>21</v>
      </c>
      <c r="AC364" s="3">
        <v>9</v>
      </c>
      <c r="AD364" s="3">
        <v>50</v>
      </c>
      <c r="AE364" s="3">
        <v>10000</v>
      </c>
      <c r="AF364" s="7">
        <v>0</v>
      </c>
      <c r="AG364" s="7">
        <v>0</v>
      </c>
      <c r="AH364" s="4">
        <f t="shared" si="149"/>
        <v>734.39412484700119</v>
      </c>
      <c r="AI364" s="7">
        <f t="shared" si="172"/>
        <v>2400</v>
      </c>
      <c r="AJ364" s="4">
        <f t="shared" si="150"/>
        <v>1.1061892776000002</v>
      </c>
      <c r="AK364" s="4">
        <f t="shared" si="151"/>
        <v>1.441741847001224</v>
      </c>
      <c r="AL364" s="3">
        <v>0</v>
      </c>
      <c r="AM364" s="3">
        <f t="shared" si="158"/>
        <v>0</v>
      </c>
      <c r="AN364" s="3">
        <f t="shared" si="160"/>
        <v>0</v>
      </c>
      <c r="AO364" s="3">
        <f t="shared" si="154"/>
        <v>3.1492500000000001E-3</v>
      </c>
      <c r="AP364" s="3">
        <v>0</v>
      </c>
      <c r="AQ364" s="8">
        <f t="shared" si="152"/>
        <v>2.5510803746012241</v>
      </c>
    </row>
    <row r="365" spans="1:43" x14ac:dyDescent="0.25">
      <c r="AF365" s="5"/>
    </row>
    <row r="369" spans="15:15" x14ac:dyDescent="0.25">
      <c r="O369" s="6"/>
    </row>
    <row r="370" spans="15:15" x14ac:dyDescent="0.25">
      <c r="O370" s="5"/>
    </row>
    <row r="371" spans="15:15" x14ac:dyDescent="0.25">
      <c r="O371" s="6"/>
    </row>
    <row r="372" spans="15:15" x14ac:dyDescent="0.25">
      <c r="O372" s="6"/>
    </row>
    <row r="373" spans="15:15" x14ac:dyDescent="0.25">
      <c r="O373" s="6"/>
    </row>
    <row r="374" spans="15:15" x14ac:dyDescent="0.25">
      <c r="O374" s="6"/>
    </row>
    <row r="375" spans="15:15" x14ac:dyDescent="0.25">
      <c r="O375" s="6"/>
    </row>
  </sheetData>
  <sheetProtection formatCells="0" formatColumns="0" formatRows="0" insertColumns="0" insertRows="0" insertHyperlinks="0" deleteColumns="0" deleteRows="0" sort="0" autoFilter="0" pivotTables="0"/>
  <autoFilter ref="A1:V364" xr:uid="{00000000-0001-0000-0000-000000000000}">
    <filterColumn colId="5">
      <filters>
        <filter val="Hayı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Alişan TOSUN</cp:lastModifiedBy>
  <dcterms:created xsi:type="dcterms:W3CDTF">2024-07-16T06:49:44Z</dcterms:created>
  <dcterms:modified xsi:type="dcterms:W3CDTF">2024-08-05T22:37:56Z</dcterms:modified>
  <cp:category/>
</cp:coreProperties>
</file>