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emotePC\Documents\"/>
    </mc:Choice>
  </mc:AlternateContent>
  <xr:revisionPtr revIDLastSave="0" documentId="13_ncr:1_{74AD1BE0-D29E-4265-B854-8107CA74618B}" xr6:coauthVersionLast="46" xr6:coauthVersionMax="46" xr10:uidLastSave="{00000000-0000-0000-0000-000000000000}"/>
  <bookViews>
    <workbookView xWindow="-108" yWindow="-108" windowWidth="23256" windowHeight="12576" xr2:uid="{A6EEC283-F56E-4999-8226-015BF8C53D75}"/>
  </bookViews>
  <sheets>
    <sheet name="Uni's" sheetId="1" r:id="rId1"/>
    <sheet name="league tables" sheetId="2" r:id="rId2"/>
    <sheet name="Comp_sci" sheetId="3" r:id="rId3"/>
  </sheets>
  <definedNames>
    <definedName name="_xlnm._FilterDatabase" localSheetId="2" hidden="1">Comp_sci!$A$1:$E$16</definedName>
    <definedName name="_xlnm._FilterDatabase" localSheetId="1" hidden="1">'league tables'!$A$1:$F$16</definedName>
    <definedName name="_xlnm._FilterDatabase" localSheetId="0" hidden="1">'Uni''s'!$A$1:$Q$30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1" l="1"/>
  <c r="M23" i="1"/>
  <c r="M28" i="1"/>
  <c r="M12" i="1"/>
  <c r="M2" i="1"/>
  <c r="M24" i="1"/>
  <c r="M4" i="1"/>
  <c r="M3" i="1"/>
  <c r="M6" i="1"/>
  <c r="M29" i="1"/>
  <c r="M7" i="1"/>
  <c r="M16" i="1"/>
  <c r="M9" i="1"/>
  <c r="M19" i="1"/>
  <c r="M18" i="1"/>
  <c r="M14" i="1"/>
  <c r="M22" i="1"/>
  <c r="M15" i="1"/>
  <c r="M20" i="1"/>
  <c r="M13" i="1"/>
  <c r="M17" i="1"/>
  <c r="M11" i="1"/>
  <c r="M25" i="1"/>
  <c r="M26" i="1"/>
  <c r="M21" i="1"/>
  <c r="M30" i="1"/>
  <c r="M10" i="1"/>
  <c r="M27" i="1"/>
  <c r="M5" i="1"/>
  <c r="L8" i="1"/>
  <c r="L23" i="1"/>
  <c r="L28" i="1"/>
  <c r="L12" i="1"/>
  <c r="L2" i="1"/>
  <c r="L24" i="1"/>
  <c r="L4" i="1"/>
  <c r="L3" i="1"/>
  <c r="L6" i="1"/>
  <c r="L29" i="1"/>
  <c r="L7" i="1"/>
  <c r="L16" i="1"/>
  <c r="L9" i="1"/>
  <c r="L19" i="1"/>
  <c r="L18" i="1"/>
  <c r="L14" i="1"/>
  <c r="L22" i="1"/>
  <c r="L15" i="1"/>
  <c r="L20" i="1"/>
  <c r="L13" i="1"/>
  <c r="L17" i="1"/>
  <c r="L11" i="1"/>
  <c r="L25" i="1"/>
  <c r="L26" i="1"/>
  <c r="L21" i="1"/>
  <c r="L30" i="1"/>
  <c r="L10" i="1"/>
  <c r="L27" i="1"/>
  <c r="L5" i="1"/>
  <c r="F12" i="1"/>
  <c r="H12" i="1" s="1"/>
  <c r="F2" i="1"/>
  <c r="G2" i="1" s="1"/>
  <c r="F24" i="1"/>
  <c r="H24" i="1" s="1"/>
  <c r="F4" i="1"/>
  <c r="H4" i="1" s="1"/>
  <c r="F3" i="1"/>
  <c r="H3" i="1" s="1"/>
  <c r="F6" i="1"/>
  <c r="G6" i="1" s="1"/>
  <c r="F29" i="1"/>
  <c r="H29" i="1" s="1"/>
  <c r="F7" i="1"/>
  <c r="H7" i="1" s="1"/>
  <c r="F16" i="1"/>
  <c r="G16" i="1" s="1"/>
  <c r="F9" i="1"/>
  <c r="G9" i="1" s="1"/>
  <c r="F19" i="1"/>
  <c r="H19" i="1" s="1"/>
  <c r="F18" i="1"/>
  <c r="G18" i="1" s="1"/>
  <c r="F14" i="1"/>
  <c r="H14" i="1" s="1"/>
  <c r="F22" i="1"/>
  <c r="G22" i="1" s="1"/>
  <c r="F15" i="1"/>
  <c r="H15" i="1" s="1"/>
  <c r="F20" i="1"/>
  <c r="H20" i="1" s="1"/>
  <c r="F13" i="1"/>
  <c r="G13" i="1" s="1"/>
  <c r="F17" i="1"/>
  <c r="G17" i="1" s="1"/>
  <c r="F11" i="1"/>
  <c r="H11" i="1" s="1"/>
  <c r="F25" i="1"/>
  <c r="H25" i="1" s="1"/>
  <c r="F26" i="1"/>
  <c r="H26" i="1" s="1"/>
  <c r="F21" i="1"/>
  <c r="G21" i="1" s="1"/>
  <c r="F30" i="1"/>
  <c r="H30" i="1" s="1"/>
  <c r="F10" i="1"/>
  <c r="H10" i="1" s="1"/>
  <c r="F27" i="1"/>
  <c r="G27" i="1" s="1"/>
  <c r="F8" i="1"/>
  <c r="H8" i="1" s="1"/>
  <c r="F23" i="1"/>
  <c r="H23" i="1" s="1"/>
  <c r="F28" i="1"/>
  <c r="H28" i="1" s="1"/>
  <c r="F5" i="1"/>
  <c r="G5" i="1" s="1"/>
  <c r="G26" i="1" l="1"/>
  <c r="G14" i="1"/>
  <c r="G3" i="1"/>
  <c r="G12" i="1"/>
  <c r="G10" i="1"/>
  <c r="G25" i="1"/>
  <c r="G20" i="1"/>
  <c r="G7" i="1"/>
  <c r="G4" i="1"/>
  <c r="G28" i="1"/>
  <c r="G30" i="1"/>
  <c r="G15" i="1"/>
  <c r="G19" i="1"/>
  <c r="G29" i="1"/>
  <c r="G24" i="1"/>
  <c r="G23" i="1"/>
  <c r="G8" i="1"/>
  <c r="H6" i="1"/>
  <c r="H17" i="1"/>
  <c r="H2" i="1"/>
  <c r="H22" i="1"/>
  <c r="H9" i="1"/>
  <c r="H21" i="1"/>
  <c r="H13" i="1"/>
  <c r="H16" i="1"/>
  <c r="H27" i="1"/>
  <c r="H18" i="1"/>
  <c r="H5" i="1"/>
</calcChain>
</file>

<file path=xl/sharedStrings.xml><?xml version="1.0" encoding="utf-8"?>
<sst xmlns="http://schemas.openxmlformats.org/spreadsheetml/2006/main" count="194" uniqueCount="124">
  <si>
    <t>University</t>
  </si>
  <si>
    <t>Course</t>
  </si>
  <si>
    <t>Fee</t>
  </si>
  <si>
    <t>Entry Requirements</t>
  </si>
  <si>
    <t>University of Sussex</t>
  </si>
  <si>
    <t>Data science MSC</t>
  </si>
  <si>
    <t>Deadline</t>
  </si>
  <si>
    <t>Your qualification should be in physics, engineering, science, computing, mathematics or life sciences. You may also be considered for the course if you have other professional qualifications or experience of equivalent standing.</t>
  </si>
  <si>
    <t>Brunel University London</t>
  </si>
  <si>
    <t>MSc Data Science &amp; Analytics</t>
  </si>
  <si>
    <t>Anglia Ruskin University</t>
  </si>
  <si>
    <t>Applied Data Science</t>
  </si>
  <si>
    <t>Cardiff Metropolitan University</t>
  </si>
  <si>
    <t>Data Science Masters Degree - MSc/PgD/PgC with placment year</t>
  </si>
  <si>
    <t>Possess, or expect to obtain, an undergraduate degree or equivalent, in a relevant area with a minimum of a 2:2 classification;Hold a suitable professional qualification from an appropriate professional body.</t>
  </si>
  <si>
    <t>University of Southampton</t>
  </si>
  <si>
    <t>Data and Decision Analytics</t>
  </si>
  <si>
    <t>University of Glasgow</t>
  </si>
  <si>
    <t>DATA ANALYTICS MSc</t>
  </si>
  <si>
    <t>Birmingham City University</t>
  </si>
  <si>
    <t xml:space="preserve">Big Data Analytics - MSc (with 20 week professional placement) </t>
  </si>
  <si>
    <t>Cardiff University</t>
  </si>
  <si>
    <t>Data Science and Analytics (MSc)</t>
  </si>
  <si>
    <t>3 months placement project laptop provided. 2021 if u start u can apply for scholarship.</t>
  </si>
  <si>
    <t>Queen's University Belfast</t>
  </si>
  <si>
    <t>Data Analytics</t>
  </si>
  <si>
    <t>Normally a 2.2 Honours first degree in Mathematics, Statistics, or Computer Science or a closely related discipline, or equivalent qualification acceptable to the University.</t>
  </si>
  <si>
    <t>University of Essex</t>
  </si>
  <si>
    <t>MSc Data Science</t>
  </si>
  <si>
    <t>MSc Big Data and Text Analytics</t>
  </si>
  <si>
    <t>City, University of London</t>
  </si>
  <si>
    <t>Data Science MSc</t>
  </si>
  <si>
    <t>Birkbeck, University of London</t>
  </si>
  <si>
    <t>DATA SCIENCE (MSC) for diff background ppl</t>
  </si>
  <si>
    <t>University of Plymouth</t>
  </si>
  <si>
    <t>MSc Data Science and Business Analytics</t>
  </si>
  <si>
    <t>Aston University, Birmingham</t>
  </si>
  <si>
    <t>Data Analytics MSc</t>
  </si>
  <si>
    <t>Middlesex University</t>
  </si>
  <si>
    <t>need computer knowledge, will be liberal due to covid, considers exp</t>
  </si>
  <si>
    <t>University of Portsmouth</t>
  </si>
  <si>
    <t>MSc Data Analytics (with Professional Experience)</t>
  </si>
  <si>
    <t>A 2:1 honours degree in a relevant subject, including Computer Sciences, Business or Social Sciences, or equivalent professional experience and/or qualifications.MSc Data Analytics A first or an upper second-class honours degree in a relevant subject or a degree with relevant experience, or equivalent professional experience and/or qualifications.</t>
  </si>
  <si>
    <t>University of Bradford</t>
  </si>
  <si>
    <t>Applied Artificial Intelligence and Data Analytics 1 year, plus an optional 3-month industry placement</t>
  </si>
  <si>
    <t>A 2:2 (or above) UK Honours degree, or an equivalent internationally recognised qualification, in any STEM or non-STEM-related subjects. Work experience is not required.</t>
  </si>
  <si>
    <t>Oxford Brookes University</t>
  </si>
  <si>
    <t>University of Brighton</t>
  </si>
  <si>
    <t>Data Analytics MSc (PGCert PGDip)</t>
  </si>
  <si>
    <t>Manchester Metropolitan University</t>
  </si>
  <si>
    <t>Data Science</t>
  </si>
  <si>
    <t>De Montfort University</t>
  </si>
  <si>
    <t>Data Analytics MSc/PG Dip/PG Cert</t>
  </si>
  <si>
    <t>Sheffield Hallam University</t>
  </si>
  <si>
    <t>A good honours degree in computing, computer science, maths or statistics or other relevant areas or equivalent.We consider your application if you do not have a relevant degree but have at least one year's direct work experience in computing or a relevant area.</t>
  </si>
  <si>
    <t>University of Derby</t>
  </si>
  <si>
    <t>BIG DATA ANALYTICS MSc</t>
  </si>
  <si>
    <t>Teesside University, Middlesbrough</t>
  </si>
  <si>
    <t>Applied Data Science 7,500 a year with Advanced Practice</t>
  </si>
  <si>
    <t>Normally a first degree (2.2 minimum), relevant experience or equivalent qualifications. Any first degree subject* is considered excluding BSc (Hons) Computer Science, BSc (Hons) Artificial Intelligence and BSc (Hons) Data Science.</t>
  </si>
  <si>
    <t>University of Wolverhampton</t>
  </si>
  <si>
    <t>14 mnths</t>
  </si>
  <si>
    <t>Artificial Intelligence</t>
  </si>
  <si>
    <t>University of Hertfordshire</t>
  </si>
  <si>
    <t>For Near-STEM students, the normal entry requirements for the programme are a good (2.1 or above) Honours Degree (or equivalent) in a STEM subject (e.g. Mathematics, Engineering, Physical Sciences etc). If a student has a relevant STEM degree, then they will be considered ‘Near-STEM’. They will be offered the opportunity to participate in the Data Science Core Skills bootcamp but will not be required to participate/attend.</t>
  </si>
  <si>
    <t>Edge Hill University</t>
  </si>
  <si>
    <t>Big data analytics 12-18 months</t>
  </si>
  <si>
    <t>You should have a degree equivalent to UK first-class or second-class honours (2:2 or above), comprising 50% or more of content in a computing discipline.</t>
  </si>
  <si>
    <t>INR</t>
  </si>
  <si>
    <t>&lt;1800000</t>
  </si>
  <si>
    <t>&lt;1600000</t>
  </si>
  <si>
    <t>World Rank</t>
  </si>
  <si>
    <t>UK Rank</t>
  </si>
  <si>
    <t>City</t>
  </si>
  <si>
    <t>Belfast</t>
  </si>
  <si>
    <t>Birmingham</t>
  </si>
  <si>
    <t>Cardiff</t>
  </si>
  <si>
    <t>Oxford</t>
  </si>
  <si>
    <t>Manchester</t>
  </si>
  <si>
    <t>Sheffield</t>
  </si>
  <si>
    <t>Cambridge</t>
  </si>
  <si>
    <t>London</t>
  </si>
  <si>
    <t>Plymouth</t>
  </si>
  <si>
    <t>Portsmouth</t>
  </si>
  <si>
    <t>Bradford</t>
  </si>
  <si>
    <t>Brighton</t>
  </si>
  <si>
    <t>Leicester</t>
  </si>
  <si>
    <t>Derby</t>
  </si>
  <si>
    <t>Middlesbrough</t>
  </si>
  <si>
    <t>Wolverhampton</t>
  </si>
  <si>
    <t>Hatfield</t>
  </si>
  <si>
    <t>Ormskirk</t>
  </si>
  <si>
    <t>Uxbridge</t>
  </si>
  <si>
    <t>Southampton</t>
  </si>
  <si>
    <t>Glasgow</t>
  </si>
  <si>
    <t>Colchester</t>
  </si>
  <si>
    <t>&lt;50</t>
  </si>
  <si>
    <t>&lt;500</t>
  </si>
  <si>
    <t>Apply</t>
  </si>
  <si>
    <t>Decision</t>
  </si>
  <si>
    <t>Scholarship</t>
  </si>
  <si>
    <t>IP</t>
  </si>
  <si>
    <t xml:space="preserve">Apply </t>
  </si>
  <si>
    <t>Offer</t>
  </si>
  <si>
    <t>Yes</t>
  </si>
  <si>
    <t>Deadline for Acceptance</t>
  </si>
  <si>
    <t>None</t>
  </si>
  <si>
    <t>06th AUG</t>
  </si>
  <si>
    <t>1st June</t>
  </si>
  <si>
    <t>31st Aug</t>
  </si>
  <si>
    <t>1st Sep</t>
  </si>
  <si>
    <t>27th April</t>
  </si>
  <si>
    <t>04th May</t>
  </si>
  <si>
    <t>Big Data Analytics with work experience placement.(2 Years)</t>
  </si>
  <si>
    <t>15th April</t>
  </si>
  <si>
    <t>30th June</t>
  </si>
  <si>
    <t>University Ranking</t>
  </si>
  <si>
    <t>Overall score(/1000)</t>
  </si>
  <si>
    <t>Student satisfaction(/5)</t>
  </si>
  <si>
    <t>Graduate prospects(/100)</t>
  </si>
  <si>
    <t>Degree Completion(/100)</t>
  </si>
  <si>
    <t>University of Leicester</t>
  </si>
  <si>
    <t>Overall score(/100)</t>
  </si>
  <si>
    <t>bussiness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</si>
</sst>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0"/>
      <color rgb="FF212529"/>
      <name val="Times New Roman"/>
      <family val="1"/>
    </font>
    <font>
      <sz val="12"/>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0" fillId="2" borderId="0" xfId="0" applyFill="1"/>
    <xf numFmtId="0" fontId="3" fillId="2" borderId="0" xfId="0" applyFont="1" applyFill="1"/>
    <xf numFmtId="0" fontId="1" fillId="2" borderId="0" xfId="0" applyFont="1" applyFill="1"/>
    <xf numFmtId="0" fontId="0" fillId="3" borderId="0" xfId="0" applyFill="1"/>
    <xf numFmtId="0" fontId="0" fillId="2" borderId="0" xfId="0" applyFill="1" applyAlignment="1">
      <alignment wrapText="1"/>
    </xf>
    <xf numFmtId="0" fontId="3" fillId="2" borderId="0" xfId="0" applyFont="1" applyFill="1" applyAlignment="1">
      <alignment wrapText="1"/>
    </xf>
    <xf numFmtId="0" fontId="0" fillId="2" borderId="0" xfId="0" applyFill="1" applyAlignment="1"/>
    <xf numFmtId="3" fontId="0" fillId="2" borderId="0" xfId="0" applyNumberFormat="1" applyFill="1"/>
    <xf numFmtId="3" fontId="0" fillId="2" borderId="0" xfId="0" applyNumberFormat="1" applyFill="1" applyAlignment="1">
      <alignment wrapText="1"/>
    </xf>
    <xf numFmtId="0" fontId="0" fillId="3" borderId="0" xfId="0" applyFill="1" applyAlignment="1"/>
    <xf numFmtId="3" fontId="0" fillId="3" borderId="0" xfId="0" applyNumberFormat="1" applyFill="1"/>
    <xf numFmtId="0" fontId="0" fillId="4" borderId="0" xfId="0" applyFill="1"/>
    <xf numFmtId="0" fontId="0" fillId="4" borderId="0" xfId="0" applyFill="1" applyAlignment="1"/>
    <xf numFmtId="3" fontId="0" fillId="4" borderId="0" xfId="0" applyNumberFormat="1" applyFill="1"/>
    <xf numFmtId="0" fontId="0" fillId="4" borderId="0" xfId="0" applyFill="1" applyAlignment="1">
      <alignment wrapText="1"/>
    </xf>
    <xf numFmtId="0" fontId="4" fillId="0" borderId="0" xfId="0" applyFont="1"/>
    <xf numFmtId="0" fontId="0" fillId="5" borderId="0" xfId="0" applyFill="1"/>
    <xf numFmtId="0" fontId="0" fillId="0" borderId="0" xfId="0" applyAlignment="1">
      <alignment horizontal="left"/>
    </xf>
    <xf numFmtId="17" fontId="0" fillId="4" borderId="0" xfId="0" applyNumberFormat="1" applyFill="1"/>
    <xf numFmtId="0" fontId="5" fillId="6" borderId="0" xfId="0" applyFont="1" applyFill="1" applyAlignment="1">
      <alignment wrapText="1"/>
    </xf>
    <xf numFmtId="0" fontId="5"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thecompleteuniversityguide.co.uk/universities/university-of-sussex" TargetMode="External"/><Relationship Id="rId1" Type="http://schemas.openxmlformats.org/officeDocument/2006/relationships/hyperlink" Target="https://www.thecompleteuniversityguide.co.uk/universities/queens-university-belfa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BF7D2-2800-4BD6-84FA-58B750060E0B}">
  <sheetPr filterMode="1"/>
  <dimension ref="A1:Q30"/>
  <sheetViews>
    <sheetView tabSelected="1" workbookViewId="0">
      <selection activeCell="A31" sqref="A31"/>
    </sheetView>
  </sheetViews>
  <sheetFormatPr defaultRowHeight="14.4" x14ac:dyDescent="0.3"/>
  <cols>
    <col min="1" max="1" width="27.44140625" customWidth="1"/>
    <col min="2" max="2" width="38.88671875" customWidth="1"/>
    <col min="3" max="3" width="12.5546875" customWidth="1"/>
    <col min="4" max="4" width="10.5546875" customWidth="1"/>
    <col min="5" max="5" width="8.109375" customWidth="1"/>
    <col min="9" max="9" width="5.77734375" customWidth="1"/>
    <col min="10" max="10" width="7.109375" customWidth="1"/>
    <col min="11" max="11" width="8.21875" customWidth="1"/>
    <col min="12" max="12" width="6.33203125" customWidth="1"/>
    <col min="13" max="13" width="7.5546875" customWidth="1"/>
    <col min="14" max="14" width="10.21875" customWidth="1"/>
    <col min="15" max="15" width="10.44140625" customWidth="1"/>
    <col min="16" max="16" width="11.109375" customWidth="1"/>
  </cols>
  <sheetData>
    <row r="1" spans="1:17" ht="57.6" x14ac:dyDescent="0.3">
      <c r="A1" s="2" t="s">
        <v>0</v>
      </c>
      <c r="B1" s="2" t="s">
        <v>1</v>
      </c>
      <c r="C1" s="2" t="s">
        <v>2</v>
      </c>
      <c r="D1" s="2" t="s">
        <v>3</v>
      </c>
      <c r="E1" s="2" t="s">
        <v>6</v>
      </c>
      <c r="F1" s="3" t="s">
        <v>68</v>
      </c>
      <c r="G1" s="2" t="s">
        <v>70</v>
      </c>
      <c r="H1" s="2" t="s">
        <v>69</v>
      </c>
      <c r="I1" s="6" t="s">
        <v>71</v>
      </c>
      <c r="J1" s="2" t="s">
        <v>72</v>
      </c>
      <c r="K1" s="2" t="s">
        <v>73</v>
      </c>
      <c r="L1" s="2" t="s">
        <v>96</v>
      </c>
      <c r="M1" s="2" t="s">
        <v>97</v>
      </c>
      <c r="N1" s="2" t="s">
        <v>99</v>
      </c>
      <c r="O1" s="2" t="s">
        <v>103</v>
      </c>
      <c r="P1" s="2" t="s">
        <v>100</v>
      </c>
      <c r="Q1" s="6" t="s">
        <v>105</v>
      </c>
    </row>
    <row r="2" spans="1:17" hidden="1" x14ac:dyDescent="0.3">
      <c r="A2" s="4" t="s">
        <v>17</v>
      </c>
      <c r="B2" s="4" t="s">
        <v>18</v>
      </c>
      <c r="C2" s="4">
        <v>24540</v>
      </c>
      <c r="D2" s="10"/>
      <c r="E2" s="4"/>
      <c r="F2" s="4">
        <f t="shared" ref="F2:F30" si="0">C2*99.516</f>
        <v>2442122.64</v>
      </c>
      <c r="G2" s="4" t="b">
        <f t="shared" ref="G2:G10" si="1">F2&lt;1600000</f>
        <v>0</v>
      </c>
      <c r="H2" s="4" t="b">
        <f t="shared" ref="H2:H30" si="2">F2&lt;1800000</f>
        <v>0</v>
      </c>
      <c r="I2">
        <v>141</v>
      </c>
      <c r="J2">
        <v>12</v>
      </c>
      <c r="K2" s="16" t="s">
        <v>94</v>
      </c>
      <c r="L2" t="b">
        <f t="shared" ref="L2:L30" si="3">J2&lt;50</f>
        <v>1</v>
      </c>
      <c r="M2" t="b">
        <f t="shared" ref="M2:M30" si="4">I2&lt;500</f>
        <v>1</v>
      </c>
    </row>
    <row r="3" spans="1:17" x14ac:dyDescent="0.3">
      <c r="A3" s="12" t="s">
        <v>24</v>
      </c>
      <c r="B3" s="12" t="s">
        <v>25</v>
      </c>
      <c r="C3" s="12">
        <v>17700</v>
      </c>
      <c r="D3" s="13" t="s">
        <v>26</v>
      </c>
      <c r="E3" s="12"/>
      <c r="F3" s="12">
        <f t="shared" si="0"/>
        <v>1761433.2000000002</v>
      </c>
      <c r="G3" s="12" t="b">
        <f t="shared" si="1"/>
        <v>0</v>
      </c>
      <c r="H3" s="12" t="b">
        <f t="shared" si="2"/>
        <v>1</v>
      </c>
      <c r="I3">
        <v>290</v>
      </c>
      <c r="J3">
        <v>19</v>
      </c>
      <c r="K3" s="16" t="s">
        <v>74</v>
      </c>
      <c r="L3" t="b">
        <f t="shared" si="3"/>
        <v>1</v>
      </c>
      <c r="M3" t="b">
        <f t="shared" si="4"/>
        <v>1</v>
      </c>
      <c r="N3" s="1" t="s">
        <v>98</v>
      </c>
      <c r="P3" s="18"/>
    </row>
    <row r="4" spans="1:17" hidden="1" x14ac:dyDescent="0.3">
      <c r="A4" s="4" t="s">
        <v>21</v>
      </c>
      <c r="B4" s="4" t="s">
        <v>22</v>
      </c>
      <c r="C4" s="4">
        <v>22950</v>
      </c>
      <c r="D4" s="10" t="s">
        <v>23</v>
      </c>
      <c r="E4" s="4"/>
      <c r="F4" s="4">
        <f t="shared" si="0"/>
        <v>2283892.2000000002</v>
      </c>
      <c r="G4" s="4" t="b">
        <f t="shared" si="1"/>
        <v>0</v>
      </c>
      <c r="H4" s="4" t="b">
        <f t="shared" si="2"/>
        <v>0</v>
      </c>
      <c r="I4">
        <v>298</v>
      </c>
      <c r="J4">
        <v>20</v>
      </c>
      <c r="K4" t="s">
        <v>76</v>
      </c>
      <c r="L4" t="b">
        <f t="shared" si="3"/>
        <v>1</v>
      </c>
      <c r="M4" t="b">
        <f t="shared" si="4"/>
        <v>1</v>
      </c>
    </row>
    <row r="5" spans="1:17" x14ac:dyDescent="0.3">
      <c r="A5" s="12" t="s">
        <v>4</v>
      </c>
      <c r="B5" s="12" t="s">
        <v>5</v>
      </c>
      <c r="C5" s="12">
        <v>18500</v>
      </c>
      <c r="D5" s="13" t="s">
        <v>7</v>
      </c>
      <c r="E5" s="19">
        <v>44409</v>
      </c>
      <c r="F5" s="12">
        <f t="shared" si="0"/>
        <v>1841046</v>
      </c>
      <c r="G5" s="12" t="b">
        <f t="shared" si="1"/>
        <v>0</v>
      </c>
      <c r="H5" s="12" t="b">
        <f t="shared" si="2"/>
        <v>0</v>
      </c>
      <c r="I5">
        <v>335</v>
      </c>
      <c r="J5">
        <v>24</v>
      </c>
      <c r="K5" s="16" t="s">
        <v>85</v>
      </c>
      <c r="L5" t="b">
        <f t="shared" si="3"/>
        <v>1</v>
      </c>
      <c r="M5" t="b">
        <f t="shared" si="4"/>
        <v>1</v>
      </c>
      <c r="N5" s="1" t="s">
        <v>98</v>
      </c>
      <c r="P5">
        <v>3000</v>
      </c>
    </row>
    <row r="6" spans="1:17" hidden="1" x14ac:dyDescent="0.3">
      <c r="A6" s="4" t="s">
        <v>27</v>
      </c>
      <c r="B6" s="4" t="s">
        <v>28</v>
      </c>
      <c r="C6" s="11">
        <v>18800</v>
      </c>
      <c r="D6" s="10"/>
      <c r="E6" s="4"/>
      <c r="F6" s="4">
        <f t="shared" si="0"/>
        <v>1870900.8</v>
      </c>
      <c r="G6" s="4" t="b">
        <f t="shared" si="1"/>
        <v>0</v>
      </c>
      <c r="H6" s="4" t="b">
        <f t="shared" si="2"/>
        <v>0</v>
      </c>
      <c r="I6">
        <v>349</v>
      </c>
      <c r="J6">
        <v>26</v>
      </c>
      <c r="K6" s="16" t="s">
        <v>95</v>
      </c>
      <c r="L6" t="b">
        <f t="shared" si="3"/>
        <v>1</v>
      </c>
      <c r="M6" t="b">
        <f t="shared" si="4"/>
        <v>1</v>
      </c>
    </row>
    <row r="7" spans="1:17" hidden="1" x14ac:dyDescent="0.3">
      <c r="A7" s="4" t="s">
        <v>30</v>
      </c>
      <c r="B7" s="4" t="s">
        <v>31</v>
      </c>
      <c r="C7" s="11">
        <v>20400</v>
      </c>
      <c r="D7" s="10"/>
      <c r="E7" s="4"/>
      <c r="F7" s="4">
        <f t="shared" si="0"/>
        <v>2030126.4000000001</v>
      </c>
      <c r="G7" s="4" t="b">
        <f t="shared" si="1"/>
        <v>0</v>
      </c>
      <c r="H7" s="4" t="b">
        <f t="shared" si="2"/>
        <v>0</v>
      </c>
      <c r="I7">
        <v>447</v>
      </c>
      <c r="J7">
        <v>36</v>
      </c>
      <c r="K7" t="s">
        <v>81</v>
      </c>
      <c r="L7" t="b">
        <f t="shared" si="3"/>
        <v>1</v>
      </c>
      <c r="M7" t="b">
        <f t="shared" si="4"/>
        <v>1</v>
      </c>
    </row>
    <row r="8" spans="1:17" hidden="1" x14ac:dyDescent="0.3">
      <c r="A8" s="4" t="s">
        <v>8</v>
      </c>
      <c r="B8" s="4" t="s">
        <v>9</v>
      </c>
      <c r="C8" s="4">
        <v>19855</v>
      </c>
      <c r="D8" s="10"/>
      <c r="E8" s="4"/>
      <c r="F8" s="4">
        <f t="shared" si="0"/>
        <v>1975890.1800000002</v>
      </c>
      <c r="G8" s="4" t="b">
        <f t="shared" si="1"/>
        <v>0</v>
      </c>
      <c r="H8" s="4" t="b">
        <f t="shared" si="2"/>
        <v>0</v>
      </c>
      <c r="I8">
        <v>458</v>
      </c>
      <c r="J8">
        <v>38</v>
      </c>
      <c r="K8" t="s">
        <v>92</v>
      </c>
      <c r="L8" t="b">
        <f t="shared" si="3"/>
        <v>1</v>
      </c>
      <c r="M8" t="b">
        <f t="shared" si="4"/>
        <v>1</v>
      </c>
      <c r="O8" t="s">
        <v>101</v>
      </c>
    </row>
    <row r="9" spans="1:17" x14ac:dyDescent="0.3">
      <c r="A9" s="12" t="s">
        <v>34</v>
      </c>
      <c r="B9" s="12" t="s">
        <v>35</v>
      </c>
      <c r="C9" s="14">
        <v>16200</v>
      </c>
      <c r="D9" s="13"/>
      <c r="E9" s="12"/>
      <c r="F9" s="12">
        <f t="shared" si="0"/>
        <v>1612159.2000000002</v>
      </c>
      <c r="G9" s="12" t="b">
        <f t="shared" si="1"/>
        <v>0</v>
      </c>
      <c r="H9" s="12" t="b">
        <f t="shared" si="2"/>
        <v>1</v>
      </c>
      <c r="I9">
        <v>514</v>
      </c>
      <c r="J9">
        <v>41</v>
      </c>
      <c r="K9" s="16" t="s">
        <v>82</v>
      </c>
      <c r="L9" t="b">
        <f t="shared" si="3"/>
        <v>1</v>
      </c>
      <c r="M9" t="b">
        <f t="shared" si="4"/>
        <v>0</v>
      </c>
      <c r="N9" s="1" t="s">
        <v>98</v>
      </c>
      <c r="O9" s="1" t="s">
        <v>104</v>
      </c>
      <c r="P9" s="18">
        <v>2000</v>
      </c>
      <c r="Q9" t="s">
        <v>115</v>
      </c>
    </row>
    <row r="10" spans="1:17" x14ac:dyDescent="0.3">
      <c r="A10" s="1" t="s">
        <v>63</v>
      </c>
      <c r="B10" s="1" t="s">
        <v>28</v>
      </c>
      <c r="C10" s="1">
        <v>13950</v>
      </c>
      <c r="D10" s="7" t="s">
        <v>64</v>
      </c>
      <c r="E10" s="1"/>
      <c r="F10" s="1">
        <f t="shared" si="0"/>
        <v>1388248.2000000002</v>
      </c>
      <c r="G10" s="1" t="b">
        <f t="shared" si="1"/>
        <v>1</v>
      </c>
      <c r="H10" s="1" t="b">
        <f t="shared" si="2"/>
        <v>1</v>
      </c>
      <c r="I10">
        <v>526</v>
      </c>
      <c r="J10">
        <v>42</v>
      </c>
      <c r="K10" s="16" t="s">
        <v>90</v>
      </c>
      <c r="L10" t="b">
        <f t="shared" si="3"/>
        <v>1</v>
      </c>
      <c r="M10" t="b">
        <f t="shared" si="4"/>
        <v>0</v>
      </c>
      <c r="N10" s="1" t="s">
        <v>98</v>
      </c>
      <c r="O10" s="1" t="s">
        <v>104</v>
      </c>
      <c r="P10" s="18" t="s">
        <v>106</v>
      </c>
      <c r="Q10" t="s">
        <v>107</v>
      </c>
    </row>
    <row r="11" spans="1:17" ht="28.8" x14ac:dyDescent="0.3">
      <c r="A11" s="1" t="s">
        <v>53</v>
      </c>
      <c r="B11" s="5" t="s">
        <v>113</v>
      </c>
      <c r="C11" s="9">
        <v>15660</v>
      </c>
      <c r="D11" s="7" t="s">
        <v>54</v>
      </c>
      <c r="E11" s="1"/>
      <c r="F11" s="1">
        <f t="shared" si="0"/>
        <v>1558420.56</v>
      </c>
      <c r="G11" s="1"/>
      <c r="H11" s="1" t="b">
        <f t="shared" si="2"/>
        <v>1</v>
      </c>
      <c r="I11">
        <v>543</v>
      </c>
      <c r="J11">
        <v>43</v>
      </c>
      <c r="K11" s="16" t="s">
        <v>79</v>
      </c>
      <c r="L11" t="b">
        <f t="shared" si="3"/>
        <v>1</v>
      </c>
      <c r="M11" t="b">
        <f t="shared" si="4"/>
        <v>0</v>
      </c>
      <c r="N11" s="1" t="s">
        <v>98</v>
      </c>
      <c r="O11" s="1" t="s">
        <v>104</v>
      </c>
      <c r="P11" s="18">
        <v>3000</v>
      </c>
      <c r="Q11" t="s">
        <v>108</v>
      </c>
    </row>
    <row r="12" spans="1:17" hidden="1" x14ac:dyDescent="0.3">
      <c r="A12" s="4" t="s">
        <v>15</v>
      </c>
      <c r="B12" s="4" t="s">
        <v>16</v>
      </c>
      <c r="C12" s="11">
        <v>19850</v>
      </c>
      <c r="D12" s="10"/>
      <c r="E12" s="4"/>
      <c r="F12" s="4">
        <f t="shared" si="0"/>
        <v>1975392.6</v>
      </c>
      <c r="G12" s="4" t="b">
        <f t="shared" ref="G12:G30" si="5">F12&lt;1600000</f>
        <v>0</v>
      </c>
      <c r="H12" s="4" t="b">
        <f t="shared" si="2"/>
        <v>0</v>
      </c>
      <c r="I12">
        <v>553</v>
      </c>
      <c r="J12">
        <v>46</v>
      </c>
      <c r="K12" s="16" t="s">
        <v>93</v>
      </c>
      <c r="L12" t="b">
        <f t="shared" si="3"/>
        <v>1</v>
      </c>
      <c r="M12" t="b">
        <f t="shared" si="4"/>
        <v>0</v>
      </c>
    </row>
    <row r="13" spans="1:17" x14ac:dyDescent="0.3">
      <c r="A13" s="12" t="s">
        <v>49</v>
      </c>
      <c r="B13" s="12" t="s">
        <v>50</v>
      </c>
      <c r="C13" s="14">
        <v>16500</v>
      </c>
      <c r="D13" s="13"/>
      <c r="E13" s="12"/>
      <c r="F13" s="12">
        <f t="shared" si="0"/>
        <v>1642014</v>
      </c>
      <c r="G13" s="12" t="b">
        <f t="shared" si="5"/>
        <v>0</v>
      </c>
      <c r="H13" s="12" t="b">
        <f t="shared" si="2"/>
        <v>1</v>
      </c>
      <c r="I13">
        <v>554</v>
      </c>
      <c r="J13">
        <v>47</v>
      </c>
      <c r="K13" s="16" t="s">
        <v>78</v>
      </c>
      <c r="L13" t="b">
        <f t="shared" si="3"/>
        <v>1</v>
      </c>
      <c r="M13" t="b">
        <f t="shared" si="4"/>
        <v>0</v>
      </c>
      <c r="N13" s="1" t="s">
        <v>98</v>
      </c>
      <c r="P13" s="18"/>
    </row>
    <row r="14" spans="1:17" ht="28.8" x14ac:dyDescent="0.3">
      <c r="A14" s="12" t="s">
        <v>40</v>
      </c>
      <c r="B14" s="15" t="s">
        <v>41</v>
      </c>
      <c r="C14" s="14">
        <v>17600</v>
      </c>
      <c r="D14" s="13" t="s">
        <v>42</v>
      </c>
      <c r="E14" s="12"/>
      <c r="F14" s="12">
        <f t="shared" si="0"/>
        <v>1751481.6</v>
      </c>
      <c r="G14" s="12" t="b">
        <f t="shared" si="5"/>
        <v>0</v>
      </c>
      <c r="H14" s="12" t="b">
        <f t="shared" si="2"/>
        <v>1</v>
      </c>
      <c r="I14">
        <v>566</v>
      </c>
      <c r="J14">
        <v>51</v>
      </c>
      <c r="K14" s="16" t="s">
        <v>83</v>
      </c>
      <c r="L14" t="b">
        <f t="shared" si="3"/>
        <v>0</v>
      </c>
      <c r="M14" t="b">
        <f t="shared" si="4"/>
        <v>0</v>
      </c>
      <c r="N14" s="1" t="s">
        <v>98</v>
      </c>
      <c r="O14" s="1" t="s">
        <v>104</v>
      </c>
      <c r="P14" s="18" t="s">
        <v>106</v>
      </c>
      <c r="Q14" t="s">
        <v>109</v>
      </c>
    </row>
    <row r="15" spans="1:17" x14ac:dyDescent="0.3">
      <c r="A15" s="12" t="s">
        <v>46</v>
      </c>
      <c r="B15" s="12" t="s">
        <v>25</v>
      </c>
      <c r="C15" s="14">
        <v>16300</v>
      </c>
      <c r="D15" s="13"/>
      <c r="E15" s="12"/>
      <c r="F15" s="12">
        <f t="shared" si="0"/>
        <v>1622110.8</v>
      </c>
      <c r="G15" s="12" t="b">
        <f t="shared" si="5"/>
        <v>0</v>
      </c>
      <c r="H15" s="12" t="b">
        <f t="shared" si="2"/>
        <v>1</v>
      </c>
      <c r="I15">
        <v>577</v>
      </c>
      <c r="J15">
        <v>52</v>
      </c>
      <c r="K15" s="16" t="s">
        <v>77</v>
      </c>
      <c r="L15" t="b">
        <f t="shared" si="3"/>
        <v>0</v>
      </c>
      <c r="M15" t="b">
        <f t="shared" si="4"/>
        <v>0</v>
      </c>
      <c r="N15" s="1" t="s">
        <v>98</v>
      </c>
      <c r="O15" s="1" t="s">
        <v>104</v>
      </c>
      <c r="P15" s="18">
        <v>2000</v>
      </c>
      <c r="Q15" t="s">
        <v>114</v>
      </c>
    </row>
    <row r="16" spans="1:17" x14ac:dyDescent="0.3">
      <c r="A16" s="1" t="s">
        <v>32</v>
      </c>
      <c r="B16" s="1" t="s">
        <v>33</v>
      </c>
      <c r="C16" s="1">
        <v>16020</v>
      </c>
      <c r="D16" s="7"/>
      <c r="E16" s="1"/>
      <c r="F16" s="1">
        <f t="shared" si="0"/>
        <v>1594246.32</v>
      </c>
      <c r="G16" s="1" t="b">
        <f t="shared" si="5"/>
        <v>1</v>
      </c>
      <c r="H16" s="1" t="b">
        <f t="shared" si="2"/>
        <v>1</v>
      </c>
      <c r="I16">
        <v>630</v>
      </c>
      <c r="J16">
        <v>53</v>
      </c>
      <c r="K16" t="s">
        <v>81</v>
      </c>
      <c r="L16" t="b">
        <f t="shared" si="3"/>
        <v>0</v>
      </c>
      <c r="M16" t="b">
        <f t="shared" si="4"/>
        <v>0</v>
      </c>
      <c r="N16" s="1" t="s">
        <v>98</v>
      </c>
      <c r="P16" s="18"/>
    </row>
    <row r="17" spans="1:17" x14ac:dyDescent="0.3">
      <c r="A17" s="1" t="s">
        <v>51</v>
      </c>
      <c r="B17" s="1" t="s">
        <v>52</v>
      </c>
      <c r="C17" s="1">
        <v>15100</v>
      </c>
      <c r="D17" s="7"/>
      <c r="E17" s="1"/>
      <c r="F17" s="1">
        <f t="shared" si="0"/>
        <v>1502691.6</v>
      </c>
      <c r="G17" s="1" t="b">
        <f t="shared" si="5"/>
        <v>1</v>
      </c>
      <c r="H17" s="1" t="b">
        <f t="shared" si="2"/>
        <v>1</v>
      </c>
      <c r="I17">
        <v>744</v>
      </c>
      <c r="J17">
        <v>60</v>
      </c>
      <c r="K17" s="16" t="s">
        <v>86</v>
      </c>
      <c r="L17" t="b">
        <f t="shared" si="3"/>
        <v>0</v>
      </c>
      <c r="M17" t="b">
        <f t="shared" si="4"/>
        <v>0</v>
      </c>
      <c r="N17" s="1" t="s">
        <v>98</v>
      </c>
      <c r="O17" s="1" t="s">
        <v>104</v>
      </c>
      <c r="P17" s="18" t="s">
        <v>106</v>
      </c>
      <c r="Q17" t="s">
        <v>110</v>
      </c>
    </row>
    <row r="18" spans="1:17" x14ac:dyDescent="0.3">
      <c r="A18" s="1" t="s">
        <v>38</v>
      </c>
      <c r="B18" s="1" t="s">
        <v>31</v>
      </c>
      <c r="C18" s="8">
        <v>14500</v>
      </c>
      <c r="D18" s="7" t="s">
        <v>39</v>
      </c>
      <c r="E18" s="1"/>
      <c r="F18" s="1">
        <f t="shared" si="0"/>
        <v>1442982</v>
      </c>
      <c r="G18" s="1" t="b">
        <f t="shared" si="5"/>
        <v>1</v>
      </c>
      <c r="H18" s="1" t="b">
        <f t="shared" si="2"/>
        <v>1</v>
      </c>
      <c r="I18">
        <v>768</v>
      </c>
      <c r="J18">
        <v>62</v>
      </c>
      <c r="K18" s="16" t="s">
        <v>81</v>
      </c>
      <c r="L18" t="b">
        <f t="shared" si="3"/>
        <v>0</v>
      </c>
      <c r="M18" t="b">
        <f t="shared" si="4"/>
        <v>0</v>
      </c>
      <c r="N18" s="1" t="s">
        <v>98</v>
      </c>
      <c r="O18" s="1" t="s">
        <v>104</v>
      </c>
      <c r="P18" s="18" t="s">
        <v>106</v>
      </c>
      <c r="Q18" t="s">
        <v>111</v>
      </c>
    </row>
    <row r="19" spans="1:17" x14ac:dyDescent="0.3">
      <c r="A19" s="12" t="s">
        <v>36</v>
      </c>
      <c r="B19" s="12" t="s">
        <v>37</v>
      </c>
      <c r="C19" s="14">
        <v>17050</v>
      </c>
      <c r="D19" s="13"/>
      <c r="E19" s="12"/>
      <c r="F19" s="12">
        <f t="shared" si="0"/>
        <v>1696747.8</v>
      </c>
      <c r="G19" s="12" t="b">
        <f t="shared" si="5"/>
        <v>0</v>
      </c>
      <c r="H19" s="12" t="b">
        <f t="shared" si="2"/>
        <v>1</v>
      </c>
      <c r="I19">
        <v>788</v>
      </c>
      <c r="J19">
        <v>64</v>
      </c>
      <c r="K19" s="16" t="s">
        <v>75</v>
      </c>
      <c r="L19" t="b">
        <f t="shared" si="3"/>
        <v>0</v>
      </c>
      <c r="M19" t="b">
        <f t="shared" si="4"/>
        <v>0</v>
      </c>
      <c r="N19" s="1" t="s">
        <v>98</v>
      </c>
      <c r="O19" s="1" t="s">
        <v>104</v>
      </c>
      <c r="P19" s="18" t="s">
        <v>123</v>
      </c>
    </row>
    <row r="20" spans="1:17" x14ac:dyDescent="0.3">
      <c r="A20" s="1" t="s">
        <v>47</v>
      </c>
      <c r="B20" s="1" t="s">
        <v>48</v>
      </c>
      <c r="C20" s="8">
        <v>15300</v>
      </c>
      <c r="D20" s="7"/>
      <c r="E20" s="1"/>
      <c r="F20" s="1">
        <f t="shared" si="0"/>
        <v>1522594.8</v>
      </c>
      <c r="G20" s="1" t="b">
        <f t="shared" si="5"/>
        <v>1</v>
      </c>
      <c r="H20" s="1" t="b">
        <f t="shared" si="2"/>
        <v>1</v>
      </c>
      <c r="I20">
        <v>813</v>
      </c>
      <c r="J20">
        <v>67</v>
      </c>
      <c r="K20" s="16" t="s">
        <v>85</v>
      </c>
      <c r="L20" t="b">
        <f t="shared" si="3"/>
        <v>0</v>
      </c>
      <c r="M20" t="b">
        <f t="shared" si="4"/>
        <v>0</v>
      </c>
      <c r="N20" s="1" t="s">
        <v>98</v>
      </c>
      <c r="O20" s="1" t="s">
        <v>104</v>
      </c>
      <c r="P20" s="18"/>
      <c r="Q20" t="s">
        <v>109</v>
      </c>
    </row>
    <row r="21" spans="1:17" hidden="1" x14ac:dyDescent="0.3">
      <c r="A21" s="1" t="s">
        <v>60</v>
      </c>
      <c r="B21" s="1" t="s">
        <v>50</v>
      </c>
      <c r="C21" s="1">
        <v>13950</v>
      </c>
      <c r="D21" s="7" t="s">
        <v>61</v>
      </c>
      <c r="E21" s="1"/>
      <c r="F21" s="1">
        <f t="shared" si="0"/>
        <v>1388248.2000000002</v>
      </c>
      <c r="G21" s="1" t="b">
        <f t="shared" si="5"/>
        <v>1</v>
      </c>
      <c r="H21" s="1" t="b">
        <f t="shared" si="2"/>
        <v>1</v>
      </c>
      <c r="I21">
        <v>940</v>
      </c>
      <c r="J21">
        <v>73</v>
      </c>
      <c r="K21" s="16" t="s">
        <v>89</v>
      </c>
      <c r="L21" t="b">
        <f t="shared" si="3"/>
        <v>0</v>
      </c>
      <c r="M21" t="b">
        <f t="shared" si="4"/>
        <v>0</v>
      </c>
    </row>
    <row r="22" spans="1:17" ht="43.2" hidden="1" x14ac:dyDescent="0.3">
      <c r="A22" s="12" t="s">
        <v>43</v>
      </c>
      <c r="B22" s="15" t="s">
        <v>44</v>
      </c>
      <c r="C22" s="14">
        <v>17682</v>
      </c>
      <c r="D22" s="13" t="s">
        <v>45</v>
      </c>
      <c r="E22" s="12"/>
      <c r="F22" s="12">
        <f t="shared" si="0"/>
        <v>1759641.912</v>
      </c>
      <c r="G22" s="12" t="b">
        <f t="shared" si="5"/>
        <v>0</v>
      </c>
      <c r="H22" s="12" t="b">
        <f t="shared" si="2"/>
        <v>1</v>
      </c>
      <c r="I22">
        <v>1072</v>
      </c>
      <c r="J22">
        <v>80</v>
      </c>
      <c r="K22" s="16" t="s">
        <v>84</v>
      </c>
      <c r="L22" t="b">
        <f t="shared" si="3"/>
        <v>0</v>
      </c>
      <c r="M22" t="b">
        <f t="shared" si="4"/>
        <v>0</v>
      </c>
      <c r="N22" s="17"/>
    </row>
    <row r="23" spans="1:17" x14ac:dyDescent="0.3">
      <c r="A23" s="1" t="s">
        <v>10</v>
      </c>
      <c r="B23" s="1" t="s">
        <v>11</v>
      </c>
      <c r="C23" s="1">
        <v>14500</v>
      </c>
      <c r="D23" s="7"/>
      <c r="E23" s="1"/>
      <c r="F23" s="1">
        <f t="shared" si="0"/>
        <v>1442982</v>
      </c>
      <c r="G23" s="1" t="b">
        <f t="shared" si="5"/>
        <v>1</v>
      </c>
      <c r="H23" s="1" t="b">
        <f t="shared" si="2"/>
        <v>1</v>
      </c>
      <c r="I23">
        <v>1157</v>
      </c>
      <c r="J23">
        <v>83</v>
      </c>
      <c r="K23" t="s">
        <v>80</v>
      </c>
      <c r="L23" t="b">
        <f t="shared" si="3"/>
        <v>0</v>
      </c>
      <c r="M23" t="b">
        <f t="shared" si="4"/>
        <v>0</v>
      </c>
      <c r="N23" s="1" t="s">
        <v>102</v>
      </c>
      <c r="O23" s="1" t="s">
        <v>104</v>
      </c>
      <c r="P23" s="18">
        <v>2000</v>
      </c>
      <c r="Q23" t="s">
        <v>112</v>
      </c>
    </row>
    <row r="24" spans="1:17" ht="28.8" x14ac:dyDescent="0.3">
      <c r="A24" s="1" t="s">
        <v>19</v>
      </c>
      <c r="B24" s="5" t="s">
        <v>20</v>
      </c>
      <c r="C24" s="8">
        <v>14600</v>
      </c>
      <c r="D24" s="7"/>
      <c r="E24" s="1"/>
      <c r="F24" s="1">
        <f t="shared" si="0"/>
        <v>1452933.6</v>
      </c>
      <c r="G24" s="1" t="b">
        <f t="shared" si="5"/>
        <v>1</v>
      </c>
      <c r="H24" s="1" t="b">
        <f t="shared" si="2"/>
        <v>1</v>
      </c>
      <c r="I24">
        <v>1216</v>
      </c>
      <c r="J24">
        <v>86</v>
      </c>
      <c r="K24" t="s">
        <v>75</v>
      </c>
      <c r="L24" t="b">
        <f t="shared" si="3"/>
        <v>0</v>
      </c>
      <c r="M24" t="b">
        <f t="shared" si="4"/>
        <v>0</v>
      </c>
      <c r="N24" s="1" t="s">
        <v>98</v>
      </c>
    </row>
    <row r="25" spans="1:17" hidden="1" x14ac:dyDescent="0.3">
      <c r="A25" s="1" t="s">
        <v>55</v>
      </c>
      <c r="B25" s="1" t="s">
        <v>56</v>
      </c>
      <c r="C25" s="8">
        <v>14700</v>
      </c>
      <c r="D25" s="7"/>
      <c r="E25" s="1"/>
      <c r="F25" s="1">
        <f t="shared" si="0"/>
        <v>1462885.2000000002</v>
      </c>
      <c r="G25" s="1" t="b">
        <f t="shared" si="5"/>
        <v>1</v>
      </c>
      <c r="H25" s="1" t="b">
        <f t="shared" si="2"/>
        <v>1</v>
      </c>
      <c r="I25">
        <v>1366</v>
      </c>
      <c r="J25">
        <v>89</v>
      </c>
      <c r="K25" s="16" t="s">
        <v>87</v>
      </c>
      <c r="L25" t="b">
        <f t="shared" si="3"/>
        <v>0</v>
      </c>
      <c r="M25" t="b">
        <f t="shared" si="4"/>
        <v>0</v>
      </c>
    </row>
    <row r="26" spans="1:17" ht="28.8" hidden="1" x14ac:dyDescent="0.3">
      <c r="A26" s="5" t="s">
        <v>57</v>
      </c>
      <c r="B26" s="1" t="s">
        <v>58</v>
      </c>
      <c r="C26" s="8">
        <v>13000</v>
      </c>
      <c r="D26" s="7" t="s">
        <v>59</v>
      </c>
      <c r="E26" s="1"/>
      <c r="F26" s="1">
        <f t="shared" si="0"/>
        <v>1293708</v>
      </c>
      <c r="G26" s="1" t="b">
        <f t="shared" si="5"/>
        <v>1</v>
      </c>
      <c r="H26" s="1" t="b">
        <f t="shared" si="2"/>
        <v>1</v>
      </c>
      <c r="I26">
        <v>1381</v>
      </c>
      <c r="J26">
        <v>91</v>
      </c>
      <c r="K26" s="16" t="s">
        <v>88</v>
      </c>
      <c r="L26" t="b">
        <f t="shared" si="3"/>
        <v>0</v>
      </c>
      <c r="M26" t="b">
        <f t="shared" si="4"/>
        <v>0</v>
      </c>
    </row>
    <row r="27" spans="1:17" hidden="1" x14ac:dyDescent="0.3">
      <c r="A27" s="1" t="s">
        <v>65</v>
      </c>
      <c r="B27" s="1" t="s">
        <v>66</v>
      </c>
      <c r="C27" s="1">
        <v>13500</v>
      </c>
      <c r="D27" s="7" t="s">
        <v>67</v>
      </c>
      <c r="E27" s="1"/>
      <c r="F27" s="1">
        <f t="shared" si="0"/>
        <v>1343466</v>
      </c>
      <c r="G27" s="1" t="b">
        <f t="shared" si="5"/>
        <v>1</v>
      </c>
      <c r="H27" s="1" t="b">
        <f t="shared" si="2"/>
        <v>1</v>
      </c>
      <c r="I27">
        <v>1720</v>
      </c>
      <c r="J27">
        <v>105</v>
      </c>
      <c r="K27" s="16" t="s">
        <v>91</v>
      </c>
      <c r="L27" t="b">
        <f t="shared" si="3"/>
        <v>0</v>
      </c>
      <c r="M27" t="b">
        <f t="shared" si="4"/>
        <v>0</v>
      </c>
    </row>
    <row r="28" spans="1:17" hidden="1" x14ac:dyDescent="0.3">
      <c r="A28" s="1" t="s">
        <v>12</v>
      </c>
      <c r="B28" s="1" t="s">
        <v>13</v>
      </c>
      <c r="C28" s="1">
        <v>15800</v>
      </c>
      <c r="D28" s="7" t="s">
        <v>14</v>
      </c>
      <c r="E28" s="1"/>
      <c r="F28" s="1">
        <f t="shared" si="0"/>
        <v>1572352.8</v>
      </c>
      <c r="G28" s="1" t="b">
        <f t="shared" si="5"/>
        <v>1</v>
      </c>
      <c r="H28" s="1" t="b">
        <f t="shared" si="2"/>
        <v>1</v>
      </c>
      <c r="I28">
        <v>2620</v>
      </c>
      <c r="J28">
        <v>121</v>
      </c>
      <c r="K28" t="s">
        <v>76</v>
      </c>
      <c r="L28" t="b">
        <f t="shared" si="3"/>
        <v>0</v>
      </c>
      <c r="M28" t="b">
        <f t="shared" si="4"/>
        <v>0</v>
      </c>
    </row>
    <row r="29" spans="1:17" hidden="1" x14ac:dyDescent="0.3">
      <c r="A29" s="4"/>
      <c r="B29" s="4" t="s">
        <v>29</v>
      </c>
      <c r="C29" s="11">
        <v>19380</v>
      </c>
      <c r="D29" s="10"/>
      <c r="E29" s="4"/>
      <c r="F29" s="4">
        <f t="shared" si="0"/>
        <v>1928620.08</v>
      </c>
      <c r="G29" s="4" t="b">
        <f t="shared" si="5"/>
        <v>0</v>
      </c>
      <c r="H29" s="4" t="b">
        <f t="shared" si="2"/>
        <v>0</v>
      </c>
      <c r="L29" t="b">
        <f t="shared" si="3"/>
        <v>1</v>
      </c>
      <c r="M29" t="b">
        <f t="shared" si="4"/>
        <v>1</v>
      </c>
    </row>
    <row r="30" spans="1:17" hidden="1" x14ac:dyDescent="0.3">
      <c r="A30" s="1"/>
      <c r="B30" s="1" t="s">
        <v>62</v>
      </c>
      <c r="C30" s="1">
        <v>13950</v>
      </c>
      <c r="D30" s="7" t="s">
        <v>61</v>
      </c>
      <c r="E30" s="1"/>
      <c r="F30" s="1">
        <f t="shared" si="0"/>
        <v>1388248.2000000002</v>
      </c>
      <c r="G30" s="1" t="b">
        <f t="shared" si="5"/>
        <v>1</v>
      </c>
      <c r="H30" s="1" t="b">
        <f t="shared" si="2"/>
        <v>1</v>
      </c>
      <c r="L30" t="b">
        <f t="shared" si="3"/>
        <v>1</v>
      </c>
      <c r="M30" t="b">
        <f t="shared" si="4"/>
        <v>1</v>
      </c>
    </row>
  </sheetData>
  <autoFilter ref="A1:Q30" xr:uid="{655153FF-6170-4E4C-AC93-D3D07B212F6E}">
    <filterColumn colId="13">
      <customFilters>
        <customFilter operator="notEqual" val=" "/>
      </customFilters>
    </filterColumn>
  </autoFilter>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C6C10-3776-4681-BB38-0F965D179471}">
  <dimension ref="A1:F16"/>
  <sheetViews>
    <sheetView workbookViewId="0">
      <selection activeCell="G3" sqref="G3"/>
    </sheetView>
  </sheetViews>
  <sheetFormatPr defaultRowHeight="14.4" x14ac:dyDescent="0.3"/>
  <cols>
    <col min="1" max="1" width="10.77734375" customWidth="1"/>
    <col min="2" max="2" width="43.77734375" customWidth="1"/>
    <col min="3" max="3" width="14.88671875" customWidth="1"/>
    <col min="4" max="4" width="18.5546875" customWidth="1"/>
    <col min="5" max="5" width="15.6640625" customWidth="1"/>
    <col min="6" max="6" width="18" customWidth="1"/>
  </cols>
  <sheetData>
    <row r="1" spans="1:6" ht="31.2" x14ac:dyDescent="0.3">
      <c r="A1" s="20" t="s">
        <v>116</v>
      </c>
      <c r="B1" s="20" t="s">
        <v>0</v>
      </c>
      <c r="C1" s="20" t="s">
        <v>117</v>
      </c>
      <c r="D1" s="20" t="s">
        <v>118</v>
      </c>
      <c r="E1" s="20" t="s">
        <v>119</v>
      </c>
      <c r="F1" s="20" t="s">
        <v>120</v>
      </c>
    </row>
    <row r="2" spans="1:6" x14ac:dyDescent="0.3">
      <c r="A2">
        <v>27</v>
      </c>
      <c r="B2" t="s">
        <v>24</v>
      </c>
      <c r="C2">
        <v>746</v>
      </c>
      <c r="D2">
        <v>3.97</v>
      </c>
      <c r="E2">
        <v>82.4</v>
      </c>
      <c r="F2">
        <v>91.7</v>
      </c>
    </row>
    <row r="3" spans="1:6" x14ac:dyDescent="0.3">
      <c r="A3">
        <v>38</v>
      </c>
      <c r="B3" t="s">
        <v>121</v>
      </c>
      <c r="C3">
        <v>709</v>
      </c>
      <c r="D3">
        <v>3.99</v>
      </c>
      <c r="E3">
        <v>74.900000000000006</v>
      </c>
      <c r="F3">
        <v>94</v>
      </c>
    </row>
    <row r="4" spans="1:6" x14ac:dyDescent="0.3">
      <c r="A4">
        <v>40</v>
      </c>
      <c r="B4" t="s">
        <v>4</v>
      </c>
      <c r="C4">
        <v>699</v>
      </c>
      <c r="D4">
        <v>3.95</v>
      </c>
      <c r="E4">
        <v>80.400000000000006</v>
      </c>
      <c r="F4">
        <v>89.9</v>
      </c>
    </row>
    <row r="5" spans="1:6" x14ac:dyDescent="0.3">
      <c r="A5">
        <v>43</v>
      </c>
      <c r="B5" t="s">
        <v>36</v>
      </c>
      <c r="C5">
        <v>683</v>
      </c>
      <c r="D5">
        <v>4</v>
      </c>
      <c r="E5">
        <v>79.2</v>
      </c>
      <c r="F5">
        <v>89.8</v>
      </c>
    </row>
    <row r="6" spans="1:6" x14ac:dyDescent="0.3">
      <c r="A6">
        <v>48</v>
      </c>
      <c r="B6" t="s">
        <v>46</v>
      </c>
      <c r="C6">
        <v>667</v>
      </c>
      <c r="D6">
        <v>3.98</v>
      </c>
      <c r="E6">
        <v>77.2</v>
      </c>
      <c r="F6">
        <v>89.4</v>
      </c>
    </row>
    <row r="7" spans="1:6" x14ac:dyDescent="0.3">
      <c r="A7">
        <v>54</v>
      </c>
      <c r="B7" t="s">
        <v>49</v>
      </c>
      <c r="C7">
        <v>654</v>
      </c>
      <c r="D7">
        <v>4.07</v>
      </c>
      <c r="E7">
        <v>71.099999999999994</v>
      </c>
      <c r="F7">
        <v>85.1</v>
      </c>
    </row>
    <row r="8" spans="1:6" x14ac:dyDescent="0.3">
      <c r="A8">
        <v>61</v>
      </c>
      <c r="B8" t="s">
        <v>40</v>
      </c>
      <c r="C8">
        <v>625</v>
      </c>
      <c r="D8">
        <v>4.0599999999999996</v>
      </c>
      <c r="E8">
        <v>85.2</v>
      </c>
      <c r="F8">
        <v>83.8</v>
      </c>
    </row>
    <row r="9" spans="1:6" x14ac:dyDescent="0.3">
      <c r="A9">
        <v>67</v>
      </c>
      <c r="B9" t="s">
        <v>53</v>
      </c>
      <c r="C9">
        <v>602</v>
      </c>
      <c r="D9">
        <v>4.12</v>
      </c>
      <c r="E9">
        <v>73.5</v>
      </c>
      <c r="F9">
        <v>85.5</v>
      </c>
    </row>
    <row r="10" spans="1:6" x14ac:dyDescent="0.3">
      <c r="A10">
        <v>71</v>
      </c>
      <c r="B10" t="s">
        <v>34</v>
      </c>
      <c r="C10">
        <v>591</v>
      </c>
      <c r="D10">
        <v>4.09</v>
      </c>
      <c r="E10">
        <v>73.5</v>
      </c>
      <c r="F10">
        <v>83.5</v>
      </c>
    </row>
    <row r="11" spans="1:6" x14ac:dyDescent="0.3">
      <c r="A11">
        <v>81</v>
      </c>
      <c r="B11" t="s">
        <v>51</v>
      </c>
      <c r="C11">
        <v>578</v>
      </c>
      <c r="D11">
        <v>4.08</v>
      </c>
      <c r="E11">
        <v>83.2</v>
      </c>
      <c r="F11">
        <v>81.400000000000006</v>
      </c>
    </row>
    <row r="12" spans="1:6" x14ac:dyDescent="0.3">
      <c r="A12">
        <v>81</v>
      </c>
      <c r="B12" t="s">
        <v>63</v>
      </c>
      <c r="C12">
        <v>578</v>
      </c>
      <c r="D12">
        <v>4.0199999999999996</v>
      </c>
      <c r="E12">
        <v>80.400000000000006</v>
      </c>
      <c r="F12">
        <v>82.1</v>
      </c>
    </row>
    <row r="13" spans="1:6" x14ac:dyDescent="0.3">
      <c r="A13">
        <v>84</v>
      </c>
      <c r="B13" t="s">
        <v>19</v>
      </c>
      <c r="C13">
        <v>576</v>
      </c>
      <c r="D13">
        <v>4.0199999999999996</v>
      </c>
      <c r="E13">
        <v>76.400000000000006</v>
      </c>
      <c r="F13">
        <v>84</v>
      </c>
    </row>
    <row r="14" spans="1:6" x14ac:dyDescent="0.3">
      <c r="A14">
        <v>98</v>
      </c>
      <c r="B14" t="s">
        <v>38</v>
      </c>
      <c r="C14">
        <v>527</v>
      </c>
      <c r="D14">
        <v>3.92</v>
      </c>
      <c r="E14">
        <v>73.5</v>
      </c>
      <c r="F14">
        <v>78.2</v>
      </c>
    </row>
    <row r="15" spans="1:6" x14ac:dyDescent="0.3">
      <c r="A15">
        <v>112</v>
      </c>
      <c r="B15" t="s">
        <v>47</v>
      </c>
      <c r="C15">
        <v>472</v>
      </c>
      <c r="D15">
        <v>4.01</v>
      </c>
      <c r="E15">
        <v>66.8</v>
      </c>
      <c r="F15">
        <v>80.7</v>
      </c>
    </row>
    <row r="16" spans="1:6" x14ac:dyDescent="0.3">
      <c r="A16">
        <v>113</v>
      </c>
      <c r="B16" t="s">
        <v>10</v>
      </c>
      <c r="C16">
        <v>465</v>
      </c>
      <c r="D16">
        <v>4.09</v>
      </c>
      <c r="E16">
        <v>68.099999999999994</v>
      </c>
      <c r="F16">
        <v>78.2</v>
      </c>
    </row>
  </sheetData>
  <autoFilter ref="A1:F16" xr:uid="{F7BFD90E-6919-4D46-BF40-2A69695488E0}">
    <sortState xmlns:xlrd2="http://schemas.microsoft.com/office/spreadsheetml/2017/richdata2" ref="A2:F16">
      <sortCondition ref="A1:A16"/>
    </sortState>
  </autoFilter>
  <hyperlinks>
    <hyperlink ref="B2" r:id="rId1" display="https://www.thecompleteuniversityguide.co.uk/universities/queens-university-belfast" xr:uid="{A5E3C539-1CFB-4700-BDD6-452FC45A5716}"/>
    <hyperlink ref="B4" r:id="rId2" display="https://www.thecompleteuniversityguide.co.uk/universities/university-of-sussex" xr:uid="{0804B6F2-4DAB-4031-A2F5-3EC2EB585EC7}"/>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7A876-7644-462A-8D11-63C0EFBD53D5}">
  <dimension ref="A1:F16"/>
  <sheetViews>
    <sheetView workbookViewId="0">
      <selection activeCell="C5" sqref="C5"/>
    </sheetView>
  </sheetViews>
  <sheetFormatPr defaultRowHeight="14.4" x14ac:dyDescent="0.3"/>
  <cols>
    <col min="1" max="1" width="12.6640625" customWidth="1"/>
    <col min="2" max="2" width="24.33203125" customWidth="1"/>
    <col min="3" max="3" width="12.44140625" customWidth="1"/>
    <col min="4" max="4" width="15.77734375" customWidth="1"/>
    <col min="5" max="5" width="15.88671875" customWidth="1"/>
    <col min="6" max="6" width="17.33203125" customWidth="1"/>
  </cols>
  <sheetData>
    <row r="1" spans="1:6" ht="31.2" x14ac:dyDescent="0.3">
      <c r="A1" s="20" t="s">
        <v>116</v>
      </c>
      <c r="B1" s="20" t="s">
        <v>0</v>
      </c>
      <c r="C1" s="20" t="s">
        <v>122</v>
      </c>
      <c r="D1" s="20" t="s">
        <v>118</v>
      </c>
      <c r="E1" s="20" t="s">
        <v>119</v>
      </c>
      <c r="F1" s="21"/>
    </row>
    <row r="2" spans="1:6" x14ac:dyDescent="0.3">
      <c r="A2">
        <v>36</v>
      </c>
      <c r="B2" t="s">
        <v>121</v>
      </c>
      <c r="C2">
        <v>89.8</v>
      </c>
      <c r="D2">
        <v>4.01</v>
      </c>
      <c r="E2">
        <v>88</v>
      </c>
    </row>
    <row r="3" spans="1:6" x14ac:dyDescent="0.3">
      <c r="A3">
        <v>38</v>
      </c>
      <c r="B3" t="s">
        <v>24</v>
      </c>
      <c r="C3">
        <v>89.6</v>
      </c>
      <c r="D3">
        <v>3.73</v>
      </c>
      <c r="E3">
        <v>88</v>
      </c>
    </row>
    <row r="4" spans="1:6" x14ac:dyDescent="0.3">
      <c r="A4">
        <v>39</v>
      </c>
      <c r="B4" t="s">
        <v>4</v>
      </c>
      <c r="C4">
        <v>89.5</v>
      </c>
      <c r="D4">
        <v>3.82</v>
      </c>
      <c r="E4">
        <v>91</v>
      </c>
    </row>
    <row r="5" spans="1:6" x14ac:dyDescent="0.3">
      <c r="A5">
        <v>45</v>
      </c>
      <c r="B5" t="s">
        <v>34</v>
      </c>
      <c r="C5">
        <v>87.4</v>
      </c>
      <c r="D5">
        <v>3.81</v>
      </c>
      <c r="E5">
        <v>84</v>
      </c>
    </row>
    <row r="6" spans="1:6" x14ac:dyDescent="0.3">
      <c r="A6">
        <v>48</v>
      </c>
      <c r="B6" t="s">
        <v>36</v>
      </c>
      <c r="C6">
        <v>87.3</v>
      </c>
      <c r="D6">
        <v>3.93</v>
      </c>
      <c r="E6">
        <v>80</v>
      </c>
    </row>
    <row r="7" spans="1:6" x14ac:dyDescent="0.3">
      <c r="A7">
        <v>49</v>
      </c>
      <c r="B7" t="s">
        <v>40</v>
      </c>
      <c r="C7">
        <v>87</v>
      </c>
      <c r="D7">
        <v>4.03</v>
      </c>
      <c r="E7">
        <v>87</v>
      </c>
    </row>
    <row r="8" spans="1:6" x14ac:dyDescent="0.3">
      <c r="A8">
        <v>50</v>
      </c>
      <c r="B8" t="s">
        <v>51</v>
      </c>
      <c r="C8">
        <v>86.8</v>
      </c>
      <c r="D8">
        <v>3.97</v>
      </c>
      <c r="E8">
        <v>86</v>
      </c>
    </row>
    <row r="9" spans="1:6" x14ac:dyDescent="0.3">
      <c r="A9">
        <v>61</v>
      </c>
      <c r="B9" t="s">
        <v>46</v>
      </c>
      <c r="C9">
        <v>86</v>
      </c>
      <c r="D9">
        <v>3.67</v>
      </c>
      <c r="E9">
        <v>87</v>
      </c>
    </row>
    <row r="10" spans="1:6" x14ac:dyDescent="0.3">
      <c r="A10">
        <v>62</v>
      </c>
      <c r="B10" t="s">
        <v>53</v>
      </c>
      <c r="C10">
        <v>86</v>
      </c>
      <c r="D10">
        <v>4.0999999999999996</v>
      </c>
      <c r="E10">
        <v>76</v>
      </c>
    </row>
    <row r="11" spans="1:6" x14ac:dyDescent="0.3">
      <c r="A11">
        <v>70</v>
      </c>
      <c r="B11" t="s">
        <v>49</v>
      </c>
      <c r="C11">
        <v>85.1</v>
      </c>
      <c r="D11">
        <v>3.99</v>
      </c>
      <c r="E11">
        <v>74</v>
      </c>
    </row>
    <row r="12" spans="1:6" x14ac:dyDescent="0.3">
      <c r="A12">
        <v>79</v>
      </c>
      <c r="B12" t="s">
        <v>63</v>
      </c>
      <c r="C12">
        <v>84.1</v>
      </c>
      <c r="D12">
        <v>3.79</v>
      </c>
      <c r="E12">
        <v>79</v>
      </c>
    </row>
    <row r="13" spans="1:6" x14ac:dyDescent="0.3">
      <c r="A13">
        <v>81</v>
      </c>
      <c r="B13" t="s">
        <v>19</v>
      </c>
      <c r="C13">
        <v>83.9</v>
      </c>
      <c r="D13">
        <v>4.01</v>
      </c>
      <c r="E13">
        <v>69</v>
      </c>
    </row>
    <row r="14" spans="1:6" x14ac:dyDescent="0.3">
      <c r="A14">
        <v>92</v>
      </c>
      <c r="B14" t="s">
        <v>38</v>
      </c>
      <c r="C14">
        <v>81.900000000000006</v>
      </c>
      <c r="D14">
        <v>4.0199999999999996</v>
      </c>
      <c r="E14">
        <v>54</v>
      </c>
    </row>
    <row r="15" spans="1:6" x14ac:dyDescent="0.3">
      <c r="A15">
        <v>95</v>
      </c>
      <c r="B15" t="s">
        <v>47</v>
      </c>
      <c r="C15">
        <v>81.7</v>
      </c>
      <c r="D15">
        <v>3.74</v>
      </c>
      <c r="E15">
        <v>63</v>
      </c>
    </row>
    <row r="16" spans="1:6" x14ac:dyDescent="0.3">
      <c r="A16">
        <v>104</v>
      </c>
      <c r="B16" t="s">
        <v>10</v>
      </c>
      <c r="C16">
        <v>80.2</v>
      </c>
      <c r="D16">
        <v>3.91</v>
      </c>
      <c r="E16">
        <v>69</v>
      </c>
    </row>
  </sheetData>
  <autoFilter ref="A1:E16" xr:uid="{C01BACB3-0261-4ED8-BB80-19768B99E024}">
    <sortState xmlns:xlrd2="http://schemas.microsoft.com/office/spreadsheetml/2017/richdata2" ref="A2:E16">
      <sortCondition ref="A1:A1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Uni's</vt:lpstr>
      <vt:lpstr>league tables</vt:lpstr>
      <vt:lpstr>Comp_sci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RemotePC</dc:creator>
  <cp:lastModifiedBy>RemotePC</cp:lastModifiedBy>
  <dcterms:created xsi:type="dcterms:W3CDTF">2021-03-25T03:38:09Z</dcterms:created>
  <dcterms:modified xsi:type="dcterms:W3CDTF">2021-04-28T15:28:57Z</dcterms:modified>
</cp:coreProperties>
</file>