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KENTIMGE\"/>
    </mc:Choice>
  </mc:AlternateContent>
  <xr:revisionPtr revIDLastSave="0" documentId="13_ncr:1_{5FA9332F-BFCF-4657-90AB-5A02139ADF5F}" xr6:coauthVersionLast="47" xr6:coauthVersionMax="47" xr10:uidLastSave="{00000000-0000-0000-0000-000000000000}"/>
  <bookViews>
    <workbookView xWindow="390" yWindow="390" windowWidth="27720" windowHeight="14715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5" i="3" l="1"/>
  <c r="P135" i="3" s="1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J164" i="3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J276" i="3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3" i="3"/>
  <c r="M163" i="3" s="1"/>
  <c r="N163" i="3" s="1"/>
  <c r="K164" i="3"/>
  <c r="M164" i="3" s="1"/>
  <c r="N164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87" i="3"/>
  <c r="M187" i="3" s="1"/>
  <c r="N187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28" i="3"/>
  <c r="M228" i="3" s="1"/>
  <c r="N228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51" i="3"/>
  <c r="M251" i="3" s="1"/>
  <c r="N251" i="3" s="1"/>
  <c r="K263" i="3"/>
  <c r="M263" i="3" s="1"/>
  <c r="N263" i="3" s="1"/>
  <c r="K270" i="3"/>
  <c r="M270" i="3" s="1"/>
  <c r="N270" i="3" s="1"/>
  <c r="K271" i="3"/>
  <c r="M271" i="3" s="1"/>
  <c r="N271" i="3" s="1"/>
  <c r="K275" i="3"/>
  <c r="M275" i="3" s="1"/>
  <c r="N275" i="3" s="1"/>
  <c r="K276" i="3"/>
  <c r="M276" i="3" s="1"/>
  <c r="N276" i="3" s="1"/>
  <c r="K287" i="3"/>
  <c r="M287" i="3" s="1"/>
  <c r="N287" i="3" s="1"/>
  <c r="K294" i="3"/>
  <c r="M294" i="3" s="1"/>
  <c r="N294" i="3" s="1"/>
  <c r="K295" i="3"/>
  <c r="M295" i="3" s="1"/>
  <c r="N295" i="3" s="1"/>
  <c r="K299" i="3"/>
  <c r="M299" i="3" s="1"/>
  <c r="N299" i="3" s="1"/>
  <c r="K311" i="3"/>
  <c r="M311" i="3" s="1"/>
  <c r="N311" i="3" s="1"/>
  <c r="K312" i="3"/>
  <c r="M312" i="3" s="1"/>
  <c r="N312" i="3" s="1"/>
  <c r="K319" i="3"/>
  <c r="M319" i="3" s="1"/>
  <c r="N319" i="3" s="1"/>
  <c r="K323" i="3"/>
  <c r="M323" i="3" s="1"/>
  <c r="N323" i="3" s="1"/>
  <c r="K335" i="3"/>
  <c r="M335" i="3" s="1"/>
  <c r="N335" i="3" s="1"/>
  <c r="K342" i="3"/>
  <c r="M342" i="3" s="1"/>
  <c r="N342" i="3" s="1"/>
  <c r="K343" i="3"/>
  <c r="M343" i="3" s="1"/>
  <c r="N343" i="3" s="1"/>
  <c r="K371" i="3"/>
  <c r="M371" i="3" s="1"/>
  <c r="N371" i="3" s="1"/>
  <c r="K395" i="3"/>
  <c r="M395" i="3" s="1"/>
  <c r="N395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F112" i="3" l="1"/>
  <c r="E112" i="3"/>
  <c r="D226" i="3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57" i="3"/>
  <c r="G153" i="3"/>
  <c r="G141" i="3"/>
  <c r="G91" i="3"/>
  <c r="G55" i="3"/>
  <c r="G19" i="3"/>
  <c r="G395" i="3"/>
  <c r="G356" i="3"/>
  <c r="G152" i="3"/>
  <c r="G90" i="3"/>
  <c r="G54" i="3"/>
  <c r="G403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tc={F057E6D1-F0A4-43AE-A671-8DD980C81287}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E14" authorId="3" shapeId="0" xr:uid="{F057E6D1-F0A4-43AE-A671-8DD980C81287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Match FBC coefficient - see TCH_PWR</t>
      </text>
    </comment>
    <comment ref="C61" authorId="4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4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<sst xmlns="http://schemas.openxmlformats.org/spreadsheetml/2006/main" count="1717" uniqueCount="1390">
  <si>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</si>
  <si>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</si>
  <si>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</si>
  <si>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</si>
  <si>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</si>
  <si>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</si>
  <si>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</si>
  <si>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</si>
  <si>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</si>
  <si>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</si>
  <si>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</si>
  <si>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</si>
  <si>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</si>
  <si>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</si>
  <si>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</si>
  <si>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</si>
  <si>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</si>
  <si>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</si>
  <si>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</si>
  <si>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</si>
  <si>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</si>
  <si>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</si>
  <si>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</si>
  <si>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</si>
  <si>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</si>
  <si>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</si>
  <si>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</si>
  <si>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</si>
  <si>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</si>
  <si>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</si>
  <si>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</si>
  <si>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</si>
  <si>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</si>
  <si>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</si>
  <si>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</si>
  <si>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</si>
  <si>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</si>
  <si>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</si>
  <si>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</si>
  <si>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</si>
  <si>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</si>
  <si>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</si>
  <si>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</si>
  <si>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</si>
  <si>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</si>
  <si>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</si>
  <si>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</si>
  <si>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</si>
  <si>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</si>
  <si>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</si>
  <si>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</si>
  <si>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</si>
  <si>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</si>
  <si>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</si>
  <si>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</si>
  <si>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</si>
  <si>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</si>
  <si>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</si>
  <si>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</si>
  <si>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</si>
  <si>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</si>
  <si>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</si>
  <si>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</si>
  <si>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</si>
  <si>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</si>
  <si>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</si>
  <si>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</si>
  <si>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</si>
  <si>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</si>
  <si>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</si>
  <si>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</si>
  <si>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</si>
  <si>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</si>
  <si>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</si>
  <si>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</si>
  <si>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</si>
  <si>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</si>
  <si>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</si>
  <si>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</si>
  <si>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</si>
  <si>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</si>
  <si>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</si>
  <si>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</si>
  <si>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</si>
  <si>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</si>
  <si>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</si>
  <si>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</si>
  <si>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</si>
  <si>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</si>
  <si>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</si>
  <si>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</si>
  <si>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</si>
  <si>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</si>
  <si>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</si>
  <si>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</si>
  <si>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</si>
  <si>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</si>
  <si>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</si>
  <si>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</si>
  <si>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</si>
  <si>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</si>
  <si>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</si>
  <si>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</si>
  <si>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</si>
  <si>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</si>
  <si>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</si>
  <si>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</si>
  <si>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</si>
  <si>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</si>
  <si>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</si>
  <si>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</si>
  <si>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</si>
  <si>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</si>
  <si>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</si>
  <si>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</si>
  <si>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</si>
  <si>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</si>
  <si>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</si>
  <si>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</si>
  <si>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</si>
  <si>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</si>
  <si>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</si>
  <si>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</si>
  <si>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</si>
  <si>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</si>
  <si>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</si>
  <si>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</si>
  <si>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</si>
  <si>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</si>
  <si>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</si>
  <si>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</si>
  <si>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</si>
  <si>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</si>
  <si>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</si>
  <si>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</si>
  <si>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</si>
  <si>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</si>
  <si>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</si>
  <si>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</si>
  <si>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</si>
  <si>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</si>
  <si>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</si>
  <si>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</si>
  <si>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</si>
  <si>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</si>
  <si>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</si>
  <si>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</si>
  <si>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</si>
  <si>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</si>
  <si>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</si>
  <si>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</si>
  <si>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</si>
  <si>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</si>
  <si>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</si>
  <si>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</si>
  <si>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</si>
  <si>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</si>
  <si>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</si>
  <si>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</si>
  <si>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</si>
  <si>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</si>
  <si>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</si>
  <si>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</si>
  <si>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</si>
  <si>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</si>
  <si>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</si>
  <si>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</si>
  <si>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</si>
  <si>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</si>
  <si>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</si>
  <si>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</si>
  <si>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</si>
  <si>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</si>
  <si>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</si>
  <si>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</si>
  <si>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</si>
  <si>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</si>
  <si>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</si>
  <si>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</si>
  <si>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</si>
  <si>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</si>
  <si>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</si>
  <si>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</si>
  <si>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</si>
  <si>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</si>
  <si>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</si>
  <si>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</si>
  <si>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</si>
  <si>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</si>
  <si>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</si>
  <si>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</si>
  <si>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</si>
  <si>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</si>
  <si>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</si>
  <si>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</si>
  <si>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</si>
  <si>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</si>
  <si>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</si>
  <si>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</si>
  <si>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</si>
  <si>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</si>
  <si>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</si>
  <si>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</si>
  <si>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</si>
  <si>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</si>
  <si>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</si>
  <si>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</si>
  <si>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</si>
  <si>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</si>
  <si>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</si>
  <si>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</si>
  <si>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</si>
  <si>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</si>
  <si>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</si>
  <si>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</si>
  <si>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</si>
  <si>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</si>
  <si>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</si>
  <si>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</si>
  <si>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</si>
  <si>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</si>
  <si>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</si>
  <si>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</si>
  <si>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</si>
  <si>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</si>
  <si>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</si>
  <si>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</si>
  <si>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</si>
  <si>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</si>
  <si>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</si>
  <si>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</si>
  <si>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</si>
  <si>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</si>
  <si>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</si>
  <si>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</si>
  <si>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</si>
  <si>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</si>
  <si>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</si>
  <si>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</si>
  <si>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</si>
  <si>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</si>
  <si>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</si>
  <si>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</si>
  <si>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</si>
  <si>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</si>
  <si>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</si>
  <si>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</si>
  <si>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</si>
  <si>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</si>
  <si>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</si>
  <si>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</si>
  <si>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</si>
  <si>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</si>
  <si>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</si>
  <si>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</si>
  <si>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</si>
  <si>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</si>
  <si>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</si>
  <si>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</si>
  <si>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</si>
  <si>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</si>
  <si>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</si>
  <si>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</si>
  <si>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</si>
  <si>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</si>
  <si>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</si>
  <si>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</si>
  <si>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</si>
  <si>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</si>
  <si>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</si>
  <si>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</si>
  <si>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</si>
  <si>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</si>
  <si>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</si>
  <si>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</si>
  <si>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</si>
  <si>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</si>
  <si>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</si>
  <si>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</si>
  <si>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</si>
  <si>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</si>
  <si>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</si>
  <si>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</si>
  <si>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</si>
  <si>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</si>
  <si>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</si>
  <si>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</si>
  <si>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</si>
  <si>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</si>
  <si>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</si>
  <si>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</si>
  <si>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</si>
  <si>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</si>
  <si>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</si>
  <si>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</si>
  <si>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</si>
  <si>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</si>
  <si>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</si>
  <si>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</si>
  <si>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</si>
  <si>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</si>
  <si>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</si>
  <si>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</si>
  <si>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</si>
  <si>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</si>
  <si>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</si>
  <si>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</si>
  <si>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</si>
  <si>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</si>
  <si>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</si>
  <si>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</si>
  <si>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</si>
  <si>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</si>
  <si>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</si>
  <si>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</si>
  <si>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</si>
  <si>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</si>
  <si>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</si>
  <si>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</si>
  <si>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</si>
  <si>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</si>
  <si>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</si>
  <si>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</si>
  <si>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</si>
  <si>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</si>
  <si>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</si>
  <si>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</si>
  <si>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</si>
  <si>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</si>
  <si>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</si>
  <si>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</si>
  <si>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</si>
  <si>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</si>
  <si>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</si>
  <si>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</si>
  <si>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</si>
  <si>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</si>
  <si>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</si>
  <si>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</si>
  <si>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</si>
  <si>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</si>
  <si>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</si>
  <si>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</si>
  <si>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</si>
  <si>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</si>
  <si>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</si>
  <si>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</si>
  <si>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</si>
  <si>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</si>
  <si>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</si>
  <si>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</si>
  <si>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</si>
  <si>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</si>
  <si>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</si>
  <si>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</si>
  <si>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</si>
  <si>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</si>
  <si>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</si>
  <si>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</si>
  <si>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</si>
  <si>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</si>
  <si>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</si>
  <si>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</si>
  <si>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</si>
  <si>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</si>
  <si>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</si>
  <si>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</si>
  <si>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</si>
  <si>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</si>
  <si>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</si>
  <si>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</si>
  <si>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</si>
  <si>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</si>
  <si>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</si>
  <si>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</si>
  <si>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</si>
  <si>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</si>
  <si>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</si>
  <si>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</si>
  <si>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</si>
  <si>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</si>
  <si>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</si>
  <si>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</si>
  <si>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</si>
  <si>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</si>
  <si>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</si>
  <si>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</si>
  <si>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</si>
  <si>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</si>
  <si>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</si>
  <si>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</si>
  <si>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</si>
  <si>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</si>
  <si>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</si>
  <si>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</si>
  <si>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</si>
  <si>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</si>
  <si>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</si>
  <si>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</si>
  <si>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</si>
  <si>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</si>
  <si>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</si>
  <si>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</si>
  <si>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</si>
  <si>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</si>
  <si>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</si>
  <si>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</si>
  <si>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</si>
  <si>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</si>
  <si>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</si>
  <si>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</si>
  <si>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</si>
  <si>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</si>
  <si>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</si>
  <si>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</si>
  <si>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</si>
  <si>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</si>
  <si>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</si>
  <si>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</si>
  <si>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</si>
  <si>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</si>
  <si>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</si>
  <si>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</si>
  <si>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</si>
  <si>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</si>
  <si>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</si>
  <si>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</si>
  <si>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</si>
  <si>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</si>
  <si>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</si>
  <si>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</si>
  <si>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</si>
  <si>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</si>
  <si>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</si>
  <si>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</si>
  <si>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</si>
  <si>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</si>
  <si>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</si>
  <si>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</si>
  <si>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</si>
  <si>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</si>
  <si>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</si>
  <si>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</si>
  <si>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</si>
  <si>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</si>
  <si>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</si>
  <si>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</si>
  <si>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</si>
  <si>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</si>
  <si>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</si>
  <si>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</si>
  <si>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</si>
  <si>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</si>
  <si>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</si>
  <si>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</si>
  <si>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</si>
  <si>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</si>
  <si>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</si>
  <si>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</si>
  <si>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</si>
  <si>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</si>
  <si>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</si>
  <si>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</si>
  <si>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</si>
  <si>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</si>
  <si>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</si>
  <si>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</si>
  <si>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</si>
  <si>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</si>
  <si>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</si>
  <si>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</si>
  <si>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</si>
  <si>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</si>
  <si>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</si>
  <si>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</si>
  <si>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</si>
  <si>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</si>
  <si>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</si>
  <si>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</si>
  <si>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</si>
  <si>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</si>
  <si>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</si>
  <si>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</si>
  <si>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</si>
  <si>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</si>
  <si>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</si>
  <si>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</si>
  <si>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</si>
  <si>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</si>
  <si>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</si>
  <si>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</si>
  <si>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</si>
  <si>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</si>
  <si>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</si>
  <si>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</si>
  <si>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</si>
  <si>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</si>
  <si>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</si>
  <si>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</si>
  <si>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</si>
  <si>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</si>
  <si>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</si>
  <si>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</si>
  <si>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</si>
  <si>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</si>
  <si>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</si>
  <si>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</si>
  <si>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</si>
  <si>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</si>
  <si>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</si>
  <si>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</si>
  <si>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</si>
  <si>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</si>
  <si>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</si>
  <si>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</si>
  <si>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</si>
  <si>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</si>
  <si>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</si>
  <si>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</si>
  <si>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</si>
  <si>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</si>
  <si>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</si>
  <si>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</si>
  <si>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</si>
  <si>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</si>
  <si>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</si>
  <si>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</si>
  <si>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</si>
  <si>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</si>
  <si>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</si>
  <si>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</si>
  <si>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</si>
  <si>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</si>
  <si>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</si>
  <si>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</si>
  <si>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</si>
  <si>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</si>
  <si>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</si>
  <si>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</si>
  <si>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</si>
  <si>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</si>
  <si>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</si>
  <si>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</si>
  <si>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</si>
  <si>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</si>
  <si>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</si>
  <si>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</si>
  <si>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</si>
  <si>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</si>
  <si>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</si>
  <si>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</si>
  <si>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</si>
  <si>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</si>
  <si>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</si>
  <si>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</si>
  <si>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</si>
  <si>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</si>
  <si>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</si>
  <si>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</si>
  <si>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</si>
  <si>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</si>
  <si>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</si>
  <si>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</si>
  <si>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</si>
  <si>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</si>
  <si>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</si>
  <si>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</si>
  <si>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</si>
  <si>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</si>
  <si>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</si>
  <si>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</si>
  <si>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</si>
  <si>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</si>
  <si>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</si>
  <si>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</si>
  <si>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</si>
  <si>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</si>
  <si>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</si>
  <si>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</si>
  <si>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</si>
  <si>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</si>
  <si>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</si>
  <si>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</si>
  <si>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</si>
  <si>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</si>
  <si>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</si>
  <si>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</si>
  <si>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</si>
  <si>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</si>
  <si>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</si>
  <si>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</si>
  <si>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</si>
  <si>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</si>
  <si>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</si>
  <si>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</si>
  <si>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</si>
  <si>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</si>
  <si>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</si>
  <si>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</si>
  <si>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</si>
  <si>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</si>
  <si>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</si>
  <si>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</si>
  <si>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</si>
  <si>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</si>
  <si>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</si>
  <si>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</si>
  <si>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</si>
  <si>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</si>
  <si>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</si>
  <si>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</si>
  <si>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</si>
  <si>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</si>
  <si>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</si>
  <si>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</si>
  <si>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</si>
  <si>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</si>
  <si>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</si>
  <si>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</si>
  <si>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</si>
  <si>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</si>
  <si>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</si>
  <si>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</si>
  <si>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</si>
  <si>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</si>
  <si>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</si>
  <si>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</si>
  <si>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</si>
  <si>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</si>
  <si>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</si>
  <si>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</si>
  <si>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</si>
  <si>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</si>
  <si>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</si>
  <si>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</si>
  <si>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</si>
  <si>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</si>
  <si>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</si>
  <si>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</si>
  <si>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</si>
  <si>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</si>
  <si>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</si>
  <si>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</si>
  <si>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</si>
  <si>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</si>
  <si>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</si>
  <si>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</si>
  <si>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</si>
  <si>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</si>
  <si>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</si>
  <si>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</si>
  <si>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</si>
  <si>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</si>
  <si>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</si>
  <si>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</si>
  <si>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</si>
  <si>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</si>
  <si>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</si>
  <si>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</si>
  <si>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</si>
  <si>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</si>
  <si>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</si>
  <si>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</si>
  <si>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</si>
  <si>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</si>
  <si>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</si>
  <si>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</si>
  <si>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</si>
  <si>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</si>
  <si>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</si>
  <si>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</si>
  <si>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</si>
  <si>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</si>
  <si>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</si>
  <si>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</si>
  <si>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</si>
  <si>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</si>
  <si>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</si>
  <si>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</si>
  <si>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</si>
  <si>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</si>
  <si>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</si>
  <si>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</si>
  <si>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</si>
  <si>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</si>
  <si>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</si>
  <si>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</si>
  <si>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</si>
  <si>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</si>
  <si>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</si>
  <si>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</si>
  <si>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</si>
  <si>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</si>
  <si>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</si>
  <si>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</si>
  <si>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</si>
  <si>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</si>
  <si>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</si>
  <si>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</si>
  <si>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</si>
  <si>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</si>
  <si>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</si>
  <si>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</si>
  <si>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</si>
  <si>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</si>
  <si>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</si>
  <si>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</si>
  <si>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</si>
  <si>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</si>
  <si>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</si>
  <si>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</si>
  <si>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</si>
  <si>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</si>
  <si>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</si>
  <si>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</si>
  <si>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</si>
  <si>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</si>
  <si>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</si>
  <si>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</si>
  <si>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</si>
  <si>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</si>
  <si>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</si>
  <si>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</si>
  <si>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</si>
  <si>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</si>
  <si>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</si>
  <si>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</si>
  <si>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</si>
  <si>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</si>
  <si>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</si>
  <si>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</si>
  <si>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</si>
  <si>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</si>
  <si>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</si>
  <si>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</si>
  <si>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</si>
  <si>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</si>
  <si>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</si>
  <si>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</si>
  <si>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</si>
  <si>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</si>
  <si>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</si>
  <si>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</si>
  <si>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</si>
  <si>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</si>
  <si>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</si>
  <si>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</si>
  <si>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</si>
  <si>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</si>
  <si>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</si>
  <si>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</si>
  <si>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</si>
  <si>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</si>
  <si>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</si>
  <si>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</si>
  <si>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</si>
  <si>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</si>
  <si>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</si>
  <si>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</si>
  <si>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</si>
  <si>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</si>
  <si>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</si>
  <si>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</si>
  <si>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</si>
  <si>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</si>
  <si>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</si>
  <si>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</si>
  <si>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</si>
  <si>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</si>
  <si>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</si>
  <si>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</si>
  <si>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</si>
  <si>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</si>
  <si>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</si>
  <si>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</si>
  <si>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</si>
  <si>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</si>
  <si>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</si>
  <si>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</si>
  <si>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</si>
  <si>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</si>
  <si>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</si>
  <si>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</si>
  <si>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</si>
  <si>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</si>
  <si>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</si>
  <si>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</si>
  <si>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</si>
  <si>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</si>
  <si>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</si>
  <si>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</si>
  <si>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</si>
  <si>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</si>
  <si>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</si>
  <si>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</si>
  <si>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</si>
  <si>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</si>
  <si>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</si>
  <si>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</si>
  <si>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</si>
  <si>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</si>
  <si>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</si>
  <si>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</si>
  <si>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</si>
  <si>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</si>
  <si>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</si>
  <si>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</si>
  <si>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</si>
  <si>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</si>
  <si>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</si>
  <si>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</si>
  <si>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</si>
  <si>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</si>
  <si>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</si>
  <si>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</si>
  <si>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</si>
  <si>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</si>
  <si>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</si>
  <si>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</si>
  <si>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</si>
  <si>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</si>
  <si>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</si>
  <si>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</si>
  <si>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</si>
  <si>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</si>
  <si>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</si>
  <si>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</si>
  <si>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</si>
  <si>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</si>
  <si>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</si>
  <si>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</si>
  <si>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</si>
  <si>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</si>
  <si>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</si>
  <si>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</si>
  <si>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</si>
  <si>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</si>
  <si>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</si>
  <si>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</si>
  <si>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</si>
  <si>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</si>
  <si>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</si>
  <si>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</si>
  <si>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</si>
  <si>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</si>
  <si>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</si>
  <si>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</si>
  <si>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</si>
  <si>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</si>
  <si>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</si>
  <si>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</si>
  <si>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</si>
  <si>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</si>
  <si>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</si>
  <si>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</si>
  <si>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</si>
  <si>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</si>
  <si>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</si>
  <si>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</si>
  <si>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</si>
  <si>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</si>
  <si>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</si>
  <si>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</si>
  <si>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</si>
  <si>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</si>
  <si>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</si>
  <si>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</si>
  <si>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</si>
  <si>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</si>
  <si>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</si>
  <si>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</si>
  <si>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</si>
  <si>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</si>
  <si>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</si>
  <si>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</si>
  <si>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</si>
  <si>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</si>
  <si>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</si>
  <si>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</si>
  <si>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</si>
  <si>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</si>
  <si>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</si>
  <si>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</si>
  <si>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</si>
  <si>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</si>
  <si>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</si>
  <si>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</si>
  <si>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</si>
  <si>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</si>
  <si>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</si>
  <si>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</si>
  <si>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</si>
  <si>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</si>
  <si>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</si>
  <si>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</si>
  <si>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</si>
  <si>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</si>
  <si>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</si>
  <si>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</si>
  <si>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</si>
  <si>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</si>
  <si>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</si>
  <si>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</si>
  <si>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</si>
  <si>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</si>
  <si>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</si>
  <si>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</si>
  <si>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</si>
  <si>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</si>
  <si>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</si>
  <si>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</si>
  <si>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</si>
  <si>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</si>
  <si>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</si>
  <si>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</si>
  <si>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</si>
  <si>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</si>
  <si>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</si>
  <si>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</si>
  <si>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</si>
  <si>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</si>
  <si>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</si>
  <si>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</si>
  <si>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</si>
  <si>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</si>
  <si>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</si>
  <si>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</si>
  <si>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</si>
  <si>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</si>
  <si>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</si>
  <si>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</si>
  <si>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</si>
  <si>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</si>
  <si>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</si>
  <si>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</si>
  <si>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</si>
  <si>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</si>
  <si>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</si>
  <si>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</si>
  <si>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</si>
  <si>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</si>
  <si>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</si>
  <si>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</si>
  <si>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</si>
  <si>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</si>
  <si>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</si>
  <si>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</si>
  <si>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</si>
  <si>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</si>
  <si>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</si>
  <si>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</si>
  <si>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</si>
  <si>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</si>
  <si>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</si>
  <si>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</si>
  <si>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</si>
  <si>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</si>
  <si>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</si>
  <si>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</si>
  <si>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</si>
  <si>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</si>
  <si>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</si>
  <si>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</si>
  <si>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</si>
  <si>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</si>
  <si>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</si>
  <si>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</si>
  <si>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</si>
  <si>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</si>
  <si>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</si>
  <si>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</si>
  <si>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</si>
  <si>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</si>
  <si>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</si>
  <si>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</si>
  <si>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</si>
  <si>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</si>
  <si>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</si>
  <si>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</si>
  <si>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</si>
  <si>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</si>
  <si>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</si>
  <si>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</si>
  <si>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</si>
  <si>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</si>
  <si>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</si>
  <si>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</si>
  <si>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</si>
  <si>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</si>
  <si>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</si>
  <si>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</si>
  <si>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</si>
  <si>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</si>
  <si>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</si>
  <si>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</si>
  <si>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</si>
  <si>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</si>
  <si>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</si>
  <si>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</si>
  <si>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</si>
  <si>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</si>
  <si>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</si>
  <si>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</si>
  <si>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</si>
  <si>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</si>
  <si>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</si>
  <si>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</si>
  <si>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</si>
  <si>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</si>
  <si>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</si>
  <si>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</si>
  <si>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</si>
  <si>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</si>
  <si>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</si>
  <si>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</si>
  <si>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</si>
  <si>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</si>
  <si>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</si>
  <si>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</si>
  <si>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</si>
  <si>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</si>
  <si>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</si>
  <si>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</si>
  <si>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</si>
  <si>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</si>
  <si>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</si>
  <si>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</si>
  <si>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</si>
  <si>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</si>
  <si>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</si>
  <si>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</si>
  <si>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</si>
  <si>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</si>
  <si>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</si>
  <si>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</si>
  <si>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</si>
  <si>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</si>
  <si>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</si>
  <si>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</si>
  <si>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</si>
  <si>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</si>
  <si>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</si>
  <si>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</si>
  <si>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</si>
  <si>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</si>
  <si>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</si>
  <si>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</si>
  <si>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</si>
  <si>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</si>
  <si>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</si>
  <si>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</si>
  <si>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</si>
  <si>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</si>
  <si>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</si>
  <si>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</si>
  <si>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</si>
  <si>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</si>
  <si>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</si>
  <si>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</si>
  <si>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</si>
  <si>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</si>
  <si>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</si>
  <si>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</si>
  <si>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</si>
  <si>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</si>
  <si>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</si>
  <si>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</si>
  <si>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</si>
  <si>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</si>
  <si>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</si>
  <si>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</si>
  <si>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</si>
  <si>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</si>
  <si>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</si>
  <si>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</si>
  <si>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</si>
  <si>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</si>
  <si>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</si>
  <si>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</si>
  <si>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</si>
  <si>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</si>
  <si>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</si>
  <si>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</si>
  <si>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</si>
  <si>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</si>
  <si>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</si>
  <si>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</si>
  <si>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</si>
  <si>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</si>
  <si>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</si>
  <si>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</si>
  <si>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</si>
  <si>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</si>
  <si>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</si>
  <si>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</si>
  <si>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</si>
  <si>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</si>
  <si>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</si>
  <si>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</si>
  <si>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</si>
  <si>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</si>
  <si>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</si>
  <si>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</si>
  <si>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</si>
  <si>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</si>
  <si>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</si>
  <si>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</si>
  <si>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</si>
  <si>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</si>
  <si>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</si>
  <si>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</si>
  <si>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</si>
  <si>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</si>
  <si>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</si>
  <si>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</si>
  <si>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</si>
  <si>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</si>
  <si>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</si>
  <si>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</si>
  <si>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</si>
  <si>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</si>
  <si>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</si>
  <si>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</si>
  <si>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</si>
  <si>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</si>
  <si>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</si>
  <si>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</si>
  <si>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</si>
  <si>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</si>
  <si>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</si>
  <si>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</si>
  <si>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</si>
  <si>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</si>
  <si>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</si>
  <si>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</si>
  <si>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</si>
  <si>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</si>
  <si>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</si>
  <si>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</si>
  <si>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</si>
  <si>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</si>
  <si>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</si>
  <si>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</si>
  <si>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</si>
  <si>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</si>
  <si>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</si>
  <si>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</si>
  <si>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</si>
  <si>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</si>
  <si>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</si>
  <si>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</si>
  <si>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</si>
  <si>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</si>
  <si>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</si>
  <si>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</si>
  <si>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</si>
  <si>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</si>
  <si>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</si>
  <si>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</si>
  <si>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</si>
  <si>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</si>
  <si>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</si>
  <si>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</si>
  <si>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</si>
  <si>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</si>
  <si>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</si>
  <si>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</si>
  <si>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</si>
  <si>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</si>
  <si>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</si>
  <si>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</si>
  <si>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</si>
  <si>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</si>
  <si>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</si>
  <si>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</si>
  <si>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</si>
  <si>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</si>
  <si>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</si>
  <si>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</si>
  <si>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</si>
  <si>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</si>
  <si>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</si>
  <si>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</si>
  <si>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</si>
  <si>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</si>
  <si>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</si>
  <si>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</si>
  <si>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</si>
  <si>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</si>
  <si>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</si>
  <si>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</si>
  <si>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</si>
  <si>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</si>
  <si>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</si>
  <si>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</si>
  <si>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</si>
  <si>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</si>
  <si>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</si>
  <si>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</si>
  <si>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</si>
  <si>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</si>
  <si>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</si>
  <si>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</si>
  <si>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</si>
  <si>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</si>
  <si>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</si>
  <si>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</si>
  <si>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</si>
  <si>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</si>
  <si>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</si>
  <si>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</si>
  <si>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</si>
  <si>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</si>
  <si>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</si>
  <si>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</si>
  <si>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</si>
  <si>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</si>
  <si>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</si>
  <si>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</si>
  <si>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</si>
  <si>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</si>
  <si>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</si>
  <si>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</si>
  <si>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</si>
  <si>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</si>
  <si>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</si>
  <si>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</si>
  <si>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</si>
  <si>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</si>
  <si>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</si>
  <si>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</si>
  <si>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</si>
  <si>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</si>
  <si>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</si>
  <si>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</si>
  <si>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</si>
  <si>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</si>
  <si>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</si>
  <si>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</si>
  <si>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</si>
  <si>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</si>
  <si>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</si>
  <si>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</si>
  <si>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</si>
  <si>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</si>
  <si>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</si>
  <si>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</si>
  <si>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</si>
  <si>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</si>
  <si>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</si>
  <si>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</si>
  <si>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</si>
  <si>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</si>
  <si>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</si>
  <si>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</si>
  <si>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</si>
  <si>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</si>
  <si>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</si>
  <si>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</si>
  <si>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</si>
  <si>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</si>
  <si>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</si>
  <si>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</si>
  <si>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</si>
  <si>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</si>
  <si>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</si>
  <si>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</si>
  <si>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</si>
  <si>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</si>
  <si>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</si>
  <si>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</si>
  <si>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</si>
  <si>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</si>
  <si>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</si>
  <si>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</si>
  <si>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</si>
  <si>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</si>
  <si>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</si>
  <si>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</si>
  <si>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</si>
  <si>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</si>
  <si>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</si>
  <si>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</si>
  <si>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</si>
  <si>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</si>
  <si>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</si>
  <si>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</si>
  <si>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</si>
  <si>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</si>
  <si>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</si>
  <si>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</si>
  <si>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</si>
  <si>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</si>
  <si>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</si>
  <si>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</si>
  <si>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</si>
  <si>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</si>
  <si>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</si>
  <si>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</si>
  <si>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</si>
  <si>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</si>
  <si>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</si>
  <si>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</si>
  <si>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</si>
  <si>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</si>
  <si>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</si>
  <si>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</si>
  <si>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</si>
  <si>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</si>
  <si>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</si>
  <si>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</si>
  <si>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</si>
  <si>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</si>
  <si>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</si>
  <si>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</si>
  <si>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</si>
  <si>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</si>
  <si>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</si>
  <si>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</si>
  <si>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</si>
  <si>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</si>
  <si>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</si>
  <si>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</si>
  <si>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</si>
  <si>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</si>
  <si>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</si>
  <si>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</si>
  <si>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</si>
  <si>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</si>
  <si>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</si>
  <si>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</si>
  <si>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</si>
  <si>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</si>
  <si>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</si>
  <si>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</si>
  <si>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</si>
  <si>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</si>
  <si>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</si>
  <si>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</si>
  <si>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</si>
  <si>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</si>
  <si>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</si>
  <si>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</si>
  <si>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</si>
  <si>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</si>
  <si>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</si>
  <si>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</si>
  <si>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</si>
  <si>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</si>
  <si>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</si>
  <si>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</si>
  <si>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</si>
  <si>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</si>
  <si>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</si>
  <si>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</si>
  <si>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</si>
  <si>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</si>
  <si>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</si>
  <si>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</si>
  <si>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</si>
  <si>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</si>
  <si>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</si>
  <si>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</si>
  <si>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</si>
  <si>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</si>
  <si>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</si>
  <si>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</si>
  <si>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</si>
  <si>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</si>
  <si>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</si>
  <si>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</si>
  <si>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</si>
  <si>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</si>
  <si>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</si>
  <si>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</si>
  <si>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</si>
  <si>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</si>
  <si>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</si>
  <si>
    <t>KECO00</t>
  </si>
  <si>
    <t>KEDS00</t>
  </si>
  <si>
    <t>KEHF00</t>
  </si>
  <si>
    <t>KENG00</t>
  </si>
  <si>
    <t>KENG01</t>
  </si>
  <si>
    <t>KENG02</t>
  </si>
  <si>
    <t>KENG04</t>
  </si>
  <si>
    <t>KEDS02</t>
  </si>
  <si>
    <t>KEDS03</t>
  </si>
  <si>
    <t>KEDS04</t>
  </si>
  <si>
    <t>KEDS06</t>
  </si>
  <si>
    <t>KEDS09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</si>
</sst>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  <xf numFmtId="0" fontId="9" fillId="0" borderId="0" xfId="2" applyFont="1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37ECF2F-7DD9-4573-B8C3-8678149F6950}" userId="Bruno Merven" providerId="None"/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  <threadedComment ref="E14" dT="2021-05-27T19:21:07.86" personId="{B37ECF2F-7DD9-4573-B8C3-8678149F6950}" id="{F057E6D1-F0A4-43AE-A671-8DD980C81287}">
    <text>adjusted to Match FBC coefficient - see TCH_PWR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INDEX(ForGams!$L$3:$L$602,MATCH(B5,ForGams!$J$3:$J$602,0))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INDEX(ForGams!$L$3:$L$602,MATCH(B6,ForGams!$J$3:$J$602,0))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INDEX(ForGams!$L$3:$L$602,MATCH(B7,ForGams!$J$3:$J$602,0))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INDEX(ForGams!$L$3:$L$602,MATCH(B8,ForGams!$J$3:$J$602,0))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INDEX(ForGams!$L$3:$L$602,MATCH(B9,ForGams!$J$3:$J$602,0))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INDEX(ForGams!$L$3:$L$602,MATCH(B10,ForGams!$J$3:$J$602,0))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INDEX(ForGams!$L$3:$L$602,MATCH(B11,ForGams!$J$3:$J$602,0))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INDEX(ForGams!$L$3:$L$602,MATCH(B12,ForGams!$J$3:$J$602,0))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INDEX(ForGams!$L$3:$L$602,MATCH(B13,ForGams!$J$3:$J$602,0))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INDEX(ForGams!$L$3:$L$602,MATCH(B14,ForGams!$J$3:$J$602,0))</f>
        <v xml:space="preserve">Power Sector Coal Discard                         </v>
      </c>
      <c r="B14" s="1" t="s">
        <v>26</v>
      </c>
      <c r="C14" s="1">
        <v>96.25</v>
      </c>
      <c r="D14" s="10">
        <v>0</v>
      </c>
      <c r="E14" s="10">
        <v>8.5999999999999993E-2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122.91</v>
      </c>
    </row>
    <row r="15" spans="1:11" x14ac:dyDescent="0.25">
      <c r="A15" t="str">
        <f>INDEX(ForGams!$L$3:$L$602,MATCH(B15,ForGams!$J$3:$J$602,0))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INDEX(ForGams!$L$3:$L$602,MATCH(B16,ForGams!$J$3:$J$602,0))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INDEX(ForGams!$L$3:$L$602,MATCH(B17,ForGams!$J$3:$J$602,0))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INDEX(ForGams!$L$3:$L$602,MATCH(B18,ForGams!$J$3:$J$602,0))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INDEX(ForGams!$L$3:$L$602,MATCH(B19,ForGams!$J$3:$J$602,0))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INDEX(ForGams!$L$3:$L$602,MATCH(B20,ForGams!$J$3:$J$602,0))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INDEX(ForGams!$L$3:$L$602,MATCH(B21,ForGams!$J$3:$J$602,0))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INDEX(ForGams!$L$3:$L$602,MATCH(B22,ForGams!$J$3:$J$602,0))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INDEX(ForGams!$L$3:$L$602,MATCH(B23,ForGams!$J$3:$J$602,0))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INDEX(ForGams!$L$3:$L$602,MATCH(B24,ForGams!$J$3:$J$602,0))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INDEX(ForGams!$L$3:$L$602,MATCH(B25,ForGams!$J$3:$J$602,0))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INDEX(ForGams!$L$3:$L$602,MATCH(B26,ForGams!$J$3:$J$602,0))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INDEX(ForGams!$L$3:$L$602,MATCH(B27,ForGams!$J$3:$J$602,0))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INDEX(ForGams!$L$3:$L$602,MATCH(B28,ForGams!$J$3:$J$602,0))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INDEX(ForGams!$L$3:$L$602,MATCH(B29,ForGams!$J$3:$J$602,0))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INDEX(ForGams!$L$3:$L$602,MATCH(B30,ForGams!$J$3:$J$602,0))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INDEX(ForGams!$L$3:$L$602,MATCH(B31,ForGams!$J$3:$J$602,0))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INDEX(ForGams!$L$3:$L$602,MATCH(B32,ForGams!$J$3:$J$602,0))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INDEX(ForGams!$L$3:$L$602,MATCH(B33,ForGams!$J$3:$J$602,0))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INDEX(ForGams!$L$3:$L$602,MATCH(B34,ForGams!$J$3:$J$602,0))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INDEX(ForGams!$L$3:$L$602,MATCH(B35,ForGams!$J$3:$J$602,0))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INDEX(ForGams!$L$3:$L$602,MATCH(B36,ForGams!$J$3:$J$602,0))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INDEX(ForGams!$L$3:$L$602,MATCH(B37,ForGams!$J$3:$J$602,0))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INDEX(ForGams!$L$3:$L$602,MATCH(B38,ForGams!$J$3:$J$602,0))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INDEX(ForGams!$L$3:$L$602,MATCH(B39,ForGams!$J$3:$J$602,0))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INDEX(ForGams!$L$3:$L$602,MATCH(B40,ForGams!$J$3:$J$602,0))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INDEX(ForGams!$L$3:$L$602,MATCH(B41,ForGams!$J$3:$J$602,0))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INDEX(ForGams!$L$3:$L$602,MATCH(B42,ForGams!$J$3:$J$602,0))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INDEX(ForGams!$L$3:$L$602,MATCH(B43,ForGams!$J$3:$J$602,0))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INDEX(ForGams!$L$3:$L$602,MATCH(B44,ForGams!$J$3:$J$602,0))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INDEX(ForGams!$L$3:$L$602,MATCH(B45,ForGams!$J$3:$J$602,0))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INDEX(ForGams!$L$3:$L$602,MATCH(B46,ForGams!$J$3:$J$602,0))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INDEX(ForGams!$L$3:$L$602,MATCH(B47,ForGams!$J$3:$J$602,0))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INDEX(ForGams!$L$3:$L$602,MATCH(B48,ForGams!$J$3:$J$602,0))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INDEX(ForGams!$L$3:$L$602,MATCH(B49,ForGams!$J$3:$J$602,0))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INDEX(ForGams!$L$3:$L$602,MATCH(B50,ForGams!$J$3:$J$602,0))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INDEX(ForGams!$L$3:$L$602,MATCH(B51,ForGams!$J$3:$J$602,0))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INDEX(ForGams!$L$3:$L$602,MATCH(B52,ForGams!$J$3:$J$602,0))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INDEX(ForGams!$L$3:$L$602,MATCH(B53,ForGams!$J$3:$J$602,0))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INDEX(ForGams!$L$3:$L$602,MATCH(B54,ForGams!$J$3:$J$602,0))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INDEX(ForGams!$L$3:$L$602,MATCH(B55,ForGams!$J$3:$J$602,0))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INDEX(ForGams!$L$3:$L$602,MATCH(B56,ForGams!$J$3:$J$602,0))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INDEX(ForGams!$L$3:$L$602,MATCH(B57,ForGams!$J$3:$J$602,0))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INDEX(ForGams!$L$3:$L$602,MATCH(B58,ForGams!$J$3:$J$602,0))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INDEX(ForGams!$L$3:$L$602,MATCH(B59,ForGams!$J$3:$J$602,0))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INDEX(ForGams!$L$3:$L$602,MATCH(B60,ForGams!$J$3:$J$602,0))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INDEX(ForGams!$L$3:$L$602,MATCH(B61,ForGams!$J$3:$J$602,0))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92"/>
  <sheetViews>
    <sheetView tabSelected="1" topLeftCell="A471" workbookViewId="0">
      <selection activeCell="D481" sqref="D481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0</v>
      </c>
      <c r="F112">
        <f>IF($P112&gt;0,0,IFERROR(INDEX(Factors!$E$5:$E$61,MATCH($J112,Factors!$B$5:$B$61,0)),0))</f>
        <v>8.5999999999999993E-2</v>
      </c>
      <c r="G112">
        <f>IF(P112&gt;0,0,IFERROR(INDEX(Factors!$K$5:$K$61,MATCH(J112,Factors!$B$5:$B$61,0)),0))</f>
        <v>122.91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1376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1029</v>
      </c>
    </row>
    <row r="135" spans="3:27" x14ac:dyDescent="0.25">
      <c r="C135" t="s">
        <v>1377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1029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1030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1031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962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961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963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1032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1033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1034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1035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1036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1037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1038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1039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957</v>
      </c>
      <c r="AA149" t="s">
        <v>1123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1040</v>
      </c>
      <c r="AA150" t="s">
        <v>1122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1041</v>
      </c>
      <c r="AA151" t="s">
        <v>1124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1042</v>
      </c>
      <c r="AA152" t="s">
        <v>1106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1043</v>
      </c>
      <c r="AA153" t="s">
        <v>1125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1044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1045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1046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1047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1048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1049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1050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1051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1052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1053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1054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1055</v>
      </c>
      <c r="AA165" t="s">
        <v>1126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1056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1057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1058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1059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819</v>
      </c>
      <c r="AA170" t="s">
        <v>1103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1060</v>
      </c>
      <c r="AA171" t="s">
        <v>1103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1061</v>
      </c>
      <c r="AA172" t="s">
        <v>1103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825</v>
      </c>
      <c r="AA173" t="s">
        <v>1103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829</v>
      </c>
      <c r="AA174" t="s">
        <v>1103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1062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1063</v>
      </c>
      <c r="AA176" t="s">
        <v>1103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1064</v>
      </c>
      <c r="AA177" t="s">
        <v>1103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1065</v>
      </c>
      <c r="AA178" t="s">
        <v>1103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1066</v>
      </c>
      <c r="AA179" t="s">
        <v>1103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941</v>
      </c>
      <c r="AA180" t="s">
        <v>1103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1067</v>
      </c>
      <c r="AA181" t="s">
        <v>1103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943</v>
      </c>
      <c r="AA182" t="s">
        <v>1103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1068</v>
      </c>
      <c r="AA183" t="s">
        <v>1103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1069</v>
      </c>
      <c r="AA184" t="s">
        <v>1103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945</v>
      </c>
      <c r="AA185" t="s">
        <v>1103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1070</v>
      </c>
      <c r="AA186" t="s">
        <v>1103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1071</v>
      </c>
      <c r="AA187" t="s">
        <v>1103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1072</v>
      </c>
      <c r="AA188" t="s">
        <v>1103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1073</v>
      </c>
      <c r="AA189" t="s">
        <v>1103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1074</v>
      </c>
      <c r="AA190" t="s">
        <v>1103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1075</v>
      </c>
      <c r="AA191" t="s">
        <v>1103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1076</v>
      </c>
      <c r="AA192" t="s">
        <v>1103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1077</v>
      </c>
      <c r="AA193" t="s">
        <v>1103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1078</v>
      </c>
      <c r="AA194" t="s">
        <v>1103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1079</v>
      </c>
      <c r="AA195" t="s">
        <v>1103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1080</v>
      </c>
      <c r="AA196" t="s">
        <v>1103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1081</v>
      </c>
      <c r="AA197" t="s">
        <v>1103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1082</v>
      </c>
      <c r="AA198" t="s">
        <v>1103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1083</v>
      </c>
      <c r="AA199" t="s">
        <v>1103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1084</v>
      </c>
      <c r="AA200" t="s">
        <v>1103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1085</v>
      </c>
      <c r="AA201" t="s">
        <v>1103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1086</v>
      </c>
      <c r="AA202" t="s">
        <v>1103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1087</v>
      </c>
      <c r="AA203" t="s">
        <v>1103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1088</v>
      </c>
      <c r="AA204" t="s">
        <v>1103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1089</v>
      </c>
      <c r="AA205" t="s">
        <v>1103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1090</v>
      </c>
      <c r="AA206" t="s">
        <v>1103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1091</v>
      </c>
      <c r="AA207" t="s">
        <v>1103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949</v>
      </c>
      <c r="AA208" t="s">
        <v>1103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1092</v>
      </c>
      <c r="AA209" t="s">
        <v>1103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1093</v>
      </c>
      <c r="AA210" t="s">
        <v>1103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1094</v>
      </c>
      <c r="AA211" t="s">
        <v>1103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938</v>
      </c>
      <c r="AA212" t="s">
        <v>1103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939</v>
      </c>
      <c r="AA213" t="s">
        <v>1103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940</v>
      </c>
      <c r="AA214" t="s">
        <v>1103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942</v>
      </c>
      <c r="AA215" t="s">
        <v>1103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944</v>
      </c>
      <c r="AA216" t="s">
        <v>1103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946</v>
      </c>
      <c r="AA217" t="s">
        <v>1103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947</v>
      </c>
      <c r="AA218" t="s">
        <v>1103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948</v>
      </c>
      <c r="AA219" t="s">
        <v>1103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950</v>
      </c>
      <c r="AA220" t="s">
        <v>1103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951</v>
      </c>
      <c r="AA221" t="s">
        <v>1103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1095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1096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1097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1098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1099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t="s">
        <v>700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701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702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703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704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705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706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707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708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709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710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711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712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713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714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715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716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717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718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719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720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721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722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723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724</v>
      </c>
      <c r="D367" s="8">
        <v>0</v>
      </c>
      <c r="E367" s="8">
        <v>0</v>
      </c>
      <c r="F367" s="8">
        <v>0</v>
      </c>
      <c r="G367" s="8">
        <v>0</v>
      </c>
      <c r="J367" t="str">
        <f t="shared" si="41"/>
        <v>GAS</v>
      </c>
      <c r="K367" t="str">
        <f t="shared" si="42"/>
        <v>GAS</v>
      </c>
      <c r="L367" t="s">
        <v>725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726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727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728</v>
      </c>
      <c r="D369" s="8">
        <v>0</v>
      </c>
      <c r="E369" s="8">
        <v>0</v>
      </c>
      <c r="F369" s="8">
        <v>0</v>
      </c>
      <c r="G369" s="8">
        <v>0</v>
      </c>
      <c r="J369" t="str">
        <f t="shared" si="41"/>
        <v>OLP</v>
      </c>
      <c r="K369" t="str">
        <f t="shared" si="42"/>
        <v>OLP</v>
      </c>
      <c r="L369" t="s">
        <v>729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730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731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732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733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734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735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736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737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738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739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740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741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742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743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744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745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746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747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748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749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750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751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752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753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754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755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756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757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758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759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760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761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762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763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764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765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766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767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768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769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770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771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772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773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774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775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776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777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778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779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780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781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782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783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784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785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786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787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788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789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790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791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792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793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794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795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796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797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798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799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800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801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802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803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804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805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806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807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808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809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810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811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812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813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814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815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816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817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818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819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820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821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822</v>
      </c>
      <c r="M416" t="s">
        <v>1103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823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824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825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826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827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828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829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830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831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832</v>
      </c>
      <c r="M421" t="s">
        <v>1103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833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834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835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836</v>
      </c>
      <c r="M423" t="s">
        <v>1147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837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838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839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840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841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842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843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844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845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846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847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848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849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850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851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852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853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854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855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856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857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858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859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860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861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862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863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864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865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866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867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868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869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870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871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872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873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874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875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876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877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878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879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880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881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882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883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884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885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886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887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888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889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890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891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892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893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894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895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896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897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898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899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900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901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902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903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904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905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906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907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908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1360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909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1361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910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1362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911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1363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912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1364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913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1365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914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1366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915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1367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916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1368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917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1369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918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1370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919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1371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920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1372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921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1373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922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1374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923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1375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923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924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925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926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927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928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929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930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931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932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933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  <row r="481" spans="3:7" x14ac:dyDescent="0.25">
      <c r="C481" t="s">
        <v>1378</v>
      </c>
      <c r="D481">
        <v>96.25</v>
      </c>
      <c r="E481">
        <v>1E-3</v>
      </c>
      <c r="F481">
        <v>1.4E-3</v>
      </c>
      <c r="G481">
        <v>96.704999999999998</v>
      </c>
    </row>
    <row r="482" spans="3:7" x14ac:dyDescent="0.25">
      <c r="C482" t="s">
        <v>1379</v>
      </c>
      <c r="D482">
        <v>74.066699999999997</v>
      </c>
      <c r="E482">
        <v>3.0000000000000001E-3</v>
      </c>
      <c r="F482">
        <v>5.9999999999999995E-4</v>
      </c>
      <c r="G482">
        <v>74.315700000000007</v>
      </c>
    </row>
    <row r="483" spans="3:7" x14ac:dyDescent="0.25">
      <c r="C483" t="s">
        <v>1380</v>
      </c>
      <c r="D483">
        <v>77.400000000000006</v>
      </c>
      <c r="E483">
        <v>3.0000000000000001E-3</v>
      </c>
      <c r="F483">
        <v>5.9999999999999995E-4</v>
      </c>
      <c r="G483">
        <v>77.649000000000015</v>
      </c>
    </row>
    <row r="484" spans="3:7" x14ac:dyDescent="0.25">
      <c r="C484" t="s">
        <v>1381</v>
      </c>
      <c r="D484">
        <v>56.1</v>
      </c>
      <c r="E484">
        <v>1E-3</v>
      </c>
      <c r="F484">
        <v>1E-4</v>
      </c>
      <c r="G484">
        <v>56.152000000000001</v>
      </c>
    </row>
    <row r="485" spans="3:7" x14ac:dyDescent="0.25">
      <c r="C485" t="s">
        <v>1382</v>
      </c>
      <c r="D485">
        <v>56.1</v>
      </c>
      <c r="E485">
        <v>1E-3</v>
      </c>
      <c r="F485">
        <v>1E-4</v>
      </c>
      <c r="G485">
        <v>56.152000000000001</v>
      </c>
    </row>
    <row r="486" spans="3:7" x14ac:dyDescent="0.25">
      <c r="C486" t="s">
        <v>1383</v>
      </c>
      <c r="D486">
        <v>56.1</v>
      </c>
      <c r="E486">
        <v>1E-3</v>
      </c>
      <c r="F486">
        <v>1E-4</v>
      </c>
      <c r="G486">
        <v>56.152000000000001</v>
      </c>
    </row>
    <row r="487" spans="3:7" x14ac:dyDescent="0.25">
      <c r="C487" t="s">
        <v>1384</v>
      </c>
      <c r="D487">
        <v>56.1</v>
      </c>
      <c r="E487">
        <v>1E-3</v>
      </c>
      <c r="F487">
        <v>1E-4</v>
      </c>
      <c r="G487">
        <v>56.152000000000001</v>
      </c>
    </row>
    <row r="488" spans="3:7" x14ac:dyDescent="0.25">
      <c r="C488" t="s">
        <v>1385</v>
      </c>
      <c r="D488">
        <v>74.066699999999997</v>
      </c>
      <c r="E488">
        <v>3.0000000000000001E-3</v>
      </c>
      <c r="F488">
        <v>5.9999999999999995E-4</v>
      </c>
      <c r="G488">
        <v>74.315700000000007</v>
      </c>
    </row>
    <row r="489" spans="3:7" x14ac:dyDescent="0.25">
      <c r="C489" t="s">
        <v>1386</v>
      </c>
      <c r="D489">
        <v>74.066699999999997</v>
      </c>
      <c r="E489">
        <v>3.0000000000000001E-3</v>
      </c>
      <c r="F489">
        <v>5.9999999999999995E-4</v>
      </c>
      <c r="G489">
        <v>74.315700000000007</v>
      </c>
    </row>
    <row r="490" spans="3:7" x14ac:dyDescent="0.25">
      <c r="C490" t="s">
        <v>1387</v>
      </c>
      <c r="D490">
        <v>74.066699999999997</v>
      </c>
      <c r="E490">
        <v>3.0000000000000001E-3</v>
      </c>
      <c r="F490">
        <v>5.9999999999999995E-4</v>
      </c>
      <c r="G490">
        <v>74.315700000000007</v>
      </c>
    </row>
    <row r="491" spans="3:7" x14ac:dyDescent="0.25">
      <c r="C491" t="s">
        <v>1388</v>
      </c>
      <c r="D491">
        <v>74.066699999999997</v>
      </c>
      <c r="E491">
        <v>3.0000000000000001E-3</v>
      </c>
      <c r="F491">
        <v>5.9999999999999995E-4</v>
      </c>
      <c r="G491">
        <v>74.315700000000007</v>
      </c>
    </row>
    <row r="492" spans="3:7" x14ac:dyDescent="0.25">
      <c r="C492" t="s">
        <v>1389</v>
      </c>
      <c r="D492">
        <v>74.066699999999997</v>
      </c>
      <c r="E492">
        <v>3.0000000000000001E-3</v>
      </c>
      <c r="F492">
        <v>5.9999999999999995E-4</v>
      </c>
      <c r="G492">
        <v>74.315700000000007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honeticPr fontId="10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2023-02-17T10:12:44Z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