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0"/>
  <workbookPr/>
  <mc:AlternateContent xmlns:mc="http://schemas.openxmlformats.org/markup-compatibility/2006">
    <mc:Choice Requires="x15">
      <x15ac:absPath xmlns:x15ac="http://schemas.microsoft.com/office/spreadsheetml/2010/11/ac" url="/Users/AliSonmez/_Git/Data_Werkstuk/Opdracht2/"/>
    </mc:Choice>
  </mc:AlternateContent>
  <xr:revisionPtr revIDLastSave="0" documentId="13_ncr:1_{911C6E85-806B-1F4F-934C-2C9F43C243A1}" xr6:coauthVersionLast="36" xr6:coauthVersionMax="36" xr10:uidLastSave="{00000000-0000-0000-0000-000000000000}"/>
  <bookViews>
    <workbookView xWindow="0" yWindow="0" windowWidth="28800" windowHeight="18000" activeTab="2" xr2:uid="{00000000-000D-0000-FFFF-FFFF00000000}"/>
  </bookViews>
  <sheets>
    <sheet name="Components" sheetId="1" r:id="rId1"/>
    <sheet name="Inequality" sheetId="2" r:id="rId2"/>
    <sheet name="Trends" sheetId="3" r:id="rId3"/>
  </sheets>
  <definedNames>
    <definedName name="_xlnm._FilterDatabase" localSheetId="0" hidden="1">Components!$B$2:$I$190</definedName>
  </definedNames>
  <calcPr calcId="179021" concurrentCalc="0"/>
</workbook>
</file>

<file path=xl/calcChain.xml><?xml version="1.0" encoding="utf-8"?>
<calcChain xmlns="http://schemas.openxmlformats.org/spreadsheetml/2006/main">
  <c r="M91" i="3" l="1"/>
  <c r="L91" i="3"/>
  <c r="O91" i="3"/>
  <c r="M90" i="3"/>
  <c r="L90" i="3"/>
  <c r="O90" i="3"/>
  <c r="M89" i="3"/>
  <c r="L89" i="3"/>
  <c r="O89" i="3"/>
  <c r="M88" i="3"/>
  <c r="L88" i="3"/>
  <c r="O88" i="3"/>
  <c r="M87" i="3"/>
  <c r="L87" i="3"/>
  <c r="O87" i="3"/>
  <c r="M86" i="3"/>
  <c r="L86" i="3"/>
  <c r="O86" i="3"/>
  <c r="M85" i="3"/>
  <c r="L85" i="3"/>
  <c r="O85" i="3"/>
  <c r="M84" i="3"/>
  <c r="L84" i="3"/>
  <c r="O84" i="3"/>
  <c r="M83" i="3"/>
  <c r="L83" i="3"/>
  <c r="O83" i="3"/>
  <c r="M82" i="3"/>
  <c r="L82" i="3"/>
  <c r="O82" i="3"/>
  <c r="M81" i="3"/>
  <c r="L81" i="3"/>
  <c r="O81" i="3"/>
  <c r="M80" i="3"/>
  <c r="L80" i="3"/>
  <c r="O80" i="3"/>
  <c r="M79" i="3"/>
  <c r="L79" i="3"/>
  <c r="O79" i="3"/>
  <c r="M78" i="3"/>
  <c r="L78" i="3"/>
  <c r="O78" i="3"/>
  <c r="M77" i="3"/>
  <c r="L77" i="3"/>
  <c r="O77" i="3"/>
  <c r="M76" i="3"/>
  <c r="L76" i="3"/>
  <c r="O76" i="3"/>
  <c r="M75" i="3"/>
  <c r="L75" i="3"/>
  <c r="O75" i="3"/>
  <c r="M74" i="3"/>
  <c r="L74" i="3"/>
  <c r="O74" i="3"/>
  <c r="M73" i="3"/>
  <c r="L73" i="3"/>
  <c r="O73" i="3"/>
  <c r="M72" i="3"/>
  <c r="L72" i="3"/>
  <c r="O72" i="3"/>
  <c r="M71" i="3"/>
  <c r="L71" i="3"/>
  <c r="O71" i="3"/>
  <c r="M70" i="3"/>
  <c r="L70" i="3"/>
  <c r="O70" i="3"/>
  <c r="M69" i="3"/>
  <c r="L69" i="3"/>
  <c r="O69" i="3"/>
  <c r="M68" i="3"/>
  <c r="L68" i="3"/>
  <c r="O68" i="3"/>
  <c r="M67" i="3"/>
  <c r="L67" i="3"/>
  <c r="O67" i="3"/>
  <c r="M66" i="3"/>
  <c r="L66" i="3"/>
  <c r="O66" i="3"/>
  <c r="M65" i="3"/>
  <c r="L65" i="3"/>
  <c r="O65" i="3"/>
  <c r="M64" i="3"/>
  <c r="L64" i="3"/>
  <c r="O64" i="3"/>
  <c r="M63" i="3"/>
  <c r="L63" i="3"/>
  <c r="O63" i="3"/>
  <c r="M62" i="3"/>
  <c r="L62" i="3"/>
  <c r="O62" i="3"/>
  <c r="M61" i="3"/>
  <c r="L61" i="3"/>
  <c r="O61" i="3"/>
  <c r="M60" i="3"/>
  <c r="L60" i="3"/>
  <c r="O60" i="3"/>
  <c r="M59" i="3"/>
  <c r="L59" i="3"/>
  <c r="O59" i="3"/>
  <c r="M58" i="3"/>
  <c r="L58" i="3"/>
  <c r="O58" i="3"/>
  <c r="M57" i="3"/>
  <c r="L57" i="3"/>
  <c r="O57" i="3"/>
  <c r="M56" i="3"/>
  <c r="L56" i="3"/>
  <c r="O56" i="3"/>
  <c r="M55" i="3"/>
  <c r="L55" i="3"/>
  <c r="O55" i="3"/>
  <c r="M54" i="3"/>
  <c r="L54" i="3"/>
  <c r="O54" i="3"/>
  <c r="M53" i="3"/>
  <c r="L53" i="3"/>
  <c r="O53" i="3"/>
  <c r="M52" i="3"/>
  <c r="L52" i="3"/>
  <c r="O52" i="3"/>
  <c r="M51" i="3"/>
  <c r="L51" i="3"/>
  <c r="O51" i="3"/>
  <c r="M50" i="3"/>
  <c r="L50" i="3"/>
  <c r="O50" i="3"/>
  <c r="M49" i="3"/>
  <c r="L49" i="3"/>
  <c r="O49" i="3"/>
  <c r="M48" i="3"/>
  <c r="L48" i="3"/>
  <c r="O48" i="3"/>
  <c r="M47" i="3"/>
  <c r="L47" i="3"/>
  <c r="O47" i="3"/>
  <c r="M46" i="3"/>
  <c r="L46" i="3"/>
  <c r="O46" i="3"/>
  <c r="M45" i="3"/>
  <c r="L45" i="3"/>
  <c r="O45" i="3"/>
  <c r="M44" i="3"/>
  <c r="L44" i="3"/>
  <c r="O44" i="3"/>
  <c r="M43" i="3"/>
  <c r="L43" i="3"/>
  <c r="O43" i="3"/>
  <c r="M42" i="3"/>
  <c r="L42" i="3"/>
  <c r="O42" i="3"/>
  <c r="M41" i="3"/>
  <c r="L41" i="3"/>
  <c r="O41" i="3"/>
  <c r="M40" i="3"/>
  <c r="L40" i="3"/>
  <c r="O40" i="3"/>
  <c r="M39" i="3"/>
  <c r="L39" i="3"/>
  <c r="O39" i="3"/>
  <c r="M38" i="3"/>
  <c r="L38" i="3"/>
  <c r="O38" i="3"/>
  <c r="M37" i="3"/>
  <c r="L37" i="3"/>
  <c r="O37" i="3"/>
  <c r="M36" i="3"/>
  <c r="L36" i="3"/>
  <c r="O36" i="3"/>
  <c r="M35" i="3"/>
  <c r="L35" i="3"/>
  <c r="O35" i="3"/>
  <c r="M34" i="3"/>
  <c r="L34" i="3"/>
  <c r="O34" i="3"/>
  <c r="M33" i="3"/>
  <c r="L33" i="3"/>
  <c r="O33" i="3"/>
  <c r="M32" i="3"/>
  <c r="L32" i="3"/>
  <c r="O32" i="3"/>
  <c r="M31" i="3"/>
  <c r="L31" i="3"/>
  <c r="O31" i="3"/>
  <c r="M30" i="3"/>
  <c r="L30" i="3"/>
  <c r="O30" i="3"/>
  <c r="M29" i="3"/>
  <c r="L29" i="3"/>
  <c r="O29" i="3"/>
  <c r="M28" i="3"/>
  <c r="L28" i="3"/>
  <c r="O28" i="3"/>
  <c r="M27" i="3"/>
  <c r="L27" i="3"/>
  <c r="O27" i="3"/>
  <c r="M26" i="3"/>
  <c r="L26" i="3"/>
  <c r="O26" i="3"/>
  <c r="M25" i="3"/>
  <c r="L25" i="3"/>
  <c r="O25" i="3"/>
  <c r="M24" i="3"/>
  <c r="L24" i="3"/>
  <c r="O24" i="3"/>
  <c r="M23" i="3"/>
  <c r="L23" i="3"/>
  <c r="O23" i="3"/>
  <c r="M22" i="3"/>
  <c r="L22" i="3"/>
  <c r="O22" i="3"/>
  <c r="M21" i="3"/>
  <c r="L21" i="3"/>
  <c r="O21" i="3"/>
  <c r="M20" i="3"/>
  <c r="L20" i="3"/>
  <c r="O20" i="3"/>
  <c r="M19" i="3"/>
  <c r="L19" i="3"/>
  <c r="O19" i="3"/>
  <c r="M18" i="3"/>
  <c r="L18" i="3"/>
  <c r="O18" i="3"/>
  <c r="M17" i="3"/>
  <c r="L17" i="3"/>
  <c r="O17" i="3"/>
  <c r="M16" i="3"/>
  <c r="L16" i="3"/>
  <c r="O16" i="3"/>
  <c r="M15" i="3"/>
  <c r="L15" i="3"/>
  <c r="O15" i="3"/>
  <c r="M14" i="3"/>
  <c r="L14" i="3"/>
  <c r="O14" i="3"/>
  <c r="M13" i="3"/>
  <c r="L13" i="3"/>
  <c r="O13" i="3"/>
  <c r="M12" i="3"/>
  <c r="L12" i="3"/>
  <c r="O12" i="3"/>
  <c r="M11" i="3"/>
  <c r="L11" i="3"/>
  <c r="O11" i="3"/>
  <c r="M10" i="3"/>
  <c r="L10" i="3"/>
  <c r="O10" i="3"/>
  <c r="M9" i="3"/>
  <c r="L9" i="3"/>
  <c r="O9" i="3"/>
  <c r="M8" i="3"/>
  <c r="L8" i="3"/>
  <c r="O8" i="3"/>
  <c r="M7" i="3"/>
  <c r="L7" i="3"/>
  <c r="O7" i="3"/>
  <c r="M6" i="3"/>
  <c r="L6" i="3"/>
  <c r="O6" i="3"/>
  <c r="M5" i="3"/>
  <c r="L5" i="3"/>
  <c r="O5" i="3"/>
  <c r="M4" i="3"/>
  <c r="L4" i="3"/>
  <c r="O4" i="3"/>
  <c r="M3" i="3"/>
  <c r="L3" i="3"/>
  <c r="O3" i="3"/>
  <c r="M2" i="3"/>
  <c r="L2" i="3"/>
  <c r="O2" i="3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2" i="1"/>
  <c r="F91" i="1"/>
  <c r="F90" i="1"/>
  <c r="F89" i="1"/>
  <c r="F88" i="1"/>
  <c r="F87" i="1"/>
  <c r="F85" i="1"/>
  <c r="F86" i="1"/>
  <c r="F84" i="1"/>
  <c r="F83" i="1"/>
  <c r="F81" i="1"/>
  <c r="F82" i="1"/>
  <c r="F80" i="1"/>
  <c r="F79" i="1"/>
  <c r="F78" i="1"/>
  <c r="F77" i="1"/>
  <c r="F76" i="1"/>
  <c r="F75" i="1"/>
  <c r="F74" i="1"/>
  <c r="F72" i="1"/>
  <c r="F73" i="1"/>
  <c r="F71" i="1"/>
  <c r="F70" i="1"/>
  <c r="F69" i="1"/>
  <c r="F68" i="1"/>
  <c r="F66" i="1"/>
  <c r="F67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2" i="1"/>
  <c r="F43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2" i="1"/>
  <c r="F24" i="1"/>
  <c r="F23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<sst xmlns="http://schemas.openxmlformats.org/spreadsheetml/2006/main" count="975" uniqueCount="155">
  <si>
    <t>Country</t>
  </si>
  <si>
    <t>Norway</t>
  </si>
  <si>
    <t>Switzerland</t>
  </si>
  <si>
    <t>Australia</t>
  </si>
  <si>
    <t>Ireland</t>
  </si>
  <si>
    <t>Germany</t>
  </si>
  <si>
    <t>Sweden</t>
  </si>
  <si>
    <t>Iceland</t>
  </si>
  <si>
    <t>Hong Kong, China (SAR)</t>
  </si>
  <si>
    <t>Singapore</t>
  </si>
  <si>
    <t>Netherlands</t>
  </si>
  <si>
    <t>Denmark</t>
  </si>
  <si>
    <t>Canada</t>
  </si>
  <si>
    <t>United States</t>
  </si>
  <si>
    <t>Finland</t>
  </si>
  <si>
    <t>United Kingdom</t>
  </si>
  <si>
    <t>New Zealand</t>
  </si>
  <si>
    <t>Belgium</t>
  </si>
  <si>
    <t>Liechtenstein</t>
  </si>
  <si>
    <t>Austria</t>
  </si>
  <si>
    <t>Japan</t>
  </si>
  <si>
    <t>Israel</t>
  </si>
  <si>
    <t>Korea (Republic of)</t>
  </si>
  <si>
    <t>France</t>
  </si>
  <si>
    <t>Slovenia</t>
  </si>
  <si>
    <t>Spain</t>
  </si>
  <si>
    <t>Luxembourg</t>
  </si>
  <si>
    <t>Italy</t>
  </si>
  <si>
    <t>Malta</t>
  </si>
  <si>
    <t>Estonia</t>
  </si>
  <si>
    <t xml:space="preserve">Expected years of schooling </t>
  </si>
  <si>
    <t>Mean years of schooling</t>
  </si>
  <si>
    <t>HDI rank</t>
  </si>
  <si>
    <t>HDI</t>
  </si>
  <si>
    <t>Life expectancy</t>
  </si>
  <si>
    <t>Income</t>
  </si>
  <si>
    <t>Education</t>
  </si>
  <si>
    <t>Order</t>
  </si>
  <si>
    <t>Czech Republic</t>
  </si>
  <si>
    <t>Greece</t>
  </si>
  <si>
    <t>Brunei Darussalam</t>
  </si>
  <si>
    <t>Qatar</t>
  </si>
  <si>
    <t>Cyprus</t>
  </si>
  <si>
    <t>Saudi Arabia</t>
  </si>
  <si>
    <t>Lithuania</t>
  </si>
  <si>
    <t>Poland</t>
  </si>
  <si>
    <t>Andorra</t>
  </si>
  <si>
    <t>Slovakia</t>
  </si>
  <si>
    <t>United Arab Emirates</t>
  </si>
  <si>
    <t>Chile</t>
  </si>
  <si>
    <t>Portugal</t>
  </si>
  <si>
    <t>Hungary</t>
  </si>
  <si>
    <t>Bahrain</t>
  </si>
  <si>
    <t>Cuba</t>
  </si>
  <si>
    <t>Kuwait</t>
  </si>
  <si>
    <t>Croatia</t>
  </si>
  <si>
    <t>Latvia</t>
  </si>
  <si>
    <t>Argentina</t>
  </si>
  <si>
    <t>Uruguay</t>
  </si>
  <si>
    <t>Bahamas</t>
  </si>
  <si>
    <t>Montenegro</t>
  </si>
  <si>
    <t>Belarus</t>
  </si>
  <si>
    <t>Romania</t>
  </si>
  <si>
    <t>Libya</t>
  </si>
  <si>
    <t>Oman</t>
  </si>
  <si>
    <t>Russian Federation</t>
  </si>
  <si>
    <t>Bulgaria</t>
  </si>
  <si>
    <t>Barbados</t>
  </si>
  <si>
    <t>Palau</t>
  </si>
  <si>
    <t>Antigua and Barbuda</t>
  </si>
  <si>
    <t>Malaysia</t>
  </si>
  <si>
    <t>Mauritius</t>
  </si>
  <si>
    <t>Trinidad and Tobago</t>
  </si>
  <si>
    <t>Lebanon</t>
  </si>
  <si>
    <t>Panama</t>
  </si>
  <si>
    <t>Venezuela (Bolivarian Republic of)</t>
  </si>
  <si>
    <t>Costa Rica</t>
  </si>
  <si>
    <t>Turkey</t>
  </si>
  <si>
    <t>Kazakhstan</t>
  </si>
  <si>
    <t>Mexico</t>
  </si>
  <si>
    <t>Seychelles</t>
  </si>
  <si>
    <t>Saint Kitts and Nevis</t>
  </si>
  <si>
    <t>Sri Lanka</t>
  </si>
  <si>
    <t>Iran (Islamic Republic of)</t>
  </si>
  <si>
    <t>Azerbaijan</t>
  </si>
  <si>
    <t>Jordan</t>
  </si>
  <si>
    <t>Serbia</t>
  </si>
  <si>
    <t>Brazil</t>
  </si>
  <si>
    <t>Georgia</t>
  </si>
  <si>
    <t>Grenada</t>
  </si>
  <si>
    <t>Peru</t>
  </si>
  <si>
    <t>Ukraine</t>
  </si>
  <si>
    <t>Belize</t>
  </si>
  <si>
    <t>The former Yugoslav Republic of Macedonia</t>
  </si>
  <si>
    <t>Bosnia and Herzegovina</t>
  </si>
  <si>
    <t>Armenia</t>
  </si>
  <si>
    <t>Fiji</t>
  </si>
  <si>
    <t>Thailand</t>
  </si>
  <si>
    <t>Tunisia</t>
  </si>
  <si>
    <t>HDI Rank</t>
  </si>
  <si>
    <t>LE Rank</t>
  </si>
  <si>
    <t>ED Rank</t>
  </si>
  <si>
    <t>Income Rank</t>
  </si>
  <si>
    <t>LER Value</t>
  </si>
  <si>
    <t>ER Value</t>
  </si>
  <si>
    <t>IR Value</t>
  </si>
  <si>
    <t>LE R Diff</t>
  </si>
  <si>
    <t>E R Diff</t>
  </si>
  <si>
    <t>I R Diff</t>
  </si>
  <si>
    <t>HDI pctl</t>
  </si>
  <si>
    <t>LE pctl</t>
  </si>
  <si>
    <t>E pctl</t>
  </si>
  <si>
    <t>Income pctl</t>
  </si>
  <si>
    <t>RANK</t>
  </si>
  <si>
    <t>IHDI</t>
  </si>
  <si>
    <t>% LOSS</t>
  </si>
  <si>
    <t>HDI RANK DIFF</t>
  </si>
  <si>
    <t>..</t>
  </si>
  <si>
    <t>Rank</t>
  </si>
  <si>
    <t>1980</t>
  </si>
  <si>
    <t>1990</t>
  </si>
  <si>
    <t>2000</t>
  </si>
  <si>
    <t>2013</t>
  </si>
  <si>
    <t>1980 pctl</t>
  </si>
  <si>
    <t>2013 ptcl</t>
  </si>
  <si>
    <t>ptcl diff</t>
  </si>
  <si>
    <t>Jamaica</t>
  </si>
  <si>
    <t>Ecuador</t>
  </si>
  <si>
    <t>Albania</t>
  </si>
  <si>
    <t>Tonga</t>
  </si>
  <si>
    <t>South Africa</t>
  </si>
  <si>
    <t>Philippines</t>
  </si>
  <si>
    <t>Colombia</t>
  </si>
  <si>
    <t>Namibia</t>
  </si>
  <si>
    <t>Paraguay</t>
  </si>
  <si>
    <t>Congo</t>
  </si>
  <si>
    <t>Gabon</t>
  </si>
  <si>
    <t>Syrian Arab Republic</t>
  </si>
  <si>
    <t>Dominican Republic</t>
  </si>
  <si>
    <t>El Salvador</t>
  </si>
  <si>
    <t>Guyana</t>
  </si>
  <si>
    <t>Mongolia</t>
  </si>
  <si>
    <t>Algeria</t>
  </si>
  <si>
    <t>Iraq</t>
  </si>
  <si>
    <t>Bolivia (Plurinational State of)</t>
  </si>
  <si>
    <t>Nicaragua</t>
  </si>
  <si>
    <t>Swaziland</t>
  </si>
  <si>
    <t>Indonesia</t>
  </si>
  <si>
    <t>Botswana</t>
  </si>
  <si>
    <t>Viet Nam</t>
  </si>
  <si>
    <t>Honduras</t>
  </si>
  <si>
    <t>Egypt</t>
  </si>
  <si>
    <t>Kenya</t>
  </si>
  <si>
    <t>Guatemala</t>
  </si>
  <si>
    <t>Lesotho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</si>
</sst>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#,##0.000"/>
    <numFmt numFmtId="165" formatCode="#,###,##0.0"/>
    <numFmt numFmtId="166" formatCode="#,###,##0"/>
  </numFmts>
  <fonts count="11">
    <font>
      <sz val="10"/>
      <name val="Arial"/>
    </font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11"/>
      <name val="Arial Bold"/>
    </font>
    <font>
      <sz val="10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color indexed="8"/>
      <name val="Calibri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 applyNumberFormat="0" applyFont="0" applyFill="0" applyBorder="0" applyAlignment="0" applyProtection="0"/>
    <xf numFmtId="0" fontId="6" fillId="0" borderId="0" applyNumberFormat="0" applyFont="0" applyFill="0" applyBorder="0" applyAlignment="0" applyProtection="0"/>
    <xf numFmtId="0" fontId="6" fillId="0" borderId="0"/>
    <xf numFmtId="0" fontId="1" fillId="0" borderId="0"/>
    <xf numFmtId="0" fontId="1" fillId="0" borderId="0"/>
    <xf numFmtId="0" fontId="6" fillId="0" borderId="0" applyNumberFormat="0" applyFont="0" applyFill="0" applyBorder="0" applyAlignment="0" applyProtection="0"/>
    <xf numFmtId="0" fontId="9" fillId="0" borderId="0"/>
  </cellStyleXfs>
  <cellXfs count="22">
    <xf numFmtId="0" fontId="0" fillId="0" borderId="0" xfId="0" applyNumberFormat="1" applyFont="1" applyFill="1" applyBorder="1" applyAlignment="1"/>
    <xf numFmtId="0" fontId="3" fillId="0" borderId="0" xfId="0" applyNumberFormat="1" applyFont="1" applyFill="1" applyBorder="1" applyAlignment="1"/>
    <xf numFmtId="164" fontId="3" fillId="0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166" fontId="3" fillId="0" borderId="0" xfId="0" applyNumberFormat="1" applyFont="1" applyFill="1" applyBorder="1" applyAlignment="1">
      <alignment horizontal="center"/>
    </xf>
    <xf numFmtId="0" fontId="0" fillId="0" borderId="0" xfId="0" applyNumberFormat="1" applyFont="1" applyFill="1" applyBorder="1" applyAlignment="1"/>
    <xf numFmtId="0" fontId="5" fillId="0" borderId="1" xfId="0" applyNumberFormat="1" applyFont="1" applyFill="1" applyBorder="1" applyAlignment="1">
      <alignment horizontal="center" wrapText="1"/>
    </xf>
    <xf numFmtId="0" fontId="4" fillId="0" borderId="0" xfId="0" applyNumberFormat="1" applyFont="1" applyFill="1" applyBorder="1" applyAlignment="1">
      <alignment horizontal="center"/>
    </xf>
    <xf numFmtId="0" fontId="5" fillId="0" borderId="0" xfId="0" applyNumberFormat="1" applyFont="1" applyFill="1" applyBorder="1" applyAlignment="1">
      <alignment horizontal="center" wrapText="1"/>
    </xf>
    <xf numFmtId="0" fontId="7" fillId="0" borderId="0" xfId="0" applyNumberFormat="1" applyFont="1" applyFill="1" applyBorder="1" applyAlignment="1"/>
    <xf numFmtId="0" fontId="7" fillId="0" borderId="0" xfId="0" applyNumberFormat="1" applyFont="1" applyFill="1" applyBorder="1" applyAlignment="1">
      <alignment wrapText="1"/>
    </xf>
    <xf numFmtId="0" fontId="0" fillId="0" borderId="0" xfId="0" applyNumberFormat="1" applyFont="1" applyFill="1" applyBorder="1" applyAlignment="1"/>
    <xf numFmtId="0" fontId="8" fillId="0" borderId="0" xfId="0" applyNumberFormat="1" applyFont="1" applyFill="1" applyBorder="1" applyAlignment="1"/>
    <xf numFmtId="164" fontId="8" fillId="0" borderId="0" xfId="0" applyNumberFormat="1" applyFont="1" applyFill="1" applyBorder="1" applyAlignment="1">
      <alignment horizontal="center"/>
    </xf>
    <xf numFmtId="165" fontId="8" fillId="0" borderId="0" xfId="0" applyNumberFormat="1" applyFont="1" applyFill="1" applyBorder="1" applyAlignment="1">
      <alignment horizontal="center"/>
    </xf>
    <xf numFmtId="166" fontId="8" fillId="0" borderId="0" xfId="0" applyNumberFormat="1" applyFont="1" applyFill="1" applyBorder="1" applyAlignment="1">
      <alignment horizontal="center"/>
    </xf>
    <xf numFmtId="0" fontId="0" fillId="0" borderId="0" xfId="0" applyNumberFormat="1" applyFont="1" applyFill="1" applyBorder="1" applyAlignment="1"/>
    <xf numFmtId="0" fontId="2" fillId="0" borderId="0" xfId="0" applyNumberFormat="1" applyFont="1" applyFill="1" applyBorder="1" applyAlignment="1"/>
    <xf numFmtId="166" fontId="0" fillId="0" borderId="0" xfId="0" applyNumberFormat="1" applyFont="1" applyFill="1" applyBorder="1" applyAlignment="1"/>
    <xf numFmtId="0" fontId="10" fillId="0" borderId="0" xfId="0" applyNumberFormat="1" applyFont="1" applyFill="1" applyBorder="1" applyAlignment="1"/>
    <xf numFmtId="0" fontId="3" fillId="0" borderId="0" xfId="0" applyNumberFormat="1" applyFont="1" applyFill="1" applyBorder="1" applyAlignment="1">
      <alignment horizontal="center"/>
    </xf>
    <xf numFmtId="0" fontId="2" fillId="0" borderId="0" xfId="0" applyNumberFormat="1" applyFont="1" applyFill="1" applyBorder="1" applyAlignment="1">
      <alignment horizontal="center" wrapText="1"/>
    </xf>
  </cellXfs>
  <cellStyles count="7">
    <cellStyle name="Normal" xfId="0" builtinId="0"/>
    <cellStyle name="Normal 2 2" xfId="1" xr:uid="{00000000-0005-0000-0000-000001000000}"/>
    <cellStyle name="Normal 2 2 2" xfId="3" xr:uid="{00000000-0005-0000-0000-000002000000}"/>
    <cellStyle name="Normal 3" xfId="2" xr:uid="{00000000-0005-0000-0000-000003000000}"/>
    <cellStyle name="Normal 4" xfId="6" xr:uid="{00000000-0005-0000-0000-000004000000}"/>
    <cellStyle name="Normal 5" xfId="5" xr:uid="{00000000-0005-0000-0000-000005000000}"/>
    <cellStyle name="Normal 9" xfId="4" xr:uid="{00000000-0005-0000-0000-000006000000}"/>
  </cellStyles>
  <dxfs count="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 patternType="none">
          <fgColor indexed="64"/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29"/>
  <sheetViews>
    <sheetView zoomScale="63" zoomScaleNormal="90" workbookViewId="0">
      <pane xSplit="3" ySplit="1" topLeftCell="D2" activePane="bottomRight" state="frozen"/>
      <selection pane="topRight" activeCell="C1" sqref="C1"/>
      <selection pane="bottomLeft" activeCell="A6" sqref="A6"/>
      <selection pane="bottomRight" activeCell="AB15" sqref="AB15"/>
    </sheetView>
  </sheetViews>
  <sheetFormatPr baseColWidth="10" defaultColWidth="8.83203125" defaultRowHeight="13"/>
  <cols>
    <col min="1" max="1" width="8.83203125" style="16"/>
    <col min="3" max="3" width="32" bestFit="1" customWidth="1"/>
    <col min="4" max="4" width="20.33203125" customWidth="1"/>
    <col min="5" max="5" width="20.1640625" customWidth="1"/>
    <col min="6" max="6" width="20.1640625" style="16" customWidth="1"/>
    <col min="7" max="7" width="20.5" hidden="1" customWidth="1"/>
    <col min="8" max="8" width="20.6640625" hidden="1" customWidth="1"/>
    <col min="9" max="9" width="20.5" customWidth="1"/>
    <col min="11" max="12" width="22.1640625" customWidth="1"/>
    <col min="13" max="13" width="22" customWidth="1"/>
    <col min="14" max="14" width="21" customWidth="1"/>
    <col min="16" max="17" width="16.1640625" customWidth="1"/>
    <col min="18" max="18" width="14.5" customWidth="1"/>
  </cols>
  <sheetData>
    <row r="1" spans="1:28" s="5" customFormat="1" ht="50" customHeight="1">
      <c r="A1" s="17" t="s">
        <v>37</v>
      </c>
      <c r="B1" s="7" t="s">
        <v>32</v>
      </c>
      <c r="C1" s="8" t="s">
        <v>0</v>
      </c>
      <c r="D1" s="6" t="s">
        <v>33</v>
      </c>
      <c r="E1" s="6" t="s">
        <v>34</v>
      </c>
      <c r="F1" s="6" t="s">
        <v>36</v>
      </c>
      <c r="G1" s="6" t="s">
        <v>30</v>
      </c>
      <c r="H1" s="6" t="s">
        <v>31</v>
      </c>
      <c r="I1" s="6" t="s">
        <v>35</v>
      </c>
      <c r="K1" s="8" t="s">
        <v>99</v>
      </c>
      <c r="L1" s="8" t="s">
        <v>100</v>
      </c>
      <c r="M1" s="8" t="s">
        <v>101</v>
      </c>
      <c r="N1" s="8" t="s">
        <v>102</v>
      </c>
      <c r="P1" s="8" t="s">
        <v>103</v>
      </c>
      <c r="Q1" s="8" t="s">
        <v>104</v>
      </c>
      <c r="R1" s="8" t="s">
        <v>105</v>
      </c>
      <c r="T1" s="8" t="s">
        <v>106</v>
      </c>
      <c r="U1" s="8" t="s">
        <v>107</v>
      </c>
      <c r="V1" s="8" t="s">
        <v>108</v>
      </c>
      <c r="X1" s="8" t="s">
        <v>109</v>
      </c>
      <c r="Y1" s="8" t="s">
        <v>110</v>
      </c>
      <c r="Z1" s="8" t="s">
        <v>111</v>
      </c>
      <c r="AA1" s="8" t="s">
        <v>112</v>
      </c>
      <c r="AB1" s="8"/>
    </row>
    <row r="2" spans="1:28" ht="14">
      <c r="A2" s="16">
        <v>1</v>
      </c>
      <c r="B2" s="16">
        <v>1</v>
      </c>
      <c r="C2" s="1" t="s">
        <v>1</v>
      </c>
      <c r="D2" s="2">
        <v>0.94359758070972743</v>
      </c>
      <c r="E2" s="3">
        <v>81.503</v>
      </c>
      <c r="F2" s="3">
        <f>AVERAGE(G2:H2)</f>
        <v>15.115500000000001</v>
      </c>
      <c r="G2" s="3">
        <v>12.631</v>
      </c>
      <c r="H2" s="3">
        <v>17.600000000000001</v>
      </c>
      <c r="I2" s="4">
        <v>63909.446689999997</v>
      </c>
      <c r="K2" s="1" t="s">
        <v>1</v>
      </c>
      <c r="L2" s="1" t="s">
        <v>20</v>
      </c>
      <c r="M2" s="1" t="s">
        <v>3</v>
      </c>
      <c r="N2" s="1" t="s">
        <v>41</v>
      </c>
      <c r="P2">
        <f>MATCH($C2,L$2:L$191,0)</f>
        <v>13</v>
      </c>
      <c r="Q2">
        <f>MATCH($C2,M$2:M$91,0)</f>
        <v>3</v>
      </c>
      <c r="R2">
        <f>MATCH($C2,N$2:N$91,0)</f>
        <v>6</v>
      </c>
      <c r="T2" s="18">
        <f>$B2-P2</f>
        <v>-12</v>
      </c>
      <c r="U2" s="18">
        <f>$B2-Q2</f>
        <v>-2</v>
      </c>
      <c r="V2" s="18">
        <f>$B2-R2</f>
        <v>-5</v>
      </c>
      <c r="X2">
        <f>1-MATCH($C2,K$2:K$91,0)/COUNTA(K$2:K$91)</f>
        <v>0.98888888888888893</v>
      </c>
      <c r="Y2">
        <f>1-MATCH($C2,L$2:L$91,0)/COUNTA(L$2:L$91)</f>
        <v>0.85555555555555562</v>
      </c>
      <c r="Z2">
        <f>1-MATCH($C2,M$2:M$91,0)/COUNTA(M$2:M$91)</f>
        <v>0.96666666666666667</v>
      </c>
      <c r="AA2">
        <f>1-MATCH($C2,N$2:N$91,0)/COUNTA(N$2:N$91)</f>
        <v>0.93333333333333335</v>
      </c>
    </row>
    <row r="3" spans="1:28" ht="14">
      <c r="A3" s="16">
        <v>2</v>
      </c>
      <c r="B3" s="16">
        <v>2</v>
      </c>
      <c r="C3" s="1" t="s">
        <v>3</v>
      </c>
      <c r="D3" s="2">
        <v>0.93266211510541952</v>
      </c>
      <c r="E3" s="3">
        <v>82.495999999999995</v>
      </c>
      <c r="F3" s="3">
        <f>AVERAGE(G3:H3)</f>
        <v>16.348032804999999</v>
      </c>
      <c r="G3" s="3">
        <v>12.796065609999999</v>
      </c>
      <c r="H3" s="3">
        <v>19.899999999999999</v>
      </c>
      <c r="I3" s="4">
        <v>41523.944060000002</v>
      </c>
      <c r="K3" s="1" t="s">
        <v>3</v>
      </c>
      <c r="L3" s="1" t="s">
        <v>8</v>
      </c>
      <c r="M3" s="1" t="s">
        <v>16</v>
      </c>
      <c r="N3" s="1" t="s">
        <v>18</v>
      </c>
      <c r="P3" s="16">
        <f t="shared" ref="P3:P66" si="0">MATCH($C3,L$2:L$191,0)</f>
        <v>4</v>
      </c>
      <c r="Q3" s="16">
        <f t="shared" ref="Q3:Q66" si="1">MATCH($C3,M$2:M$91,0)</f>
        <v>1</v>
      </c>
      <c r="R3" s="16">
        <f t="shared" ref="R3:R66" si="2">MATCH($C3,N$2:N$91,0)</f>
        <v>20</v>
      </c>
      <c r="T3" s="18">
        <f t="shared" ref="T3:T66" si="3">$B3-P3</f>
        <v>-2</v>
      </c>
      <c r="U3" s="18">
        <f t="shared" ref="U3:U66" si="4">$B3-Q3</f>
        <v>1</v>
      </c>
      <c r="V3" s="18">
        <f t="shared" ref="V3:V66" si="5">$B3-R3</f>
        <v>-18</v>
      </c>
      <c r="X3" s="16">
        <f t="shared" ref="X3:X66" si="6">1-MATCH($C3,K$2:K$91,0)/COUNTA(K$2:K$91)</f>
        <v>0.97777777777777775</v>
      </c>
      <c r="Y3" s="16">
        <f t="shared" ref="Y3:Y66" si="7">1-MATCH($C3,L$2:L$91,0)/COUNTA(L$2:L$91)</f>
        <v>0.9555555555555556</v>
      </c>
      <c r="Z3" s="16">
        <f t="shared" ref="Z3:Z66" si="8">1-MATCH($C3,M$2:M$91,0)/COUNTA(M$2:M$91)</f>
        <v>0.98888888888888893</v>
      </c>
      <c r="AA3" s="16">
        <f t="shared" ref="AA3:AA66" si="9">1-MATCH($C3,N$2:N$91,0)/COUNTA(N$2:N$91)</f>
        <v>0.77777777777777779</v>
      </c>
    </row>
    <row r="4" spans="1:28" ht="14">
      <c r="A4" s="16">
        <v>3</v>
      </c>
      <c r="B4" s="16">
        <v>3</v>
      </c>
      <c r="C4" s="1" t="s">
        <v>2</v>
      </c>
      <c r="D4" s="2">
        <v>0.91739431693351325</v>
      </c>
      <c r="E4" s="3">
        <v>82.603999999999999</v>
      </c>
      <c r="F4" s="3">
        <f>AVERAGE(G4:H4)</f>
        <v>13.969671464999999</v>
      </c>
      <c r="G4" s="3">
        <v>12.239342929999999</v>
      </c>
      <c r="H4" s="3">
        <v>15.7</v>
      </c>
      <c r="I4" s="4">
        <v>53761.918149999998</v>
      </c>
      <c r="K4" s="1" t="s">
        <v>2</v>
      </c>
      <c r="L4" s="1" t="s">
        <v>2</v>
      </c>
      <c r="M4" s="1" t="s">
        <v>1</v>
      </c>
      <c r="N4" s="1" t="s">
        <v>54</v>
      </c>
      <c r="P4" s="16">
        <f t="shared" si="0"/>
        <v>3</v>
      </c>
      <c r="Q4" s="16">
        <f t="shared" si="1"/>
        <v>18</v>
      </c>
      <c r="R4" s="16">
        <f t="shared" si="2"/>
        <v>9</v>
      </c>
      <c r="T4" s="18">
        <f t="shared" si="3"/>
        <v>0</v>
      </c>
      <c r="U4" s="18">
        <f t="shared" si="4"/>
        <v>-15</v>
      </c>
      <c r="V4" s="18">
        <f t="shared" si="5"/>
        <v>-6</v>
      </c>
      <c r="X4" s="16">
        <f t="shared" si="6"/>
        <v>0.96666666666666667</v>
      </c>
      <c r="Y4" s="16">
        <f t="shared" si="7"/>
        <v>0.96666666666666667</v>
      </c>
      <c r="Z4" s="16">
        <f t="shared" si="8"/>
        <v>0.8</v>
      </c>
      <c r="AA4" s="16">
        <f t="shared" si="9"/>
        <v>0.9</v>
      </c>
    </row>
    <row r="5" spans="1:28" ht="14">
      <c r="A5" s="16">
        <v>4</v>
      </c>
      <c r="B5" s="16">
        <v>4</v>
      </c>
      <c r="C5" s="1" t="s">
        <v>10</v>
      </c>
      <c r="D5" s="2">
        <v>0.91528279930240541</v>
      </c>
      <c r="E5" s="3">
        <v>81.037999999999997</v>
      </c>
      <c r="F5" s="3">
        <f>AVERAGE(G5:H5)</f>
        <v>14.894651124999999</v>
      </c>
      <c r="G5" s="3">
        <v>11.88930225</v>
      </c>
      <c r="H5" s="3">
        <v>17.899999999999999</v>
      </c>
      <c r="I5" s="4">
        <v>42397.200949999999</v>
      </c>
      <c r="K5" s="1" t="s">
        <v>10</v>
      </c>
      <c r="L5" s="1" t="s">
        <v>3</v>
      </c>
      <c r="M5" s="1" t="s">
        <v>4</v>
      </c>
      <c r="N5" s="1" t="s">
        <v>9</v>
      </c>
      <c r="P5" s="16">
        <f t="shared" si="0"/>
        <v>18</v>
      </c>
      <c r="Q5" s="16">
        <f t="shared" si="1"/>
        <v>5</v>
      </c>
      <c r="R5" s="16">
        <f t="shared" si="2"/>
        <v>17</v>
      </c>
      <c r="T5" s="18">
        <f t="shared" si="3"/>
        <v>-14</v>
      </c>
      <c r="U5" s="18">
        <f t="shared" si="4"/>
        <v>-1</v>
      </c>
      <c r="V5" s="18">
        <f t="shared" si="5"/>
        <v>-13</v>
      </c>
      <c r="X5" s="16">
        <f t="shared" si="6"/>
        <v>0.9555555555555556</v>
      </c>
      <c r="Y5" s="16">
        <f t="shared" si="7"/>
        <v>0.8</v>
      </c>
      <c r="Z5" s="16">
        <f t="shared" si="8"/>
        <v>0.94444444444444442</v>
      </c>
      <c r="AA5" s="16">
        <f t="shared" si="9"/>
        <v>0.81111111111111112</v>
      </c>
    </row>
    <row r="6" spans="1:28" ht="14">
      <c r="A6" s="16">
        <v>5</v>
      </c>
      <c r="B6" s="16">
        <v>5</v>
      </c>
      <c r="C6" s="1" t="s">
        <v>13</v>
      </c>
      <c r="D6" s="2">
        <v>0.91374164274449232</v>
      </c>
      <c r="E6" s="3">
        <v>78.941000000000003</v>
      </c>
      <c r="F6" s="3">
        <f>AVERAGE(G6:H6)</f>
        <v>14.721388104999999</v>
      </c>
      <c r="G6" s="3">
        <v>12.94277621</v>
      </c>
      <c r="H6" s="3">
        <v>16.5</v>
      </c>
      <c r="I6" s="4">
        <v>52308.379540000002</v>
      </c>
      <c r="K6" s="1" t="s">
        <v>13</v>
      </c>
      <c r="L6" s="1" t="s">
        <v>27</v>
      </c>
      <c r="M6" s="1" t="s">
        <v>10</v>
      </c>
      <c r="N6" s="1" t="s">
        <v>40</v>
      </c>
      <c r="P6" s="16">
        <f t="shared" si="0"/>
        <v>36</v>
      </c>
      <c r="Q6" s="16">
        <f t="shared" si="1"/>
        <v>6</v>
      </c>
      <c r="R6" s="16">
        <f t="shared" si="2"/>
        <v>11</v>
      </c>
      <c r="T6" s="18">
        <f t="shared" si="3"/>
        <v>-31</v>
      </c>
      <c r="U6" s="18">
        <f t="shared" si="4"/>
        <v>-1</v>
      </c>
      <c r="V6" s="18">
        <f t="shared" si="5"/>
        <v>-6</v>
      </c>
      <c r="X6" s="16">
        <f t="shared" si="6"/>
        <v>0.94444444444444442</v>
      </c>
      <c r="Y6" s="16">
        <f t="shared" si="7"/>
        <v>0.6</v>
      </c>
      <c r="Z6" s="16">
        <f t="shared" si="8"/>
        <v>0.93333333333333335</v>
      </c>
      <c r="AA6" s="16">
        <f t="shared" si="9"/>
        <v>0.87777777777777777</v>
      </c>
    </row>
    <row r="7" spans="1:28" ht="14">
      <c r="A7" s="16">
        <v>6</v>
      </c>
      <c r="B7" s="16">
        <v>6</v>
      </c>
      <c r="C7" s="1" t="s">
        <v>5</v>
      </c>
      <c r="D7" s="2">
        <v>0.91143694200061365</v>
      </c>
      <c r="E7" s="3">
        <v>80.742999999999995</v>
      </c>
      <c r="F7" s="3">
        <f>AVERAGE(G7:H7)</f>
        <v>14.62391262</v>
      </c>
      <c r="G7" s="3">
        <v>12.94782524</v>
      </c>
      <c r="H7" s="3">
        <v>16.3</v>
      </c>
      <c r="I7" s="4">
        <v>43048.677040000002</v>
      </c>
      <c r="K7" s="1" t="s">
        <v>5</v>
      </c>
      <c r="L7" s="1" t="s">
        <v>9</v>
      </c>
      <c r="M7" s="1" t="s">
        <v>13</v>
      </c>
      <c r="N7" s="1" t="s">
        <v>1</v>
      </c>
      <c r="O7" s="1"/>
      <c r="P7" s="16">
        <f t="shared" si="0"/>
        <v>20</v>
      </c>
      <c r="Q7" s="16">
        <f t="shared" si="1"/>
        <v>7</v>
      </c>
      <c r="R7" s="16">
        <f t="shared" si="2"/>
        <v>14</v>
      </c>
      <c r="T7" s="18">
        <f t="shared" si="3"/>
        <v>-14</v>
      </c>
      <c r="U7" s="18">
        <f t="shared" si="4"/>
        <v>-1</v>
      </c>
      <c r="V7" s="18">
        <f t="shared" si="5"/>
        <v>-8</v>
      </c>
      <c r="X7" s="16">
        <f t="shared" si="6"/>
        <v>0.93333333333333335</v>
      </c>
      <c r="Y7" s="16">
        <f t="shared" si="7"/>
        <v>0.77777777777777779</v>
      </c>
      <c r="Z7" s="16">
        <f t="shared" si="8"/>
        <v>0.92222222222222228</v>
      </c>
      <c r="AA7" s="16">
        <f t="shared" si="9"/>
        <v>0.84444444444444444</v>
      </c>
    </row>
    <row r="8" spans="1:28" ht="14">
      <c r="A8" s="16">
        <v>7</v>
      </c>
      <c r="B8" s="16">
        <v>7</v>
      </c>
      <c r="C8" s="1" t="s">
        <v>16</v>
      </c>
      <c r="D8" s="2">
        <v>0.9100016285063891</v>
      </c>
      <c r="E8" s="3">
        <v>81.132000000000005</v>
      </c>
      <c r="F8" s="3">
        <f>AVERAGE(G8:H8)</f>
        <v>15.951499999999999</v>
      </c>
      <c r="G8" s="3">
        <v>12.503</v>
      </c>
      <c r="H8" s="3">
        <v>19.399999999999999</v>
      </c>
      <c r="I8" s="4">
        <v>32569.374240000001</v>
      </c>
      <c r="K8" s="1" t="s">
        <v>16</v>
      </c>
      <c r="L8" s="1" t="s">
        <v>25</v>
      </c>
      <c r="M8" s="1" t="s">
        <v>5</v>
      </c>
      <c r="N8" s="1" t="s">
        <v>26</v>
      </c>
      <c r="P8" s="16">
        <f t="shared" si="0"/>
        <v>17</v>
      </c>
      <c r="Q8" s="16">
        <f t="shared" si="1"/>
        <v>2</v>
      </c>
      <c r="R8" s="16">
        <f t="shared" si="2"/>
        <v>30</v>
      </c>
      <c r="T8" s="18">
        <f t="shared" si="3"/>
        <v>-10</v>
      </c>
      <c r="U8" s="18">
        <f t="shared" si="4"/>
        <v>5</v>
      </c>
      <c r="V8" s="18">
        <f t="shared" si="5"/>
        <v>-23</v>
      </c>
      <c r="X8" s="16">
        <f t="shared" si="6"/>
        <v>0.92222222222222228</v>
      </c>
      <c r="Y8" s="16">
        <f t="shared" si="7"/>
        <v>0.81111111111111112</v>
      </c>
      <c r="Z8" s="16">
        <f t="shared" si="8"/>
        <v>0.97777777777777775</v>
      </c>
      <c r="AA8" s="16">
        <f t="shared" si="9"/>
        <v>0.66666666666666674</v>
      </c>
    </row>
    <row r="9" spans="1:28" ht="14">
      <c r="A9" s="16">
        <v>8</v>
      </c>
      <c r="B9" s="16">
        <v>8</v>
      </c>
      <c r="C9" s="1" t="s">
        <v>12</v>
      </c>
      <c r="D9" s="2">
        <v>0.90185157524271875</v>
      </c>
      <c r="E9" s="3">
        <v>81.481999999999999</v>
      </c>
      <c r="F9" s="3">
        <f>AVERAGE(G9:H9)</f>
        <v>14.079499999999999</v>
      </c>
      <c r="G9" s="3">
        <v>12.259</v>
      </c>
      <c r="H9" s="3">
        <v>15.9</v>
      </c>
      <c r="I9" s="4">
        <v>41886.81626</v>
      </c>
      <c r="K9" s="1" t="s">
        <v>12</v>
      </c>
      <c r="L9" s="1" t="s">
        <v>7</v>
      </c>
      <c r="M9" s="1" t="s">
        <v>7</v>
      </c>
      <c r="N9" s="1" t="s">
        <v>48</v>
      </c>
      <c r="P9" s="16">
        <f t="shared" si="0"/>
        <v>14</v>
      </c>
      <c r="Q9" s="16">
        <f t="shared" si="1"/>
        <v>17</v>
      </c>
      <c r="R9" s="16">
        <f t="shared" si="2"/>
        <v>19</v>
      </c>
      <c r="T9" s="18">
        <f t="shared" si="3"/>
        <v>-6</v>
      </c>
      <c r="U9" s="18">
        <f t="shared" si="4"/>
        <v>-9</v>
      </c>
      <c r="V9" s="18">
        <f t="shared" si="5"/>
        <v>-11</v>
      </c>
      <c r="X9" s="16">
        <f t="shared" si="6"/>
        <v>0.91111111111111109</v>
      </c>
      <c r="Y9" s="16">
        <f t="shared" si="7"/>
        <v>0.84444444444444444</v>
      </c>
      <c r="Z9" s="16">
        <f t="shared" si="8"/>
        <v>0.81111111111111112</v>
      </c>
      <c r="AA9" s="16">
        <f t="shared" si="9"/>
        <v>0.78888888888888886</v>
      </c>
    </row>
    <row r="10" spans="1:28" ht="14">
      <c r="A10" s="16">
        <v>9</v>
      </c>
      <c r="B10" s="16">
        <v>9</v>
      </c>
      <c r="C10" s="1" t="s">
        <v>9</v>
      </c>
      <c r="D10" s="2">
        <v>0.9013058548857904</v>
      </c>
      <c r="E10" s="3">
        <v>82.322000000000003</v>
      </c>
      <c r="F10" s="3">
        <f>AVERAGE(G10:H10)</f>
        <v>12.8</v>
      </c>
      <c r="G10" s="3">
        <v>10.199999999999999</v>
      </c>
      <c r="H10" s="3">
        <v>15.4</v>
      </c>
      <c r="I10" s="4">
        <v>72371.229439999996</v>
      </c>
      <c r="K10" s="1" t="s">
        <v>9</v>
      </c>
      <c r="L10" s="1" t="s">
        <v>6</v>
      </c>
      <c r="M10" s="1" t="s">
        <v>44</v>
      </c>
      <c r="N10" s="1" t="s">
        <v>2</v>
      </c>
      <c r="P10" s="16">
        <f t="shared" si="0"/>
        <v>6</v>
      </c>
      <c r="Q10" s="16">
        <f t="shared" si="1"/>
        <v>41</v>
      </c>
      <c r="R10" s="16">
        <f t="shared" si="2"/>
        <v>4</v>
      </c>
      <c r="T10" s="18">
        <f t="shared" si="3"/>
        <v>3</v>
      </c>
      <c r="U10" s="18">
        <f t="shared" si="4"/>
        <v>-32</v>
      </c>
      <c r="V10" s="18">
        <f t="shared" si="5"/>
        <v>5</v>
      </c>
      <c r="X10" s="16">
        <f t="shared" si="6"/>
        <v>0.9</v>
      </c>
      <c r="Y10" s="16">
        <f t="shared" si="7"/>
        <v>0.93333333333333335</v>
      </c>
      <c r="Z10" s="16">
        <f t="shared" si="8"/>
        <v>0.54444444444444451</v>
      </c>
      <c r="AA10" s="16">
        <f t="shared" si="9"/>
        <v>0.9555555555555556</v>
      </c>
    </row>
    <row r="11" spans="1:28" ht="14">
      <c r="A11" s="16">
        <v>10</v>
      </c>
      <c r="B11" s="16">
        <v>10</v>
      </c>
      <c r="C11" s="1" t="s">
        <v>11</v>
      </c>
      <c r="D11" s="2">
        <v>0.90046072528644794</v>
      </c>
      <c r="E11" s="3">
        <v>79.388000000000005</v>
      </c>
      <c r="F11" s="3">
        <f>AVERAGE(G11:H11)</f>
        <v>14.500724164999999</v>
      </c>
      <c r="G11" s="3">
        <v>12.10144833</v>
      </c>
      <c r="H11" s="3">
        <v>16.899999999999999</v>
      </c>
      <c r="I11" s="4">
        <v>42880.275609999997</v>
      </c>
      <c r="K11" s="1" t="s">
        <v>11</v>
      </c>
      <c r="L11" s="1" t="s">
        <v>23</v>
      </c>
      <c r="M11" s="1" t="s">
        <v>11</v>
      </c>
      <c r="N11" s="1" t="s">
        <v>8</v>
      </c>
      <c r="P11" s="16">
        <f t="shared" si="0"/>
        <v>34</v>
      </c>
      <c r="Q11" s="16">
        <f t="shared" si="1"/>
        <v>10</v>
      </c>
      <c r="R11" s="16">
        <f t="shared" si="2"/>
        <v>16</v>
      </c>
      <c r="T11" s="18">
        <f t="shared" si="3"/>
        <v>-24</v>
      </c>
      <c r="U11" s="18">
        <f t="shared" si="4"/>
        <v>0</v>
      </c>
      <c r="V11" s="18">
        <f t="shared" si="5"/>
        <v>-6</v>
      </c>
      <c r="X11" s="16">
        <f t="shared" si="6"/>
        <v>0.88888888888888884</v>
      </c>
      <c r="Y11" s="16">
        <f t="shared" si="7"/>
        <v>0.62222222222222223</v>
      </c>
      <c r="Z11" s="16">
        <f t="shared" si="8"/>
        <v>0.88888888888888884</v>
      </c>
      <c r="AA11" s="16">
        <f t="shared" si="9"/>
        <v>0.82222222222222219</v>
      </c>
    </row>
    <row r="12" spans="1:28" ht="14">
      <c r="A12" s="16">
        <v>11</v>
      </c>
      <c r="B12" s="16">
        <v>11</v>
      </c>
      <c r="C12" s="1" t="s">
        <v>4</v>
      </c>
      <c r="D12" s="2">
        <v>0.89929911909276505</v>
      </c>
      <c r="E12" s="3">
        <v>80.706999999999994</v>
      </c>
      <c r="F12" s="3">
        <f>AVERAGE(G12:H12)</f>
        <v>15.106000000000002</v>
      </c>
      <c r="G12" s="3">
        <v>11.612</v>
      </c>
      <c r="H12" s="3">
        <v>18.600000000000001</v>
      </c>
      <c r="I12" s="4">
        <v>33414.398050000003</v>
      </c>
      <c r="K12" s="1" t="s">
        <v>4</v>
      </c>
      <c r="L12" s="1" t="s">
        <v>21</v>
      </c>
      <c r="M12" s="1" t="s">
        <v>22</v>
      </c>
      <c r="N12" s="1" t="s">
        <v>13</v>
      </c>
      <c r="P12" s="16">
        <f t="shared" si="0"/>
        <v>21</v>
      </c>
      <c r="Q12" s="16">
        <f t="shared" si="1"/>
        <v>4</v>
      </c>
      <c r="R12" s="16">
        <f t="shared" si="2"/>
        <v>28</v>
      </c>
      <c r="T12" s="18">
        <f t="shared" si="3"/>
        <v>-10</v>
      </c>
      <c r="U12" s="18">
        <f t="shared" si="4"/>
        <v>7</v>
      </c>
      <c r="V12" s="18">
        <f t="shared" si="5"/>
        <v>-17</v>
      </c>
      <c r="X12" s="16">
        <f t="shared" si="6"/>
        <v>0.87777777777777777</v>
      </c>
      <c r="Y12" s="16">
        <f t="shared" si="7"/>
        <v>0.76666666666666661</v>
      </c>
      <c r="Z12" s="16">
        <f t="shared" si="8"/>
        <v>0.9555555555555556</v>
      </c>
      <c r="AA12" s="16">
        <f t="shared" si="9"/>
        <v>0.68888888888888888</v>
      </c>
    </row>
    <row r="13" spans="1:28" ht="14">
      <c r="A13" s="16">
        <v>12</v>
      </c>
      <c r="B13" s="16">
        <v>12</v>
      </c>
      <c r="C13" s="1" t="s">
        <v>6</v>
      </c>
      <c r="D13" s="2">
        <v>0.89781820191583261</v>
      </c>
      <c r="E13" s="3">
        <v>81.817999999999998</v>
      </c>
      <c r="F13" s="3">
        <f>AVERAGE(G13:H13)</f>
        <v>13.768675</v>
      </c>
      <c r="G13" s="3">
        <v>11.737349999999999</v>
      </c>
      <c r="H13" s="3">
        <v>15.8</v>
      </c>
      <c r="I13" s="4">
        <v>43201.3531</v>
      </c>
      <c r="K13" s="1" t="s">
        <v>6</v>
      </c>
      <c r="L13" s="1" t="s">
        <v>22</v>
      </c>
      <c r="M13" s="1" t="s">
        <v>38</v>
      </c>
      <c r="N13" s="1" t="s">
        <v>43</v>
      </c>
      <c r="P13" s="16">
        <f t="shared" si="0"/>
        <v>9</v>
      </c>
      <c r="Q13" s="16">
        <f t="shared" si="1"/>
        <v>19</v>
      </c>
      <c r="R13" s="16">
        <f t="shared" si="2"/>
        <v>13</v>
      </c>
      <c r="T13" s="18">
        <f t="shared" si="3"/>
        <v>3</v>
      </c>
      <c r="U13" s="18">
        <f t="shared" si="4"/>
        <v>-7</v>
      </c>
      <c r="V13" s="18">
        <f t="shared" si="5"/>
        <v>-1</v>
      </c>
      <c r="X13" s="16">
        <f t="shared" si="6"/>
        <v>0.8666666666666667</v>
      </c>
      <c r="Y13" s="16">
        <f t="shared" si="7"/>
        <v>0.9</v>
      </c>
      <c r="Z13" s="16">
        <f t="shared" si="8"/>
        <v>0.78888888888888886</v>
      </c>
      <c r="AA13" s="16">
        <f t="shared" si="9"/>
        <v>0.85555555555555562</v>
      </c>
    </row>
    <row r="14" spans="1:28" ht="14">
      <c r="A14" s="16">
        <v>13</v>
      </c>
      <c r="B14" s="16">
        <v>13</v>
      </c>
      <c r="C14" s="1" t="s">
        <v>7</v>
      </c>
      <c r="D14" s="2">
        <v>0.89469373403340957</v>
      </c>
      <c r="E14" s="3">
        <v>82.085999999999999</v>
      </c>
      <c r="F14" s="3">
        <f>AVERAGE(G14:H14)</f>
        <v>14.553000000000001</v>
      </c>
      <c r="G14" s="3">
        <v>10.406000000000001</v>
      </c>
      <c r="H14" s="3">
        <v>18.7</v>
      </c>
      <c r="I14" s="4">
        <v>35116.458010000002</v>
      </c>
      <c r="K14" s="1" t="s">
        <v>7</v>
      </c>
      <c r="L14" s="1" t="s">
        <v>1</v>
      </c>
      <c r="M14" s="1" t="s">
        <v>24</v>
      </c>
      <c r="N14" s="1" t="s">
        <v>6</v>
      </c>
      <c r="P14" s="16">
        <f t="shared" si="0"/>
        <v>8</v>
      </c>
      <c r="Q14" s="16">
        <f t="shared" si="1"/>
        <v>8</v>
      </c>
      <c r="R14" s="16">
        <f t="shared" si="2"/>
        <v>26</v>
      </c>
      <c r="T14" s="18">
        <f t="shared" si="3"/>
        <v>5</v>
      </c>
      <c r="U14" s="18">
        <f t="shared" si="4"/>
        <v>5</v>
      </c>
      <c r="V14" s="18">
        <f t="shared" si="5"/>
        <v>-13</v>
      </c>
      <c r="X14" s="16">
        <f t="shared" si="6"/>
        <v>0.85555555555555562</v>
      </c>
      <c r="Y14" s="16">
        <f t="shared" si="7"/>
        <v>0.91111111111111109</v>
      </c>
      <c r="Z14" s="16">
        <f t="shared" si="8"/>
        <v>0.91111111111111109</v>
      </c>
      <c r="AA14" s="16">
        <f t="shared" si="9"/>
        <v>0.71111111111111114</v>
      </c>
    </row>
    <row r="15" spans="1:28" ht="14">
      <c r="A15" s="16">
        <v>14</v>
      </c>
      <c r="B15" s="16">
        <v>14</v>
      </c>
      <c r="C15" s="1" t="s">
        <v>15</v>
      </c>
      <c r="D15" s="2">
        <v>0.89172591100276555</v>
      </c>
      <c r="E15" s="3">
        <v>80.546999999999997</v>
      </c>
      <c r="F15" s="3">
        <f>AVERAGE(G15:H15)</f>
        <v>14.253902175</v>
      </c>
      <c r="G15" s="3">
        <v>12.30780435</v>
      </c>
      <c r="H15" s="3">
        <v>16.2</v>
      </c>
      <c r="I15" s="4">
        <v>35001.634980000003</v>
      </c>
      <c r="K15" s="1" t="s">
        <v>15</v>
      </c>
      <c r="L15" s="1" t="s">
        <v>12</v>
      </c>
      <c r="M15" s="1" t="s">
        <v>15</v>
      </c>
      <c r="N15" s="1" t="s">
        <v>5</v>
      </c>
      <c r="P15" s="16">
        <f t="shared" si="0"/>
        <v>23</v>
      </c>
      <c r="Q15" s="16">
        <f t="shared" si="1"/>
        <v>14</v>
      </c>
      <c r="R15" s="16">
        <f t="shared" si="2"/>
        <v>27</v>
      </c>
      <c r="T15" s="18">
        <f t="shared" si="3"/>
        <v>-9</v>
      </c>
      <c r="U15" s="18">
        <f t="shared" si="4"/>
        <v>0</v>
      </c>
      <c r="V15" s="18">
        <f t="shared" si="5"/>
        <v>-13</v>
      </c>
      <c r="X15" s="16">
        <f t="shared" si="6"/>
        <v>0.84444444444444444</v>
      </c>
      <c r="Y15" s="16">
        <f t="shared" si="7"/>
        <v>0.74444444444444446</v>
      </c>
      <c r="Z15" s="16">
        <f t="shared" si="8"/>
        <v>0.84444444444444444</v>
      </c>
      <c r="AA15" s="16">
        <f t="shared" si="9"/>
        <v>0.7</v>
      </c>
    </row>
    <row r="16" spans="1:28" ht="14">
      <c r="A16" s="16">
        <v>15</v>
      </c>
      <c r="B16" s="16">
        <v>15</v>
      </c>
      <c r="C16" s="1" t="s">
        <v>8</v>
      </c>
      <c r="D16" s="2">
        <v>0.89112863924893171</v>
      </c>
      <c r="E16" s="3">
        <v>83.378</v>
      </c>
      <c r="F16" s="3">
        <f>AVERAGE(G16:H16)</f>
        <v>12.810500000000001</v>
      </c>
      <c r="G16" s="3">
        <v>10.021000000000001</v>
      </c>
      <c r="H16" s="3">
        <v>15.6</v>
      </c>
      <c r="I16" s="4">
        <v>52383.44586</v>
      </c>
      <c r="K16" s="1" t="s">
        <v>8</v>
      </c>
      <c r="L16" s="1" t="s">
        <v>46</v>
      </c>
      <c r="M16" s="1" t="s">
        <v>29</v>
      </c>
      <c r="N16" s="1" t="s">
        <v>19</v>
      </c>
      <c r="P16" s="16">
        <f t="shared" si="0"/>
        <v>2</v>
      </c>
      <c r="Q16" s="16">
        <f t="shared" si="1"/>
        <v>38</v>
      </c>
      <c r="R16" s="16">
        <f t="shared" si="2"/>
        <v>10</v>
      </c>
      <c r="T16" s="18">
        <f t="shared" si="3"/>
        <v>13</v>
      </c>
      <c r="U16" s="18">
        <f t="shared" si="4"/>
        <v>-23</v>
      </c>
      <c r="V16" s="18">
        <f t="shared" si="5"/>
        <v>5</v>
      </c>
      <c r="X16" s="16">
        <f t="shared" si="6"/>
        <v>0.83333333333333337</v>
      </c>
      <c r="Y16" s="16">
        <f t="shared" si="7"/>
        <v>0.97777777777777775</v>
      </c>
      <c r="Z16" s="16">
        <f t="shared" si="8"/>
        <v>0.57777777777777772</v>
      </c>
      <c r="AA16" s="16">
        <f t="shared" si="9"/>
        <v>0.88888888888888884</v>
      </c>
    </row>
    <row r="17" spans="1:27" ht="14">
      <c r="A17" s="16">
        <v>16</v>
      </c>
      <c r="B17" s="16">
        <v>15</v>
      </c>
      <c r="C17" s="1" t="s">
        <v>22</v>
      </c>
      <c r="D17" s="2">
        <v>0.89066932393638742</v>
      </c>
      <c r="E17" s="3">
        <v>81.534999999999997</v>
      </c>
      <c r="F17" s="3">
        <f>AVERAGE(G17:H17)</f>
        <v>14.384311199999999</v>
      </c>
      <c r="G17" s="3">
        <v>11.7686224</v>
      </c>
      <c r="H17" s="3">
        <v>17</v>
      </c>
      <c r="I17" s="4">
        <v>30345.349750000001</v>
      </c>
      <c r="K17" s="1" t="s">
        <v>22</v>
      </c>
      <c r="L17" s="1" t="s">
        <v>19</v>
      </c>
      <c r="M17" s="1" t="s">
        <v>21</v>
      </c>
      <c r="N17" s="1" t="s">
        <v>11</v>
      </c>
      <c r="P17" s="16">
        <f t="shared" si="0"/>
        <v>12</v>
      </c>
      <c r="Q17" s="16">
        <f t="shared" si="1"/>
        <v>11</v>
      </c>
      <c r="R17" s="16">
        <f t="shared" si="2"/>
        <v>33</v>
      </c>
      <c r="T17" s="18">
        <f t="shared" si="3"/>
        <v>3</v>
      </c>
      <c r="U17" s="18">
        <f t="shared" si="4"/>
        <v>4</v>
      </c>
      <c r="V17" s="18">
        <f t="shared" si="5"/>
        <v>-18</v>
      </c>
      <c r="X17" s="16">
        <f t="shared" si="6"/>
        <v>0.82222222222222219</v>
      </c>
      <c r="Y17" s="16">
        <f t="shared" si="7"/>
        <v>0.8666666666666667</v>
      </c>
      <c r="Z17" s="16">
        <f t="shared" si="8"/>
        <v>0.87777777777777777</v>
      </c>
      <c r="AA17" s="16">
        <f t="shared" si="9"/>
        <v>0.6333333333333333</v>
      </c>
    </row>
    <row r="18" spans="1:27" ht="14">
      <c r="A18" s="16">
        <v>17</v>
      </c>
      <c r="B18" s="16">
        <v>17</v>
      </c>
      <c r="C18" s="1" t="s">
        <v>20</v>
      </c>
      <c r="D18" s="2">
        <v>0.89008607032559839</v>
      </c>
      <c r="E18" s="3">
        <v>83.58</v>
      </c>
      <c r="F18" s="3">
        <f>AVERAGE(G18:H18)</f>
        <v>13.395</v>
      </c>
      <c r="G18" s="3">
        <v>11.49</v>
      </c>
      <c r="H18" s="3">
        <v>15.3</v>
      </c>
      <c r="I18" s="4">
        <v>36746.825779999999</v>
      </c>
      <c r="K18" s="1" t="s">
        <v>20</v>
      </c>
      <c r="L18" s="1" t="s">
        <v>16</v>
      </c>
      <c r="M18" s="1" t="s">
        <v>12</v>
      </c>
      <c r="N18" s="1" t="s">
        <v>10</v>
      </c>
      <c r="P18" s="16">
        <f t="shared" si="0"/>
        <v>1</v>
      </c>
      <c r="Q18" s="16">
        <f t="shared" si="1"/>
        <v>26</v>
      </c>
      <c r="R18" s="16">
        <f t="shared" si="2"/>
        <v>24</v>
      </c>
      <c r="T18" s="18">
        <f t="shared" si="3"/>
        <v>16</v>
      </c>
      <c r="U18" s="18">
        <f t="shared" si="4"/>
        <v>-9</v>
      </c>
      <c r="V18" s="18">
        <f t="shared" si="5"/>
        <v>-7</v>
      </c>
      <c r="X18" s="16">
        <f t="shared" si="6"/>
        <v>0.81111111111111112</v>
      </c>
      <c r="Y18" s="16">
        <f t="shared" si="7"/>
        <v>0.98888888888888893</v>
      </c>
      <c r="Z18" s="16">
        <f t="shared" si="8"/>
        <v>0.71111111111111114</v>
      </c>
      <c r="AA18" s="16">
        <f t="shared" si="9"/>
        <v>0.73333333333333339</v>
      </c>
    </row>
    <row r="19" spans="1:27" ht="14">
      <c r="A19" s="16">
        <v>18</v>
      </c>
      <c r="B19" s="16">
        <v>18</v>
      </c>
      <c r="C19" s="1" t="s">
        <v>18</v>
      </c>
      <c r="D19" s="2">
        <v>0.88862662534045522</v>
      </c>
      <c r="E19" s="3">
        <v>79.893000000000001</v>
      </c>
      <c r="F19" s="3">
        <f>AVERAGE(G19:H19)</f>
        <v>12.6815</v>
      </c>
      <c r="G19" s="3">
        <v>10.263</v>
      </c>
      <c r="H19" s="3">
        <v>15.1</v>
      </c>
      <c r="I19" s="4">
        <v>87085.089420000004</v>
      </c>
      <c r="K19" s="1" t="s">
        <v>18</v>
      </c>
      <c r="L19" s="1" t="s">
        <v>10</v>
      </c>
      <c r="M19" s="1" t="s">
        <v>2</v>
      </c>
      <c r="N19" s="1" t="s">
        <v>64</v>
      </c>
      <c r="P19" s="16">
        <f t="shared" si="0"/>
        <v>30</v>
      </c>
      <c r="Q19" s="16">
        <f t="shared" si="1"/>
        <v>44</v>
      </c>
      <c r="R19" s="16">
        <f t="shared" si="2"/>
        <v>2</v>
      </c>
      <c r="T19" s="18">
        <f t="shared" si="3"/>
        <v>-12</v>
      </c>
      <c r="U19" s="18">
        <f t="shared" si="4"/>
        <v>-26</v>
      </c>
      <c r="V19" s="18">
        <f t="shared" si="5"/>
        <v>16</v>
      </c>
      <c r="X19" s="16">
        <f t="shared" si="6"/>
        <v>0.8</v>
      </c>
      <c r="Y19" s="16">
        <f t="shared" si="7"/>
        <v>0.66666666666666674</v>
      </c>
      <c r="Z19" s="16">
        <f t="shared" si="8"/>
        <v>0.51111111111111107</v>
      </c>
      <c r="AA19" s="16">
        <f t="shared" si="9"/>
        <v>0.97777777777777775</v>
      </c>
    </row>
    <row r="20" spans="1:27" ht="14">
      <c r="A20" s="16">
        <v>19</v>
      </c>
      <c r="B20" s="16">
        <v>19</v>
      </c>
      <c r="C20" s="1" t="s">
        <v>21</v>
      </c>
      <c r="D20" s="2">
        <v>0.88776259688494741</v>
      </c>
      <c r="E20" s="3">
        <v>81.801000000000002</v>
      </c>
      <c r="F20" s="3">
        <f>AVERAGE(G20:H20)</f>
        <v>14.122350789999999</v>
      </c>
      <c r="G20" s="3">
        <v>12.54470158</v>
      </c>
      <c r="H20" s="3">
        <v>15.7</v>
      </c>
      <c r="I20" s="4">
        <v>29966.204829999999</v>
      </c>
      <c r="K20" s="1" t="s">
        <v>21</v>
      </c>
      <c r="L20" s="1" t="s">
        <v>39</v>
      </c>
      <c r="M20" s="1" t="s">
        <v>6</v>
      </c>
      <c r="N20" s="1" t="s">
        <v>12</v>
      </c>
      <c r="P20" s="16">
        <f t="shared" si="0"/>
        <v>11</v>
      </c>
      <c r="Q20" s="16">
        <f t="shared" si="1"/>
        <v>16</v>
      </c>
      <c r="R20" s="16">
        <f t="shared" si="2"/>
        <v>34</v>
      </c>
      <c r="T20" s="18">
        <f t="shared" si="3"/>
        <v>8</v>
      </c>
      <c r="U20" s="18">
        <f t="shared" si="4"/>
        <v>3</v>
      </c>
      <c r="V20" s="18">
        <f t="shared" si="5"/>
        <v>-15</v>
      </c>
      <c r="X20" s="16">
        <f t="shared" si="6"/>
        <v>0.78888888888888886</v>
      </c>
      <c r="Y20" s="16">
        <f t="shared" si="7"/>
        <v>0.87777777777777777</v>
      </c>
      <c r="Z20" s="16">
        <f t="shared" si="8"/>
        <v>0.82222222222222219</v>
      </c>
      <c r="AA20" s="16">
        <f t="shared" si="9"/>
        <v>0.62222222222222223</v>
      </c>
    </row>
    <row r="21" spans="1:27" ht="14">
      <c r="A21" s="16">
        <v>20</v>
      </c>
      <c r="B21" s="16">
        <v>20</v>
      </c>
      <c r="C21" s="1" t="s">
        <v>23</v>
      </c>
      <c r="D21" s="2">
        <v>0.88432555200436158</v>
      </c>
      <c r="E21" s="3">
        <v>81.81</v>
      </c>
      <c r="F21" s="3">
        <f>AVERAGE(G21:H21)</f>
        <v>13.566574575000001</v>
      </c>
      <c r="G21" s="3">
        <v>11.133149149999999</v>
      </c>
      <c r="H21" s="3">
        <v>16</v>
      </c>
      <c r="I21" s="4">
        <v>36628.784630000002</v>
      </c>
      <c r="K21" s="1" t="s">
        <v>23</v>
      </c>
      <c r="L21" s="1" t="s">
        <v>5</v>
      </c>
      <c r="M21" s="1" t="s">
        <v>45</v>
      </c>
      <c r="N21" s="1" t="s">
        <v>3</v>
      </c>
      <c r="P21" s="16">
        <f t="shared" si="0"/>
        <v>10</v>
      </c>
      <c r="Q21" s="16">
        <f t="shared" si="1"/>
        <v>23</v>
      </c>
      <c r="R21" s="16">
        <f t="shared" si="2"/>
        <v>25</v>
      </c>
      <c r="T21" s="18">
        <f t="shared" si="3"/>
        <v>10</v>
      </c>
      <c r="U21" s="18">
        <f t="shared" si="4"/>
        <v>-3</v>
      </c>
      <c r="V21" s="18">
        <f t="shared" si="5"/>
        <v>-5</v>
      </c>
      <c r="X21" s="16">
        <f t="shared" si="6"/>
        <v>0.77777777777777779</v>
      </c>
      <c r="Y21" s="16">
        <f t="shared" si="7"/>
        <v>0.88888888888888884</v>
      </c>
      <c r="Z21" s="16">
        <f t="shared" si="8"/>
        <v>0.74444444444444446</v>
      </c>
      <c r="AA21" s="16">
        <f t="shared" si="9"/>
        <v>0.72222222222222221</v>
      </c>
    </row>
    <row r="22" spans="1:27" ht="14">
      <c r="A22" s="16">
        <v>23</v>
      </c>
      <c r="B22" s="16">
        <v>21</v>
      </c>
      <c r="C22" s="1" t="s">
        <v>26</v>
      </c>
      <c r="D22" s="2">
        <v>0.88092072782021813</v>
      </c>
      <c r="E22" s="3">
        <v>80.546999999999997</v>
      </c>
      <c r="F22" s="3">
        <f>AVERAGE(G22:H22)</f>
        <v>12.589998995</v>
      </c>
      <c r="G22" s="3">
        <v>11.27999799</v>
      </c>
      <c r="H22" s="3">
        <v>13.9</v>
      </c>
      <c r="I22" s="4">
        <v>58694.719290000001</v>
      </c>
      <c r="K22" s="1" t="s">
        <v>19</v>
      </c>
      <c r="L22" s="1" t="s">
        <v>4</v>
      </c>
      <c r="M22" s="1" t="s">
        <v>14</v>
      </c>
      <c r="N22" s="1" t="s">
        <v>46</v>
      </c>
      <c r="P22" s="16">
        <f t="shared" si="0"/>
        <v>24</v>
      </c>
      <c r="Q22" s="16">
        <f t="shared" si="1"/>
        <v>46</v>
      </c>
      <c r="R22" s="16">
        <f t="shared" si="2"/>
        <v>7</v>
      </c>
      <c r="T22" s="18">
        <f t="shared" si="3"/>
        <v>-3</v>
      </c>
      <c r="U22" s="18">
        <f t="shared" si="4"/>
        <v>-25</v>
      </c>
      <c r="V22" s="18">
        <f t="shared" si="5"/>
        <v>14</v>
      </c>
      <c r="X22" s="16">
        <f t="shared" si="6"/>
        <v>0.74444444444444446</v>
      </c>
      <c r="Y22" s="16">
        <f t="shared" si="7"/>
        <v>0.73333333333333339</v>
      </c>
      <c r="Z22" s="16">
        <f t="shared" si="8"/>
        <v>0.48888888888888893</v>
      </c>
      <c r="AA22" s="16">
        <f t="shared" si="9"/>
        <v>0.92222222222222228</v>
      </c>
    </row>
    <row r="23" spans="1:27" ht="14">
      <c r="A23" s="16">
        <v>21</v>
      </c>
      <c r="B23" s="16">
        <v>21</v>
      </c>
      <c r="C23" s="1" t="s">
        <v>19</v>
      </c>
      <c r="D23" s="2">
        <v>0.88120983926334417</v>
      </c>
      <c r="E23" s="3">
        <v>81.137</v>
      </c>
      <c r="F23" s="3">
        <f>AVERAGE(G23:H23)</f>
        <v>13.21721541</v>
      </c>
      <c r="G23" s="3">
        <v>10.83443082</v>
      </c>
      <c r="H23" s="3">
        <v>15.6</v>
      </c>
      <c r="I23" s="4">
        <v>42929.640650000001</v>
      </c>
      <c r="K23" s="1" t="s">
        <v>17</v>
      </c>
      <c r="L23" s="1" t="s">
        <v>17</v>
      </c>
      <c r="M23" s="1" t="s">
        <v>61</v>
      </c>
      <c r="N23" s="1" t="s">
        <v>17</v>
      </c>
      <c r="P23" s="16">
        <f t="shared" si="0"/>
        <v>16</v>
      </c>
      <c r="Q23" s="16">
        <f t="shared" si="1"/>
        <v>31</v>
      </c>
      <c r="R23" s="16">
        <f t="shared" si="2"/>
        <v>15</v>
      </c>
      <c r="T23" s="18">
        <f t="shared" si="3"/>
        <v>5</v>
      </c>
      <c r="U23" s="18">
        <f t="shared" si="4"/>
        <v>-10</v>
      </c>
      <c r="V23" s="18">
        <f t="shared" si="5"/>
        <v>6</v>
      </c>
      <c r="X23" s="16">
        <f t="shared" si="6"/>
        <v>0.76666666666666661</v>
      </c>
      <c r="Y23" s="16">
        <f t="shared" si="7"/>
        <v>0.82222222222222219</v>
      </c>
      <c r="Z23" s="16">
        <f t="shared" si="8"/>
        <v>0.65555555555555556</v>
      </c>
      <c r="AA23" s="16">
        <f t="shared" si="9"/>
        <v>0.83333333333333337</v>
      </c>
    </row>
    <row r="24" spans="1:27" ht="14">
      <c r="A24" s="16">
        <v>22</v>
      </c>
      <c r="B24" s="16">
        <v>21</v>
      </c>
      <c r="C24" s="1" t="s">
        <v>17</v>
      </c>
      <c r="D24" s="2">
        <v>0.88078003806407823</v>
      </c>
      <c r="E24" s="3">
        <v>80.548000000000002</v>
      </c>
      <c r="F24" s="3">
        <f>AVERAGE(G24:H24)</f>
        <v>13.534375319999999</v>
      </c>
      <c r="G24" s="3">
        <v>10.86875064</v>
      </c>
      <c r="H24" s="3">
        <v>16.2</v>
      </c>
      <c r="I24" s="4">
        <v>39470.904219999997</v>
      </c>
      <c r="K24" s="1" t="s">
        <v>26</v>
      </c>
      <c r="L24" s="1" t="s">
        <v>15</v>
      </c>
      <c r="M24" s="1" t="s">
        <v>23</v>
      </c>
      <c r="N24" s="1" t="s">
        <v>14</v>
      </c>
      <c r="P24" s="16">
        <f t="shared" si="0"/>
        <v>22</v>
      </c>
      <c r="Q24" s="16">
        <f t="shared" si="1"/>
        <v>24</v>
      </c>
      <c r="R24" s="16">
        <f t="shared" si="2"/>
        <v>22</v>
      </c>
      <c r="T24" s="18">
        <f t="shared" si="3"/>
        <v>-1</v>
      </c>
      <c r="U24" s="18">
        <f t="shared" si="4"/>
        <v>-3</v>
      </c>
      <c r="V24" s="18">
        <f t="shared" si="5"/>
        <v>-1</v>
      </c>
      <c r="X24" s="16">
        <f t="shared" si="6"/>
        <v>0.75555555555555554</v>
      </c>
      <c r="Y24" s="16">
        <f t="shared" si="7"/>
        <v>0.75555555555555554</v>
      </c>
      <c r="Z24" s="16">
        <f t="shared" si="8"/>
        <v>0.73333333333333339</v>
      </c>
      <c r="AA24" s="16">
        <f t="shared" si="9"/>
        <v>0.75555555555555554</v>
      </c>
    </row>
    <row r="25" spans="1:27" ht="14">
      <c r="A25" s="16">
        <v>24</v>
      </c>
      <c r="B25" s="16">
        <v>24</v>
      </c>
      <c r="C25" s="1" t="s">
        <v>14</v>
      </c>
      <c r="D25" s="2">
        <v>0.87902428707875457</v>
      </c>
      <c r="E25" s="3">
        <v>80.534999999999997</v>
      </c>
      <c r="F25" s="3">
        <f>AVERAGE(G25:H25)</f>
        <v>13.643000000000001</v>
      </c>
      <c r="G25" s="3">
        <v>10.286</v>
      </c>
      <c r="H25" s="3">
        <v>17</v>
      </c>
      <c r="I25" s="4">
        <v>37366.066160000002</v>
      </c>
      <c r="K25" s="1" t="s">
        <v>14</v>
      </c>
      <c r="L25" s="1" t="s">
        <v>26</v>
      </c>
      <c r="M25" s="1" t="s">
        <v>17</v>
      </c>
      <c r="N25" s="1" t="s">
        <v>20</v>
      </c>
      <c r="P25" s="16">
        <f t="shared" si="0"/>
        <v>25</v>
      </c>
      <c r="Q25" s="16">
        <f t="shared" si="1"/>
        <v>21</v>
      </c>
      <c r="R25" s="16">
        <f t="shared" si="2"/>
        <v>23</v>
      </c>
      <c r="T25" s="18">
        <f t="shared" si="3"/>
        <v>-1</v>
      </c>
      <c r="U25" s="18">
        <f t="shared" si="4"/>
        <v>3</v>
      </c>
      <c r="V25" s="18">
        <f t="shared" si="5"/>
        <v>1</v>
      </c>
      <c r="X25" s="16">
        <f t="shared" si="6"/>
        <v>0.73333333333333339</v>
      </c>
      <c r="Y25" s="16">
        <f t="shared" si="7"/>
        <v>0.72222222222222221</v>
      </c>
      <c r="Z25" s="16">
        <f t="shared" si="8"/>
        <v>0.76666666666666661</v>
      </c>
      <c r="AA25" s="16">
        <f t="shared" si="9"/>
        <v>0.74444444444444446</v>
      </c>
    </row>
    <row r="26" spans="1:27" ht="14">
      <c r="A26" s="16">
        <v>25</v>
      </c>
      <c r="B26" s="16">
        <v>25</v>
      </c>
      <c r="C26" s="1" t="s">
        <v>24</v>
      </c>
      <c r="D26" s="2">
        <v>0.87429276293662539</v>
      </c>
      <c r="E26" s="3">
        <v>79.590999999999994</v>
      </c>
      <c r="F26" s="3">
        <f>AVERAGE(G26:H26)</f>
        <v>14.346249960000002</v>
      </c>
      <c r="G26" s="3">
        <v>11.892499920000001</v>
      </c>
      <c r="H26" s="3">
        <v>16.8</v>
      </c>
      <c r="I26" s="4">
        <v>26808.598119999999</v>
      </c>
      <c r="K26" s="1" t="s">
        <v>24</v>
      </c>
      <c r="L26" s="1" t="s">
        <v>14</v>
      </c>
      <c r="M26" s="1" t="s">
        <v>56</v>
      </c>
      <c r="N26" s="1" t="s">
        <v>23</v>
      </c>
      <c r="P26" s="16">
        <f t="shared" si="0"/>
        <v>33</v>
      </c>
      <c r="Q26" s="16">
        <f t="shared" si="1"/>
        <v>13</v>
      </c>
      <c r="R26" s="16">
        <f t="shared" si="2"/>
        <v>36</v>
      </c>
      <c r="T26" s="18">
        <f t="shared" si="3"/>
        <v>-8</v>
      </c>
      <c r="U26" s="18">
        <f t="shared" si="4"/>
        <v>12</v>
      </c>
      <c r="V26" s="18">
        <f t="shared" si="5"/>
        <v>-11</v>
      </c>
      <c r="X26" s="16">
        <f t="shared" si="6"/>
        <v>0.72222222222222221</v>
      </c>
      <c r="Y26" s="16">
        <f t="shared" si="7"/>
        <v>0.6333333333333333</v>
      </c>
      <c r="Z26" s="16">
        <f t="shared" si="8"/>
        <v>0.85555555555555562</v>
      </c>
      <c r="AA26" s="16">
        <f t="shared" si="9"/>
        <v>0.6</v>
      </c>
    </row>
    <row r="27" spans="1:27" ht="14">
      <c r="A27" s="16">
        <v>26</v>
      </c>
      <c r="B27" s="16">
        <v>26</v>
      </c>
      <c r="C27" s="1" t="s">
        <v>27</v>
      </c>
      <c r="D27" s="2">
        <v>0.87180880694048613</v>
      </c>
      <c r="E27" s="3">
        <v>82.385000000000005</v>
      </c>
      <c r="F27" s="3">
        <f>AVERAGE(G27:H27)</f>
        <v>13.200920325</v>
      </c>
      <c r="G27" s="3">
        <v>10.10184065</v>
      </c>
      <c r="H27" s="3">
        <v>16.3</v>
      </c>
      <c r="I27" s="4">
        <v>32668.988229999999</v>
      </c>
      <c r="K27" s="1" t="s">
        <v>27</v>
      </c>
      <c r="L27" s="1" t="s">
        <v>73</v>
      </c>
      <c r="M27" s="1" t="s">
        <v>20</v>
      </c>
      <c r="N27" s="1" t="s">
        <v>7</v>
      </c>
      <c r="P27" s="16">
        <f t="shared" si="0"/>
        <v>5</v>
      </c>
      <c r="Q27" s="16">
        <f t="shared" si="1"/>
        <v>32</v>
      </c>
      <c r="R27" s="16">
        <f t="shared" si="2"/>
        <v>29</v>
      </c>
      <c r="T27" s="18">
        <f t="shared" si="3"/>
        <v>21</v>
      </c>
      <c r="U27" s="18">
        <f t="shared" si="4"/>
        <v>-6</v>
      </c>
      <c r="V27" s="18">
        <f t="shared" si="5"/>
        <v>-3</v>
      </c>
      <c r="X27" s="16">
        <f t="shared" si="6"/>
        <v>0.71111111111111114</v>
      </c>
      <c r="Y27" s="16">
        <f t="shared" si="7"/>
        <v>0.94444444444444442</v>
      </c>
      <c r="Z27" s="16">
        <f t="shared" si="8"/>
        <v>0.64444444444444438</v>
      </c>
      <c r="AA27" s="16">
        <f t="shared" si="9"/>
        <v>0.67777777777777781</v>
      </c>
    </row>
    <row r="28" spans="1:27" ht="14">
      <c r="A28" s="16">
        <v>27</v>
      </c>
      <c r="B28" s="16">
        <v>27</v>
      </c>
      <c r="C28" s="1" t="s">
        <v>25</v>
      </c>
      <c r="D28" s="2">
        <v>0.86891078379600073</v>
      </c>
      <c r="E28" s="3">
        <v>82.1</v>
      </c>
      <c r="F28" s="3">
        <f>AVERAGE(G28:H28)</f>
        <v>13.340954590000001</v>
      </c>
      <c r="G28" s="3">
        <v>9.5819091800000002</v>
      </c>
      <c r="H28" s="3">
        <v>17.100000000000001</v>
      </c>
      <c r="I28" s="4">
        <v>30561.469069999999</v>
      </c>
      <c r="K28" s="1" t="s">
        <v>25</v>
      </c>
      <c r="L28" s="1" t="s">
        <v>49</v>
      </c>
      <c r="M28" s="1" t="s">
        <v>51</v>
      </c>
      <c r="N28" s="1" t="s">
        <v>15</v>
      </c>
      <c r="P28" s="16">
        <f t="shared" si="0"/>
        <v>7</v>
      </c>
      <c r="Q28" s="16">
        <f t="shared" si="1"/>
        <v>28</v>
      </c>
      <c r="R28" s="16">
        <f t="shared" si="2"/>
        <v>32</v>
      </c>
      <c r="T28" s="18">
        <f t="shared" si="3"/>
        <v>20</v>
      </c>
      <c r="U28" s="18">
        <f t="shared" si="4"/>
        <v>-1</v>
      </c>
      <c r="V28" s="18">
        <f t="shared" si="5"/>
        <v>-5</v>
      </c>
      <c r="X28" s="16">
        <f t="shared" si="6"/>
        <v>0.7</v>
      </c>
      <c r="Y28" s="16">
        <f t="shared" si="7"/>
        <v>0.92222222222222228</v>
      </c>
      <c r="Z28" s="16">
        <f t="shared" si="8"/>
        <v>0.68888888888888888</v>
      </c>
      <c r="AA28" s="16">
        <f t="shared" si="9"/>
        <v>0.64444444444444438</v>
      </c>
    </row>
    <row r="29" spans="1:27" ht="14">
      <c r="A29" s="16">
        <v>28</v>
      </c>
      <c r="B29" s="16">
        <v>28</v>
      </c>
      <c r="C29" s="1" t="s">
        <v>38</v>
      </c>
      <c r="D29" s="2">
        <v>0.86134206390477175</v>
      </c>
      <c r="E29" s="3">
        <v>77.69</v>
      </c>
      <c r="F29" s="3">
        <f>AVERAGE(G29:H29)</f>
        <v>14.36</v>
      </c>
      <c r="G29" s="3">
        <v>12.32</v>
      </c>
      <c r="H29" s="3">
        <v>16.399999999999999</v>
      </c>
      <c r="I29" s="4">
        <v>24534.54753</v>
      </c>
      <c r="K29" s="1" t="s">
        <v>38</v>
      </c>
      <c r="L29" s="1" t="s">
        <v>50</v>
      </c>
      <c r="M29" s="1" t="s">
        <v>25</v>
      </c>
      <c r="N29" s="1" t="s">
        <v>4</v>
      </c>
      <c r="P29" s="16">
        <f t="shared" si="0"/>
        <v>39</v>
      </c>
      <c r="Q29" s="16">
        <f t="shared" si="1"/>
        <v>12</v>
      </c>
      <c r="R29" s="16">
        <f t="shared" si="2"/>
        <v>42</v>
      </c>
      <c r="T29" s="18">
        <f t="shared" si="3"/>
        <v>-11</v>
      </c>
      <c r="U29" s="18">
        <f t="shared" si="4"/>
        <v>16</v>
      </c>
      <c r="V29" s="18">
        <f t="shared" si="5"/>
        <v>-14</v>
      </c>
      <c r="X29" s="16">
        <f t="shared" si="6"/>
        <v>0.68888888888888888</v>
      </c>
      <c r="Y29" s="16">
        <f t="shared" si="7"/>
        <v>0.56666666666666665</v>
      </c>
      <c r="Z29" s="16">
        <f t="shared" si="8"/>
        <v>0.8666666666666667</v>
      </c>
      <c r="AA29" s="16">
        <f t="shared" si="9"/>
        <v>0.53333333333333333</v>
      </c>
    </row>
    <row r="30" spans="1:27" ht="14">
      <c r="A30" s="16">
        <v>29</v>
      </c>
      <c r="B30" s="16">
        <v>29</v>
      </c>
      <c r="C30" s="1" t="s">
        <v>39</v>
      </c>
      <c r="D30" s="2">
        <v>0.85266437764185377</v>
      </c>
      <c r="E30" s="3">
        <v>80.77</v>
      </c>
      <c r="F30" s="3">
        <f>AVERAGE(G30:H30)</f>
        <v>13.329828259999999</v>
      </c>
      <c r="G30" s="3">
        <v>10.15965652</v>
      </c>
      <c r="H30" s="3">
        <v>16.5</v>
      </c>
      <c r="I30" s="4">
        <v>24657.99309</v>
      </c>
      <c r="K30" s="1" t="s">
        <v>39</v>
      </c>
      <c r="L30" s="1" t="s">
        <v>76</v>
      </c>
      <c r="M30" s="1" t="s">
        <v>39</v>
      </c>
      <c r="N30" s="1" t="s">
        <v>27</v>
      </c>
      <c r="P30" s="16">
        <f t="shared" si="0"/>
        <v>19</v>
      </c>
      <c r="Q30" s="16">
        <f t="shared" si="1"/>
        <v>29</v>
      </c>
      <c r="R30" s="16">
        <f t="shared" si="2"/>
        <v>40</v>
      </c>
      <c r="T30" s="18">
        <f t="shared" si="3"/>
        <v>10</v>
      </c>
      <c r="U30" s="18">
        <f t="shared" si="4"/>
        <v>0</v>
      </c>
      <c r="V30" s="18">
        <f t="shared" si="5"/>
        <v>-11</v>
      </c>
      <c r="X30" s="16">
        <f t="shared" si="6"/>
        <v>0.67777777777777781</v>
      </c>
      <c r="Y30" s="16">
        <f t="shared" si="7"/>
        <v>0.78888888888888886</v>
      </c>
      <c r="Z30" s="16">
        <f t="shared" si="8"/>
        <v>0.67777777777777781</v>
      </c>
      <c r="AA30" s="16">
        <f t="shared" si="9"/>
        <v>0.55555555555555558</v>
      </c>
    </row>
    <row r="31" spans="1:27" ht="14">
      <c r="A31" s="16">
        <v>30</v>
      </c>
      <c r="B31" s="16">
        <v>30</v>
      </c>
      <c r="C31" s="1" t="s">
        <v>40</v>
      </c>
      <c r="D31" s="2">
        <v>0.85182288822633856</v>
      </c>
      <c r="E31" s="3">
        <v>78.546999999999997</v>
      </c>
      <c r="F31" s="3">
        <f>AVERAGE(G31:H31)</f>
        <v>11.59</v>
      </c>
      <c r="G31" s="3">
        <v>8.68</v>
      </c>
      <c r="H31" s="3">
        <v>14.5</v>
      </c>
      <c r="I31" s="4">
        <v>70883.48</v>
      </c>
      <c r="K31" s="1" t="s">
        <v>40</v>
      </c>
      <c r="L31" s="1" t="s">
        <v>18</v>
      </c>
      <c r="M31" s="1" t="s">
        <v>47</v>
      </c>
      <c r="N31" s="1" t="s">
        <v>16</v>
      </c>
      <c r="P31" s="16">
        <f t="shared" si="0"/>
        <v>37</v>
      </c>
      <c r="Q31" s="16">
        <f t="shared" si="1"/>
        <v>63</v>
      </c>
      <c r="R31" s="16">
        <f t="shared" si="2"/>
        <v>5</v>
      </c>
      <c r="T31" s="18">
        <f t="shared" si="3"/>
        <v>-7</v>
      </c>
      <c r="U31" s="18">
        <f t="shared" si="4"/>
        <v>-33</v>
      </c>
      <c r="V31" s="18">
        <f t="shared" si="5"/>
        <v>25</v>
      </c>
      <c r="X31" s="16">
        <f t="shared" si="6"/>
        <v>0.66666666666666674</v>
      </c>
      <c r="Y31" s="16">
        <f t="shared" si="7"/>
        <v>0.58888888888888891</v>
      </c>
      <c r="Z31" s="16">
        <f t="shared" si="8"/>
        <v>0.30000000000000004</v>
      </c>
      <c r="AA31" s="16">
        <f t="shared" si="9"/>
        <v>0.94444444444444442</v>
      </c>
    </row>
    <row r="32" spans="1:27" ht="14">
      <c r="A32" s="16">
        <v>31</v>
      </c>
      <c r="B32" s="16">
        <v>31</v>
      </c>
      <c r="C32" s="1" t="s">
        <v>41</v>
      </c>
      <c r="D32" s="2">
        <v>0.8507426727077313</v>
      </c>
      <c r="E32" s="3">
        <v>78.369</v>
      </c>
      <c r="F32" s="3">
        <f>AVERAGE(G32:H32)</f>
        <v>11.4353012085</v>
      </c>
      <c r="G32" s="3">
        <v>9.0706024169999999</v>
      </c>
      <c r="H32" s="3">
        <v>13.8</v>
      </c>
      <c r="I32" s="4">
        <v>119029.1156</v>
      </c>
      <c r="K32" s="1" t="s">
        <v>41</v>
      </c>
      <c r="L32" s="1" t="s">
        <v>42</v>
      </c>
      <c r="M32" s="1" t="s">
        <v>19</v>
      </c>
      <c r="N32" s="1" t="s">
        <v>52</v>
      </c>
      <c r="P32" s="16">
        <f t="shared" si="0"/>
        <v>38</v>
      </c>
      <c r="Q32" s="16">
        <f t="shared" si="1"/>
        <v>70</v>
      </c>
      <c r="R32" s="16">
        <f t="shared" si="2"/>
        <v>1</v>
      </c>
      <c r="T32" s="18">
        <f t="shared" si="3"/>
        <v>-7</v>
      </c>
      <c r="U32" s="18">
        <f t="shared" si="4"/>
        <v>-39</v>
      </c>
      <c r="V32" s="18">
        <f t="shared" si="5"/>
        <v>30</v>
      </c>
      <c r="X32" s="16">
        <f t="shared" si="6"/>
        <v>0.65555555555555556</v>
      </c>
      <c r="Y32" s="16">
        <f t="shared" si="7"/>
        <v>0.57777777777777772</v>
      </c>
      <c r="Z32" s="16">
        <f t="shared" si="8"/>
        <v>0.22222222222222221</v>
      </c>
      <c r="AA32" s="16">
        <f t="shared" si="9"/>
        <v>0.98888888888888893</v>
      </c>
    </row>
    <row r="33" spans="1:27" ht="14">
      <c r="A33" s="16">
        <v>32</v>
      </c>
      <c r="B33" s="16">
        <v>32</v>
      </c>
      <c r="C33" s="1" t="s">
        <v>42</v>
      </c>
      <c r="D33" s="2">
        <v>0.84501872737099815</v>
      </c>
      <c r="E33" s="3">
        <v>79.840999999999994</v>
      </c>
      <c r="F33" s="3">
        <f>AVERAGE(G33:H33)</f>
        <v>12.809642315</v>
      </c>
      <c r="G33" s="3">
        <v>11.619284629999999</v>
      </c>
      <c r="H33" s="3">
        <v>14</v>
      </c>
      <c r="I33" s="4">
        <v>26770.726460000002</v>
      </c>
      <c r="K33" s="1" t="s">
        <v>42</v>
      </c>
      <c r="L33" s="1" t="s">
        <v>28</v>
      </c>
      <c r="M33" s="1" t="s">
        <v>27</v>
      </c>
      <c r="N33" s="1" t="s">
        <v>25</v>
      </c>
      <c r="P33" s="16">
        <f t="shared" si="0"/>
        <v>31</v>
      </c>
      <c r="Q33" s="16">
        <f t="shared" si="1"/>
        <v>39</v>
      </c>
      <c r="R33" s="16">
        <f t="shared" si="2"/>
        <v>37</v>
      </c>
      <c r="T33" s="18">
        <f t="shared" si="3"/>
        <v>1</v>
      </c>
      <c r="U33" s="18">
        <f t="shared" si="4"/>
        <v>-7</v>
      </c>
      <c r="V33" s="18">
        <f t="shared" si="5"/>
        <v>-5</v>
      </c>
      <c r="X33" s="16">
        <f t="shared" si="6"/>
        <v>0.64444444444444438</v>
      </c>
      <c r="Y33" s="16">
        <f t="shared" si="7"/>
        <v>0.65555555555555556</v>
      </c>
      <c r="Z33" s="16">
        <f t="shared" si="8"/>
        <v>0.56666666666666665</v>
      </c>
      <c r="AA33" s="16">
        <f t="shared" si="9"/>
        <v>0.58888888888888891</v>
      </c>
    </row>
    <row r="34" spans="1:27" ht="14">
      <c r="A34" s="16">
        <v>33</v>
      </c>
      <c r="B34" s="16">
        <v>33</v>
      </c>
      <c r="C34" s="1" t="s">
        <v>29</v>
      </c>
      <c r="D34" s="2">
        <v>0.83990081080990309</v>
      </c>
      <c r="E34" s="3">
        <v>74.441000000000003</v>
      </c>
      <c r="F34" s="3">
        <f>AVERAGE(G34:H34)</f>
        <v>14.253</v>
      </c>
      <c r="G34" s="3">
        <v>12.006</v>
      </c>
      <c r="H34" s="3">
        <v>16.5</v>
      </c>
      <c r="I34" s="4">
        <v>23387.240010000001</v>
      </c>
      <c r="K34" s="1" t="s">
        <v>29</v>
      </c>
      <c r="L34" s="1" t="s">
        <v>24</v>
      </c>
      <c r="M34" s="1" t="s">
        <v>91</v>
      </c>
      <c r="N34" s="1" t="s">
        <v>22</v>
      </c>
      <c r="P34" s="16">
        <f t="shared" si="0"/>
        <v>65</v>
      </c>
      <c r="Q34" s="16">
        <f t="shared" si="1"/>
        <v>15</v>
      </c>
      <c r="R34" s="16">
        <f t="shared" si="2"/>
        <v>45</v>
      </c>
      <c r="T34" s="18">
        <f t="shared" si="3"/>
        <v>-32</v>
      </c>
      <c r="U34" s="18">
        <f t="shared" si="4"/>
        <v>18</v>
      </c>
      <c r="V34" s="18">
        <f t="shared" si="5"/>
        <v>-12</v>
      </c>
      <c r="X34" s="16">
        <f t="shared" si="6"/>
        <v>0.6333333333333333</v>
      </c>
      <c r="Y34" s="16">
        <f t="shared" si="7"/>
        <v>0.27777777777777779</v>
      </c>
      <c r="Z34" s="16">
        <f t="shared" si="8"/>
        <v>0.83333333333333337</v>
      </c>
      <c r="AA34" s="16">
        <f t="shared" si="9"/>
        <v>0.5</v>
      </c>
    </row>
    <row r="35" spans="1:27" ht="14">
      <c r="A35" s="16">
        <v>34</v>
      </c>
      <c r="B35" s="16">
        <v>34</v>
      </c>
      <c r="C35" s="1" t="s">
        <v>43</v>
      </c>
      <c r="D35" s="2">
        <v>0.83553067476472731</v>
      </c>
      <c r="E35" s="3">
        <v>75.478999999999999</v>
      </c>
      <c r="F35" s="3">
        <f>AVERAGE(G35:H35)</f>
        <v>12.147611458</v>
      </c>
      <c r="G35" s="3">
        <v>8.6952229160000005</v>
      </c>
      <c r="H35" s="3">
        <v>15.6</v>
      </c>
      <c r="I35" s="4">
        <v>52109.35987</v>
      </c>
      <c r="K35" s="1" t="s">
        <v>43</v>
      </c>
      <c r="L35" s="1" t="s">
        <v>11</v>
      </c>
      <c r="M35" s="1" t="s">
        <v>57</v>
      </c>
      <c r="N35" s="1" t="s">
        <v>21</v>
      </c>
      <c r="P35" s="16">
        <f t="shared" si="0"/>
        <v>52</v>
      </c>
      <c r="Q35" s="16">
        <f t="shared" si="1"/>
        <v>56</v>
      </c>
      <c r="R35" s="16">
        <f t="shared" si="2"/>
        <v>12</v>
      </c>
      <c r="T35" s="18">
        <f t="shared" si="3"/>
        <v>-18</v>
      </c>
      <c r="U35" s="18">
        <f t="shared" si="4"/>
        <v>-22</v>
      </c>
      <c r="V35" s="18">
        <f t="shared" si="5"/>
        <v>22</v>
      </c>
      <c r="X35" s="16">
        <f t="shared" si="6"/>
        <v>0.62222222222222223</v>
      </c>
      <c r="Y35" s="16">
        <f t="shared" si="7"/>
        <v>0.42222222222222228</v>
      </c>
      <c r="Z35" s="16">
        <f t="shared" si="8"/>
        <v>0.37777777777777777</v>
      </c>
      <c r="AA35" s="16">
        <f t="shared" si="9"/>
        <v>0.8666666666666667</v>
      </c>
    </row>
    <row r="36" spans="1:27" ht="14">
      <c r="A36" s="16">
        <v>35</v>
      </c>
      <c r="B36" s="16">
        <v>35</v>
      </c>
      <c r="C36" s="1" t="s">
        <v>44</v>
      </c>
      <c r="D36" s="2">
        <v>0.83428562561955144</v>
      </c>
      <c r="E36" s="3">
        <v>72.11</v>
      </c>
      <c r="F36" s="3">
        <f>AVERAGE(G36:H36)</f>
        <v>14.541565035</v>
      </c>
      <c r="G36" s="3">
        <v>12.38313007</v>
      </c>
      <c r="H36" s="3">
        <v>16.7</v>
      </c>
      <c r="I36" s="4">
        <v>23740.305769999999</v>
      </c>
      <c r="K36" s="1" t="s">
        <v>44</v>
      </c>
      <c r="L36" s="1" t="s">
        <v>53</v>
      </c>
      <c r="M36" s="1" t="s">
        <v>68</v>
      </c>
      <c r="N36" s="1" t="s">
        <v>28</v>
      </c>
      <c r="P36" s="16">
        <f t="shared" si="0"/>
        <v>83</v>
      </c>
      <c r="Q36" s="16">
        <f t="shared" si="1"/>
        <v>9</v>
      </c>
      <c r="R36" s="16">
        <f t="shared" si="2"/>
        <v>44</v>
      </c>
      <c r="T36" s="18">
        <f t="shared" si="3"/>
        <v>-48</v>
      </c>
      <c r="U36" s="18">
        <f t="shared" si="4"/>
        <v>26</v>
      </c>
      <c r="V36" s="18">
        <f t="shared" si="5"/>
        <v>-9</v>
      </c>
      <c r="X36" s="16">
        <f t="shared" si="6"/>
        <v>0.61111111111111116</v>
      </c>
      <c r="Y36" s="16">
        <f t="shared" si="7"/>
        <v>7.7777777777777724E-2</v>
      </c>
      <c r="Z36" s="16">
        <f t="shared" si="8"/>
        <v>0.9</v>
      </c>
      <c r="AA36" s="16">
        <f t="shared" si="9"/>
        <v>0.51111111111111107</v>
      </c>
    </row>
    <row r="37" spans="1:27" ht="14">
      <c r="A37" s="16">
        <v>36</v>
      </c>
      <c r="B37" s="16">
        <v>35</v>
      </c>
      <c r="C37" s="1" t="s">
        <v>45</v>
      </c>
      <c r="D37" s="2">
        <v>0.83421768308744881</v>
      </c>
      <c r="E37" s="3">
        <v>76.408000000000001</v>
      </c>
      <c r="F37" s="3">
        <f>AVERAGE(G37:H37)</f>
        <v>13.662165640000001</v>
      </c>
      <c r="G37" s="3">
        <v>11.824331280000001</v>
      </c>
      <c r="H37" s="3">
        <v>15.5</v>
      </c>
      <c r="I37" s="4">
        <v>21487.18361</v>
      </c>
      <c r="K37" s="1" t="s">
        <v>45</v>
      </c>
      <c r="L37" s="1" t="s">
        <v>13</v>
      </c>
      <c r="M37" s="1" t="s">
        <v>60</v>
      </c>
      <c r="N37" s="1" t="s">
        <v>24</v>
      </c>
      <c r="P37" s="16">
        <f t="shared" si="0"/>
        <v>47</v>
      </c>
      <c r="Q37" s="16">
        <f t="shared" si="1"/>
        <v>20</v>
      </c>
      <c r="R37" s="16">
        <f t="shared" si="2"/>
        <v>50</v>
      </c>
      <c r="T37" s="18">
        <f t="shared" si="3"/>
        <v>-12</v>
      </c>
      <c r="U37" s="18">
        <f t="shared" si="4"/>
        <v>15</v>
      </c>
      <c r="V37" s="18">
        <f t="shared" si="5"/>
        <v>-15</v>
      </c>
      <c r="X37" s="16">
        <f t="shared" si="6"/>
        <v>0.6</v>
      </c>
      <c r="Y37" s="16">
        <f t="shared" si="7"/>
        <v>0.47777777777777775</v>
      </c>
      <c r="Z37" s="16">
        <f t="shared" si="8"/>
        <v>0.77777777777777779</v>
      </c>
      <c r="AA37" s="16">
        <f t="shared" si="9"/>
        <v>0.44444444444444442</v>
      </c>
    </row>
    <row r="38" spans="1:27" ht="14">
      <c r="A38" s="16">
        <v>37</v>
      </c>
      <c r="B38" s="16">
        <v>37</v>
      </c>
      <c r="C38" s="1" t="s">
        <v>46</v>
      </c>
      <c r="D38" s="2">
        <v>0.830264849188601</v>
      </c>
      <c r="E38" s="3">
        <v>81.173000000000002</v>
      </c>
      <c r="F38" s="3">
        <f>AVERAGE(G38:H38)</f>
        <v>11.026959999999999</v>
      </c>
      <c r="G38" s="3">
        <v>10.382</v>
      </c>
      <c r="H38" s="3">
        <v>11.67192</v>
      </c>
      <c r="I38" s="4">
        <v>40597.124810000001</v>
      </c>
      <c r="K38" s="1" t="s">
        <v>46</v>
      </c>
      <c r="L38" s="1" t="s">
        <v>40</v>
      </c>
      <c r="M38" s="1" t="s">
        <v>65</v>
      </c>
      <c r="N38" s="1" t="s">
        <v>42</v>
      </c>
      <c r="P38" s="16">
        <f t="shared" si="0"/>
        <v>15</v>
      </c>
      <c r="Q38" s="16">
        <f t="shared" si="1"/>
        <v>77</v>
      </c>
      <c r="R38" s="16">
        <f t="shared" si="2"/>
        <v>21</v>
      </c>
      <c r="T38" s="18">
        <f t="shared" si="3"/>
        <v>22</v>
      </c>
      <c r="U38" s="18">
        <f t="shared" si="4"/>
        <v>-40</v>
      </c>
      <c r="V38" s="18">
        <f t="shared" si="5"/>
        <v>16</v>
      </c>
      <c r="X38" s="16">
        <f t="shared" si="6"/>
        <v>0.58888888888888891</v>
      </c>
      <c r="Y38" s="16">
        <f t="shared" si="7"/>
        <v>0.83333333333333337</v>
      </c>
      <c r="Z38" s="16">
        <f t="shared" si="8"/>
        <v>0.14444444444444449</v>
      </c>
      <c r="AA38" s="16">
        <f t="shared" si="9"/>
        <v>0.76666666666666661</v>
      </c>
    </row>
    <row r="39" spans="1:27" ht="14">
      <c r="A39" s="16">
        <v>38</v>
      </c>
      <c r="B39" s="16">
        <v>37</v>
      </c>
      <c r="C39" s="1" t="s">
        <v>47</v>
      </c>
      <c r="D39" s="2">
        <v>0.8298772972454046</v>
      </c>
      <c r="E39" s="3">
        <v>75.397000000000006</v>
      </c>
      <c r="F39" s="3">
        <f>AVERAGE(G39:H39)</f>
        <v>13.281500000000001</v>
      </c>
      <c r="G39" s="3">
        <v>11.563000000000001</v>
      </c>
      <c r="H39" s="3">
        <v>15</v>
      </c>
      <c r="I39" s="4">
        <v>25336.06827</v>
      </c>
      <c r="K39" s="1" t="s">
        <v>47</v>
      </c>
      <c r="L39" s="1" t="s">
        <v>41</v>
      </c>
      <c r="M39" s="1" t="s">
        <v>8</v>
      </c>
      <c r="N39" s="1" t="s">
        <v>47</v>
      </c>
      <c r="P39" s="16">
        <f t="shared" si="0"/>
        <v>53</v>
      </c>
      <c r="Q39" s="16">
        <f t="shared" si="1"/>
        <v>30</v>
      </c>
      <c r="R39" s="16">
        <f t="shared" si="2"/>
        <v>38</v>
      </c>
      <c r="T39" s="18">
        <f t="shared" si="3"/>
        <v>-16</v>
      </c>
      <c r="U39" s="18">
        <f t="shared" si="4"/>
        <v>7</v>
      </c>
      <c r="V39" s="18">
        <f t="shared" si="5"/>
        <v>-1</v>
      </c>
      <c r="X39" s="16">
        <f t="shared" si="6"/>
        <v>0.57777777777777772</v>
      </c>
      <c r="Y39" s="16">
        <f t="shared" si="7"/>
        <v>0.41111111111111109</v>
      </c>
      <c r="Z39" s="16">
        <f t="shared" si="8"/>
        <v>0.66666666666666674</v>
      </c>
      <c r="AA39" s="16">
        <f t="shared" si="9"/>
        <v>0.57777777777777772</v>
      </c>
    </row>
    <row r="40" spans="1:27" ht="14">
      <c r="A40" s="16">
        <v>39</v>
      </c>
      <c r="B40" s="16">
        <v>39</v>
      </c>
      <c r="C40" s="1" t="s">
        <v>28</v>
      </c>
      <c r="D40" s="2">
        <v>0.82890944285105383</v>
      </c>
      <c r="E40" s="3">
        <v>79.75</v>
      </c>
      <c r="F40" s="3">
        <f>AVERAGE(G40:H40)</f>
        <v>12.196403503500001</v>
      </c>
      <c r="G40" s="3">
        <v>9.892807007</v>
      </c>
      <c r="H40" s="3">
        <v>14.5</v>
      </c>
      <c r="I40" s="4">
        <v>27022.183580000001</v>
      </c>
      <c r="K40" s="1" t="s">
        <v>28</v>
      </c>
      <c r="L40" s="1" t="s">
        <v>38</v>
      </c>
      <c r="M40" s="1" t="s">
        <v>42</v>
      </c>
      <c r="N40" s="1" t="s">
        <v>72</v>
      </c>
      <c r="P40" s="16">
        <f t="shared" si="0"/>
        <v>32</v>
      </c>
      <c r="Q40" s="16">
        <f t="shared" si="1"/>
        <v>54</v>
      </c>
      <c r="R40" s="16">
        <f t="shared" si="2"/>
        <v>35</v>
      </c>
      <c r="T40" s="18">
        <f t="shared" si="3"/>
        <v>7</v>
      </c>
      <c r="U40" s="18">
        <f t="shared" si="4"/>
        <v>-15</v>
      </c>
      <c r="V40" s="18">
        <f t="shared" si="5"/>
        <v>4</v>
      </c>
      <c r="X40" s="16">
        <f t="shared" si="6"/>
        <v>0.56666666666666665</v>
      </c>
      <c r="Y40" s="16">
        <f t="shared" si="7"/>
        <v>0.64444444444444438</v>
      </c>
      <c r="Z40" s="16">
        <f t="shared" si="8"/>
        <v>0.4</v>
      </c>
      <c r="AA40" s="16">
        <f t="shared" si="9"/>
        <v>0.61111111111111116</v>
      </c>
    </row>
    <row r="41" spans="1:27" ht="14">
      <c r="A41" s="16">
        <v>40</v>
      </c>
      <c r="B41" s="16">
        <v>40</v>
      </c>
      <c r="C41" s="1" t="s">
        <v>48</v>
      </c>
      <c r="D41" s="2">
        <v>0.82716939978471049</v>
      </c>
      <c r="E41" s="3">
        <v>76.840999999999994</v>
      </c>
      <c r="F41" s="3">
        <f>AVERAGE(G41:H41)</f>
        <v>11.2090576445</v>
      </c>
      <c r="G41" s="3">
        <v>9.0881152889999992</v>
      </c>
      <c r="H41" s="3">
        <v>13.33</v>
      </c>
      <c r="I41" s="4">
        <v>58068.218119999998</v>
      </c>
      <c r="K41" s="1" t="s">
        <v>48</v>
      </c>
      <c r="L41" s="1" t="s">
        <v>74</v>
      </c>
      <c r="M41" s="1" t="s">
        <v>96</v>
      </c>
      <c r="N41" s="1" t="s">
        <v>39</v>
      </c>
      <c r="P41" s="16">
        <f t="shared" si="0"/>
        <v>44</v>
      </c>
      <c r="Q41" s="16">
        <f t="shared" si="1"/>
        <v>73</v>
      </c>
      <c r="R41" s="16">
        <f t="shared" si="2"/>
        <v>8</v>
      </c>
      <c r="T41" s="18">
        <f t="shared" si="3"/>
        <v>-4</v>
      </c>
      <c r="U41" s="18">
        <f t="shared" si="4"/>
        <v>-33</v>
      </c>
      <c r="V41" s="18">
        <f t="shared" si="5"/>
        <v>32</v>
      </c>
      <c r="X41" s="16">
        <f t="shared" si="6"/>
        <v>0.55555555555555558</v>
      </c>
      <c r="Y41" s="16">
        <f t="shared" si="7"/>
        <v>0.51111111111111107</v>
      </c>
      <c r="Z41" s="16">
        <f t="shared" si="8"/>
        <v>0.18888888888888888</v>
      </c>
      <c r="AA41" s="16">
        <f t="shared" si="9"/>
        <v>0.91111111111111109</v>
      </c>
    </row>
    <row r="42" spans="1:27" ht="14">
      <c r="A42" s="16">
        <v>42</v>
      </c>
      <c r="B42" s="16">
        <v>41</v>
      </c>
      <c r="C42" s="1" t="s">
        <v>50</v>
      </c>
      <c r="D42" s="2">
        <v>0.82232943763075006</v>
      </c>
      <c r="E42" s="3">
        <v>79.944999999999993</v>
      </c>
      <c r="F42" s="3">
        <f>AVERAGE(G42:H42)</f>
        <v>12.2725528715</v>
      </c>
      <c r="G42" s="3">
        <v>8.2451057429999999</v>
      </c>
      <c r="H42" s="3">
        <v>16.3</v>
      </c>
      <c r="I42" s="4">
        <v>24130.06783</v>
      </c>
      <c r="K42" s="1" t="s">
        <v>49</v>
      </c>
      <c r="L42" s="1" t="s">
        <v>79</v>
      </c>
      <c r="M42" s="1" t="s">
        <v>9</v>
      </c>
      <c r="N42" s="1" t="s">
        <v>80</v>
      </c>
      <c r="P42" s="16">
        <f t="shared" si="0"/>
        <v>28</v>
      </c>
      <c r="Q42" s="16">
        <f t="shared" si="1"/>
        <v>52</v>
      </c>
      <c r="R42" s="16">
        <f t="shared" si="2"/>
        <v>43</v>
      </c>
      <c r="T42" s="18">
        <f t="shared" si="3"/>
        <v>13</v>
      </c>
      <c r="U42" s="18">
        <f t="shared" si="4"/>
        <v>-11</v>
      </c>
      <c r="V42" s="18">
        <f t="shared" si="5"/>
        <v>-2</v>
      </c>
      <c r="X42" s="16">
        <f t="shared" si="6"/>
        <v>0.53333333333333333</v>
      </c>
      <c r="Y42" s="16">
        <f t="shared" si="7"/>
        <v>0.68888888888888888</v>
      </c>
      <c r="Z42" s="16">
        <f t="shared" si="8"/>
        <v>0.42222222222222228</v>
      </c>
      <c r="AA42" s="16">
        <f t="shared" si="9"/>
        <v>0.52222222222222214</v>
      </c>
    </row>
    <row r="43" spans="1:27" ht="14">
      <c r="A43" s="16">
        <v>41</v>
      </c>
      <c r="B43" s="16">
        <v>41</v>
      </c>
      <c r="C43" s="1" t="s">
        <v>49</v>
      </c>
      <c r="D43" s="2">
        <v>0.82158388980274166</v>
      </c>
      <c r="E43" s="3">
        <v>79.954999999999998</v>
      </c>
      <c r="F43" s="3">
        <f>AVERAGE(G43:H43)</f>
        <v>12.443462181000001</v>
      </c>
      <c r="G43" s="3">
        <v>9.7869243620000006</v>
      </c>
      <c r="H43" s="3">
        <v>15.1</v>
      </c>
      <c r="I43" s="4">
        <v>20804.030579999999</v>
      </c>
      <c r="K43" s="1" t="s">
        <v>50</v>
      </c>
      <c r="L43" s="1" t="s">
        <v>58</v>
      </c>
      <c r="M43" s="1" t="s">
        <v>55</v>
      </c>
      <c r="N43" s="1" t="s">
        <v>38</v>
      </c>
      <c r="P43" s="16">
        <f t="shared" si="0"/>
        <v>27</v>
      </c>
      <c r="Q43" s="16">
        <f t="shared" si="1"/>
        <v>47</v>
      </c>
      <c r="R43" s="16">
        <f t="shared" si="2"/>
        <v>53</v>
      </c>
      <c r="T43" s="18">
        <f t="shared" si="3"/>
        <v>14</v>
      </c>
      <c r="U43" s="18">
        <f t="shared" si="4"/>
        <v>-6</v>
      </c>
      <c r="V43" s="18">
        <f t="shared" si="5"/>
        <v>-12</v>
      </c>
      <c r="X43" s="16">
        <f t="shared" si="6"/>
        <v>0.54444444444444451</v>
      </c>
      <c r="Y43" s="16">
        <f t="shared" si="7"/>
        <v>0.7</v>
      </c>
      <c r="Z43" s="16">
        <f t="shared" si="8"/>
        <v>0.47777777777777775</v>
      </c>
      <c r="AA43" s="16">
        <f t="shared" si="9"/>
        <v>0.41111111111111109</v>
      </c>
    </row>
    <row r="44" spans="1:27" ht="14">
      <c r="A44" s="16">
        <v>43</v>
      </c>
      <c r="B44" s="16">
        <v>43</v>
      </c>
      <c r="C44" s="1" t="s">
        <v>51</v>
      </c>
      <c r="D44" s="2">
        <v>0.81805762605120858</v>
      </c>
      <c r="E44" s="3">
        <v>74.62</v>
      </c>
      <c r="F44" s="3">
        <f>AVERAGE(G44:H44)</f>
        <v>13.356739855000001</v>
      </c>
      <c r="G44" s="3">
        <v>11.313479709999999</v>
      </c>
      <c r="H44" s="3">
        <v>15.4</v>
      </c>
      <c r="I44" s="4">
        <v>21239.128359999999</v>
      </c>
      <c r="K44" s="1" t="s">
        <v>51</v>
      </c>
      <c r="L44" s="1" t="s">
        <v>55</v>
      </c>
      <c r="M44" s="1" t="s">
        <v>78</v>
      </c>
      <c r="N44" s="1" t="s">
        <v>50</v>
      </c>
      <c r="P44" s="16">
        <f t="shared" si="0"/>
        <v>63</v>
      </c>
      <c r="Q44" s="16">
        <f t="shared" si="1"/>
        <v>27</v>
      </c>
      <c r="R44" s="16">
        <f t="shared" si="2"/>
        <v>52</v>
      </c>
      <c r="T44" s="18">
        <f t="shared" si="3"/>
        <v>-20</v>
      </c>
      <c r="U44" s="18">
        <f t="shared" si="4"/>
        <v>16</v>
      </c>
      <c r="V44" s="18">
        <f t="shared" si="5"/>
        <v>-9</v>
      </c>
      <c r="X44" s="16">
        <f t="shared" si="6"/>
        <v>0.52222222222222214</v>
      </c>
      <c r="Y44" s="16">
        <f t="shared" si="7"/>
        <v>0.30000000000000004</v>
      </c>
      <c r="Z44" s="16">
        <f t="shared" si="8"/>
        <v>0.7</v>
      </c>
      <c r="AA44" s="16">
        <f t="shared" si="9"/>
        <v>0.42222222222222228</v>
      </c>
    </row>
    <row r="45" spans="1:27" ht="14">
      <c r="A45" s="16">
        <v>44</v>
      </c>
      <c r="B45" s="16">
        <v>44</v>
      </c>
      <c r="C45" s="1" t="s">
        <v>52</v>
      </c>
      <c r="D45" s="2">
        <v>0.81532888798213832</v>
      </c>
      <c r="E45" s="3">
        <v>76.608000000000004</v>
      </c>
      <c r="F45" s="3">
        <f>AVERAGE(G45:H45)</f>
        <v>11.909500000000001</v>
      </c>
      <c r="G45" s="3">
        <v>9.4190000000000005</v>
      </c>
      <c r="H45" s="3">
        <v>14.4</v>
      </c>
      <c r="I45" s="4">
        <v>32072.13</v>
      </c>
      <c r="K45" s="1" t="s">
        <v>52</v>
      </c>
      <c r="L45" s="1" t="s">
        <v>48</v>
      </c>
      <c r="M45" s="1" t="s">
        <v>18</v>
      </c>
      <c r="N45" s="1" t="s">
        <v>44</v>
      </c>
      <c r="P45" s="16">
        <f t="shared" si="0"/>
        <v>45</v>
      </c>
      <c r="Q45" s="16">
        <f t="shared" si="1"/>
        <v>59</v>
      </c>
      <c r="R45" s="16">
        <f t="shared" si="2"/>
        <v>31</v>
      </c>
      <c r="T45" s="18">
        <f t="shared" si="3"/>
        <v>-1</v>
      </c>
      <c r="U45" s="18">
        <f t="shared" si="4"/>
        <v>-15</v>
      </c>
      <c r="V45" s="18">
        <f t="shared" si="5"/>
        <v>13</v>
      </c>
      <c r="X45" s="16">
        <f t="shared" si="6"/>
        <v>0.51111111111111107</v>
      </c>
      <c r="Y45" s="16">
        <f t="shared" si="7"/>
        <v>0.5</v>
      </c>
      <c r="Z45" s="16">
        <f t="shared" si="8"/>
        <v>0.34444444444444444</v>
      </c>
      <c r="AA45" s="16">
        <f t="shared" si="9"/>
        <v>0.65555555555555556</v>
      </c>
    </row>
    <row r="46" spans="1:27" ht="14">
      <c r="A46" s="16">
        <v>45</v>
      </c>
      <c r="B46" s="16">
        <v>44</v>
      </c>
      <c r="C46" s="1" t="s">
        <v>53</v>
      </c>
      <c r="D46" s="2">
        <v>0.8149629213234183</v>
      </c>
      <c r="E46" s="3">
        <v>79.262</v>
      </c>
      <c r="F46" s="3">
        <f>AVERAGE(G46:H46)</f>
        <v>12.3515</v>
      </c>
      <c r="G46" s="3">
        <v>10.202999999999999</v>
      </c>
      <c r="H46" s="3">
        <v>14.5</v>
      </c>
      <c r="I46" s="4">
        <v>19844.09546</v>
      </c>
      <c r="K46" s="1" t="s">
        <v>53</v>
      </c>
      <c r="L46" s="1" t="s">
        <v>52</v>
      </c>
      <c r="M46" s="1" t="s">
        <v>88</v>
      </c>
      <c r="N46" s="1" t="s">
        <v>29</v>
      </c>
      <c r="P46" s="16">
        <f t="shared" si="0"/>
        <v>35</v>
      </c>
      <c r="Q46" s="16">
        <f t="shared" si="1"/>
        <v>51</v>
      </c>
      <c r="R46" s="16">
        <f t="shared" si="2"/>
        <v>55</v>
      </c>
      <c r="T46" s="18">
        <f t="shared" si="3"/>
        <v>9</v>
      </c>
      <c r="U46" s="18">
        <f t="shared" si="4"/>
        <v>-7</v>
      </c>
      <c r="V46" s="18">
        <f t="shared" si="5"/>
        <v>-11</v>
      </c>
      <c r="X46" s="16">
        <f t="shared" si="6"/>
        <v>0.5</v>
      </c>
      <c r="Y46" s="16">
        <f t="shared" si="7"/>
        <v>0.61111111111111116</v>
      </c>
      <c r="Z46" s="16">
        <f t="shared" si="8"/>
        <v>0.43333333333333335</v>
      </c>
      <c r="AA46" s="16">
        <f t="shared" si="9"/>
        <v>0.38888888888888884</v>
      </c>
    </row>
    <row r="47" spans="1:27" ht="14">
      <c r="A47" s="16">
        <v>46</v>
      </c>
      <c r="B47" s="16">
        <v>46</v>
      </c>
      <c r="C47" s="1" t="s">
        <v>54</v>
      </c>
      <c r="D47" s="2">
        <v>0.81400431376963622</v>
      </c>
      <c r="E47" s="3">
        <v>74.287999999999997</v>
      </c>
      <c r="F47" s="3">
        <f>AVERAGE(G47:H47)</f>
        <v>10.903479146999999</v>
      </c>
      <c r="G47" s="3">
        <v>7.2069582939999997</v>
      </c>
      <c r="H47" s="3">
        <v>14.6</v>
      </c>
      <c r="I47" s="4">
        <v>85819.681450000004</v>
      </c>
      <c r="K47" s="1" t="s">
        <v>54</v>
      </c>
      <c r="L47" s="1" t="s">
        <v>64</v>
      </c>
      <c r="M47" s="1" t="s">
        <v>26</v>
      </c>
      <c r="N47" s="1" t="s">
        <v>65</v>
      </c>
      <c r="P47" s="16">
        <f t="shared" si="0"/>
        <v>69</v>
      </c>
      <c r="Q47" s="16">
        <f t="shared" si="1"/>
        <v>81</v>
      </c>
      <c r="R47" s="16">
        <f t="shared" si="2"/>
        <v>3</v>
      </c>
      <c r="T47" s="18">
        <f t="shared" si="3"/>
        <v>-23</v>
      </c>
      <c r="U47" s="18">
        <f t="shared" si="4"/>
        <v>-35</v>
      </c>
      <c r="V47" s="18">
        <f t="shared" si="5"/>
        <v>43</v>
      </c>
      <c r="X47" s="16">
        <f t="shared" si="6"/>
        <v>0.48888888888888893</v>
      </c>
      <c r="Y47" s="16">
        <f t="shared" si="7"/>
        <v>0.23333333333333328</v>
      </c>
      <c r="Z47" s="16">
        <f t="shared" si="8"/>
        <v>9.9999999999999978E-2</v>
      </c>
      <c r="AA47" s="16">
        <f t="shared" si="9"/>
        <v>0.96666666666666667</v>
      </c>
    </row>
    <row r="48" spans="1:27" ht="14">
      <c r="A48" s="16">
        <v>47</v>
      </c>
      <c r="B48" s="16">
        <v>47</v>
      </c>
      <c r="C48" s="1" t="s">
        <v>55</v>
      </c>
      <c r="D48" s="2">
        <v>0.81230986089144053</v>
      </c>
      <c r="E48" s="3">
        <v>77.048000000000002</v>
      </c>
      <c r="F48" s="3">
        <f>AVERAGE(G48:H48)</f>
        <v>12.763350485</v>
      </c>
      <c r="G48" s="3">
        <v>11.02670097</v>
      </c>
      <c r="H48" s="3">
        <v>14.5</v>
      </c>
      <c r="I48" s="4">
        <v>19024.928479999999</v>
      </c>
      <c r="K48" s="1" t="s">
        <v>55</v>
      </c>
      <c r="L48" s="1" t="s">
        <v>45</v>
      </c>
      <c r="M48" s="1" t="s">
        <v>49</v>
      </c>
      <c r="N48" s="1" t="s">
        <v>56</v>
      </c>
      <c r="P48" s="16">
        <f t="shared" si="0"/>
        <v>43</v>
      </c>
      <c r="Q48" s="16">
        <f t="shared" si="1"/>
        <v>42</v>
      </c>
      <c r="R48" s="16">
        <f t="shared" si="2"/>
        <v>57</v>
      </c>
      <c r="T48" s="18">
        <f t="shared" si="3"/>
        <v>4</v>
      </c>
      <c r="U48" s="18">
        <f t="shared" si="4"/>
        <v>5</v>
      </c>
      <c r="V48" s="18">
        <f t="shared" si="5"/>
        <v>-10</v>
      </c>
      <c r="X48" s="16">
        <f t="shared" si="6"/>
        <v>0.47777777777777775</v>
      </c>
      <c r="Y48" s="16">
        <f t="shared" si="7"/>
        <v>0.52222222222222214</v>
      </c>
      <c r="Z48" s="16">
        <f t="shared" si="8"/>
        <v>0.53333333333333333</v>
      </c>
      <c r="AA48" s="16">
        <f t="shared" si="9"/>
        <v>0.3666666666666667</v>
      </c>
    </row>
    <row r="49" spans="1:27" ht="14">
      <c r="A49" s="16">
        <v>48</v>
      </c>
      <c r="B49" s="16">
        <v>48</v>
      </c>
      <c r="C49" s="1" t="s">
        <v>56</v>
      </c>
      <c r="D49" s="2">
        <v>0.81047968726015074</v>
      </c>
      <c r="E49" s="3">
        <v>72.150000000000006</v>
      </c>
      <c r="F49" s="3">
        <f>AVERAGE(G49:H49)</f>
        <v>13.48948433</v>
      </c>
      <c r="G49" s="3">
        <v>11.47896866</v>
      </c>
      <c r="H49" s="3">
        <v>15.5</v>
      </c>
      <c r="I49" s="4">
        <v>22185.73487</v>
      </c>
      <c r="K49" s="1" t="s">
        <v>56</v>
      </c>
      <c r="L49" s="1" t="s">
        <v>94</v>
      </c>
      <c r="M49" s="1" t="s">
        <v>66</v>
      </c>
      <c r="N49" s="1" t="s">
        <v>70</v>
      </c>
      <c r="P49" s="16">
        <f t="shared" si="0"/>
        <v>82</v>
      </c>
      <c r="Q49" s="16">
        <f t="shared" si="1"/>
        <v>25</v>
      </c>
      <c r="R49" s="16">
        <f t="shared" si="2"/>
        <v>47</v>
      </c>
      <c r="T49" s="18">
        <f t="shared" si="3"/>
        <v>-34</v>
      </c>
      <c r="U49" s="18">
        <f t="shared" si="4"/>
        <v>23</v>
      </c>
      <c r="V49" s="18">
        <f t="shared" si="5"/>
        <v>1</v>
      </c>
      <c r="X49" s="16">
        <f t="shared" si="6"/>
        <v>0.46666666666666667</v>
      </c>
      <c r="Y49" s="16">
        <f t="shared" si="7"/>
        <v>8.8888888888888906E-2</v>
      </c>
      <c r="Z49" s="16">
        <f t="shared" si="8"/>
        <v>0.72222222222222221</v>
      </c>
      <c r="AA49" s="16">
        <f t="shared" si="9"/>
        <v>0.47777777777777775</v>
      </c>
    </row>
    <row r="50" spans="1:27" ht="14">
      <c r="A50" s="16">
        <v>49</v>
      </c>
      <c r="B50" s="16">
        <v>49</v>
      </c>
      <c r="C50" s="1" t="s">
        <v>57</v>
      </c>
      <c r="D50" s="2">
        <v>0.80830417131788523</v>
      </c>
      <c r="E50" s="3">
        <v>76.305000000000007</v>
      </c>
      <c r="F50" s="3">
        <f>AVERAGE(G50:H50)</f>
        <v>13.114999999999998</v>
      </c>
      <c r="G50" s="3">
        <v>9.83</v>
      </c>
      <c r="H50" s="3">
        <v>16.399999999999999</v>
      </c>
      <c r="I50" s="4">
        <v>17296.701059999999</v>
      </c>
      <c r="K50" s="1" t="s">
        <v>57</v>
      </c>
      <c r="L50" s="1" t="s">
        <v>57</v>
      </c>
      <c r="M50" s="1" t="s">
        <v>62</v>
      </c>
      <c r="N50" s="1" t="s">
        <v>63</v>
      </c>
      <c r="P50" s="16">
        <f t="shared" si="0"/>
        <v>49</v>
      </c>
      <c r="Q50" s="16">
        <f t="shared" si="1"/>
        <v>34</v>
      </c>
      <c r="R50" s="16">
        <f t="shared" si="2"/>
        <v>62</v>
      </c>
      <c r="T50" s="18">
        <f t="shared" si="3"/>
        <v>0</v>
      </c>
      <c r="U50" s="18">
        <f t="shared" si="4"/>
        <v>15</v>
      </c>
      <c r="V50" s="18">
        <f t="shared" si="5"/>
        <v>-13</v>
      </c>
      <c r="X50" s="16">
        <f t="shared" si="6"/>
        <v>0.4555555555555556</v>
      </c>
      <c r="Y50" s="16">
        <f t="shared" si="7"/>
        <v>0.4555555555555556</v>
      </c>
      <c r="Z50" s="16">
        <f t="shared" si="8"/>
        <v>0.62222222222222223</v>
      </c>
      <c r="AA50" s="16">
        <f t="shared" si="9"/>
        <v>0.31111111111111112</v>
      </c>
    </row>
    <row r="51" spans="1:27" ht="14">
      <c r="A51" s="16">
        <v>50</v>
      </c>
      <c r="B51" s="16">
        <v>50</v>
      </c>
      <c r="C51" s="1" t="s">
        <v>58</v>
      </c>
      <c r="D51" s="2">
        <v>0.78970996055983911</v>
      </c>
      <c r="E51" s="3">
        <v>77.23</v>
      </c>
      <c r="F51" s="3">
        <f>AVERAGE(G51:H51)</f>
        <v>11.975603103499999</v>
      </c>
      <c r="G51" s="3">
        <v>8.4512062070000002</v>
      </c>
      <c r="H51" s="3">
        <v>15.5</v>
      </c>
      <c r="I51" s="4">
        <v>18108.10801</v>
      </c>
      <c r="K51" s="1" t="s">
        <v>58</v>
      </c>
      <c r="L51" s="1" t="s">
        <v>69</v>
      </c>
      <c r="M51" s="1" t="s">
        <v>67</v>
      </c>
      <c r="N51" s="1" t="s">
        <v>45</v>
      </c>
      <c r="P51" s="16">
        <f t="shared" si="0"/>
        <v>42</v>
      </c>
      <c r="Q51" s="16">
        <f t="shared" si="1"/>
        <v>58</v>
      </c>
      <c r="R51" s="16">
        <f t="shared" si="2"/>
        <v>60</v>
      </c>
      <c r="T51" s="18">
        <f t="shared" si="3"/>
        <v>8</v>
      </c>
      <c r="U51" s="18">
        <f t="shared" si="4"/>
        <v>-8</v>
      </c>
      <c r="V51" s="18">
        <f t="shared" si="5"/>
        <v>-10</v>
      </c>
      <c r="X51" s="16">
        <f t="shared" si="6"/>
        <v>0.44444444444444442</v>
      </c>
      <c r="Y51" s="16">
        <f t="shared" si="7"/>
        <v>0.53333333333333333</v>
      </c>
      <c r="Z51" s="16">
        <f t="shared" si="8"/>
        <v>0.35555555555555551</v>
      </c>
      <c r="AA51" s="16">
        <f t="shared" si="9"/>
        <v>0.33333333333333337</v>
      </c>
    </row>
    <row r="52" spans="1:27" ht="14">
      <c r="A52" s="16">
        <v>51</v>
      </c>
      <c r="B52" s="16">
        <v>51</v>
      </c>
      <c r="C52" s="1" t="s">
        <v>59</v>
      </c>
      <c r="D52" s="2">
        <v>0.78936116185960725</v>
      </c>
      <c r="E52" s="3">
        <v>75.236999999999995</v>
      </c>
      <c r="F52" s="3">
        <f>AVERAGE(G52:H52)</f>
        <v>11.756729305</v>
      </c>
      <c r="G52" s="3">
        <v>10.94454861</v>
      </c>
      <c r="H52" s="3">
        <v>12.568910000000001</v>
      </c>
      <c r="I52" s="4">
        <v>21414.27291</v>
      </c>
      <c r="K52" s="1" t="s">
        <v>59</v>
      </c>
      <c r="L52" s="1" t="s">
        <v>98</v>
      </c>
      <c r="M52" s="1" t="s">
        <v>53</v>
      </c>
      <c r="N52" s="1" t="s">
        <v>59</v>
      </c>
      <c r="P52" s="16">
        <f t="shared" si="0"/>
        <v>57</v>
      </c>
      <c r="Q52" s="16">
        <f t="shared" si="1"/>
        <v>61</v>
      </c>
      <c r="R52" s="16">
        <f t="shared" si="2"/>
        <v>51</v>
      </c>
      <c r="T52" s="18">
        <f t="shared" si="3"/>
        <v>-6</v>
      </c>
      <c r="U52" s="18">
        <f t="shared" si="4"/>
        <v>-10</v>
      </c>
      <c r="V52" s="18">
        <f t="shared" si="5"/>
        <v>0</v>
      </c>
      <c r="X52" s="16">
        <f t="shared" si="6"/>
        <v>0.43333333333333335</v>
      </c>
      <c r="Y52" s="16">
        <f t="shared" si="7"/>
        <v>0.3666666666666667</v>
      </c>
      <c r="Z52" s="16">
        <f t="shared" si="8"/>
        <v>0.32222222222222219</v>
      </c>
      <c r="AA52" s="16">
        <f t="shared" si="9"/>
        <v>0.43333333333333335</v>
      </c>
    </row>
    <row r="53" spans="1:27" ht="14">
      <c r="A53" s="16">
        <v>52</v>
      </c>
      <c r="B53" s="16">
        <v>51</v>
      </c>
      <c r="C53" s="1" t="s">
        <v>60</v>
      </c>
      <c r="D53" s="2">
        <v>0.78938162887705277</v>
      </c>
      <c r="E53" s="3">
        <v>74.820999999999998</v>
      </c>
      <c r="F53" s="3">
        <f>AVERAGE(G53:H53)</f>
        <v>12.87</v>
      </c>
      <c r="G53" s="3">
        <v>10.54</v>
      </c>
      <c r="H53" s="3">
        <v>15.2</v>
      </c>
      <c r="I53" s="4">
        <v>14710.230159999999</v>
      </c>
      <c r="K53" s="1" t="s">
        <v>60</v>
      </c>
      <c r="L53" s="1" t="s">
        <v>43</v>
      </c>
      <c r="M53" s="1" t="s">
        <v>50</v>
      </c>
      <c r="N53" s="1" t="s">
        <v>51</v>
      </c>
      <c r="P53" s="16">
        <f t="shared" si="0"/>
        <v>61</v>
      </c>
      <c r="Q53" s="16">
        <f t="shared" si="1"/>
        <v>36</v>
      </c>
      <c r="R53" s="16">
        <f t="shared" si="2"/>
        <v>71</v>
      </c>
      <c r="T53" s="18">
        <f t="shared" si="3"/>
        <v>-10</v>
      </c>
      <c r="U53" s="18">
        <f t="shared" si="4"/>
        <v>15</v>
      </c>
      <c r="V53" s="18">
        <f t="shared" si="5"/>
        <v>-20</v>
      </c>
      <c r="X53" s="16">
        <f t="shared" si="6"/>
        <v>0.42222222222222228</v>
      </c>
      <c r="Y53" s="16">
        <f t="shared" si="7"/>
        <v>0.32222222222222219</v>
      </c>
      <c r="Z53" s="16">
        <f t="shared" si="8"/>
        <v>0.6</v>
      </c>
      <c r="AA53" s="16">
        <f t="shared" si="9"/>
        <v>0.21111111111111114</v>
      </c>
    </row>
    <row r="54" spans="1:27" ht="14">
      <c r="A54" s="16">
        <v>53</v>
      </c>
      <c r="B54" s="16">
        <v>53</v>
      </c>
      <c r="C54" s="1" t="s">
        <v>61</v>
      </c>
      <c r="D54" s="2">
        <v>0.78580778424710096</v>
      </c>
      <c r="E54" s="3">
        <v>69.927999999999997</v>
      </c>
      <c r="F54" s="3">
        <f>AVERAGE(G54:H54)</f>
        <v>13.608095800000001</v>
      </c>
      <c r="G54" s="3">
        <v>11.516191600000001</v>
      </c>
      <c r="H54" s="3">
        <v>15.7</v>
      </c>
      <c r="I54" s="4">
        <v>16403.215339999999</v>
      </c>
      <c r="K54" s="1" t="s">
        <v>61</v>
      </c>
      <c r="L54" s="1" t="s">
        <v>47</v>
      </c>
      <c r="M54" s="1" t="s">
        <v>82</v>
      </c>
      <c r="N54" s="1" t="s">
        <v>49</v>
      </c>
      <c r="P54" s="16">
        <f t="shared" si="0"/>
        <v>85</v>
      </c>
      <c r="Q54" s="16">
        <f t="shared" si="1"/>
        <v>22</v>
      </c>
      <c r="R54" s="16">
        <f t="shared" si="2"/>
        <v>65</v>
      </c>
      <c r="T54" s="18">
        <f t="shared" si="3"/>
        <v>-32</v>
      </c>
      <c r="U54" s="18">
        <f t="shared" si="4"/>
        <v>31</v>
      </c>
      <c r="V54" s="18">
        <f t="shared" si="5"/>
        <v>-12</v>
      </c>
      <c r="X54" s="16">
        <f t="shared" si="6"/>
        <v>0.41111111111111109</v>
      </c>
      <c r="Y54" s="16">
        <f t="shared" si="7"/>
        <v>5.555555555555558E-2</v>
      </c>
      <c r="Z54" s="16">
        <f t="shared" si="8"/>
        <v>0.75555555555555554</v>
      </c>
      <c r="AA54" s="16">
        <f t="shared" si="9"/>
        <v>0.27777777777777779</v>
      </c>
    </row>
    <row r="55" spans="1:27" ht="14">
      <c r="A55" s="16">
        <v>54</v>
      </c>
      <c r="B55" s="16">
        <v>54</v>
      </c>
      <c r="C55" s="1" t="s">
        <v>62</v>
      </c>
      <c r="D55" s="2">
        <v>0.78452751498691853</v>
      </c>
      <c r="E55" s="3">
        <v>73.831000000000003</v>
      </c>
      <c r="F55" s="3">
        <f>AVERAGE(G55:H55)</f>
        <v>12.393414305</v>
      </c>
      <c r="G55" s="3">
        <v>10.686828609999999</v>
      </c>
      <c r="H55" s="3">
        <v>14.1</v>
      </c>
      <c r="I55" s="4">
        <v>17432.66228</v>
      </c>
      <c r="K55" s="1" t="s">
        <v>62</v>
      </c>
      <c r="L55" s="1" t="s">
        <v>67</v>
      </c>
      <c r="M55" s="1" t="s">
        <v>28</v>
      </c>
      <c r="N55" s="1" t="s">
        <v>81</v>
      </c>
      <c r="P55" s="16">
        <f t="shared" si="0"/>
        <v>75</v>
      </c>
      <c r="Q55" s="16">
        <f t="shared" si="1"/>
        <v>49</v>
      </c>
      <c r="R55" s="16">
        <f t="shared" si="2"/>
        <v>61</v>
      </c>
      <c r="T55" s="18">
        <f t="shared" si="3"/>
        <v>-21</v>
      </c>
      <c r="U55" s="18">
        <f t="shared" si="4"/>
        <v>5</v>
      </c>
      <c r="V55" s="18">
        <f t="shared" si="5"/>
        <v>-7</v>
      </c>
      <c r="X55" s="16">
        <f t="shared" si="6"/>
        <v>0.4</v>
      </c>
      <c r="Y55" s="16">
        <f t="shared" si="7"/>
        <v>0.16666666666666663</v>
      </c>
      <c r="Z55" s="16">
        <f t="shared" si="8"/>
        <v>0.4555555555555556</v>
      </c>
      <c r="AA55" s="16">
        <f t="shared" si="9"/>
        <v>0.32222222222222219</v>
      </c>
    </row>
    <row r="56" spans="1:27" ht="14">
      <c r="A56" s="16">
        <v>55</v>
      </c>
      <c r="B56" s="16">
        <v>55</v>
      </c>
      <c r="C56" s="1" t="s">
        <v>63</v>
      </c>
      <c r="D56" s="2">
        <v>0.78437884103519551</v>
      </c>
      <c r="E56" s="3">
        <v>75.325000000000003</v>
      </c>
      <c r="F56" s="3">
        <f>AVERAGE(G56:H56)</f>
        <v>11.81</v>
      </c>
      <c r="G56" s="3">
        <v>7.52</v>
      </c>
      <c r="H56" s="3">
        <v>16.100000000000001</v>
      </c>
      <c r="I56" s="4">
        <v>21665.641189999998</v>
      </c>
      <c r="K56" s="1" t="s">
        <v>63</v>
      </c>
      <c r="L56" s="1" t="s">
        <v>63</v>
      </c>
      <c r="M56" s="1" t="s">
        <v>89</v>
      </c>
      <c r="N56" s="1" t="s">
        <v>53</v>
      </c>
      <c r="P56" s="16">
        <f t="shared" si="0"/>
        <v>55</v>
      </c>
      <c r="Q56" s="16">
        <f t="shared" si="1"/>
        <v>60</v>
      </c>
      <c r="R56" s="16">
        <f t="shared" si="2"/>
        <v>49</v>
      </c>
      <c r="T56" s="18">
        <f t="shared" si="3"/>
        <v>0</v>
      </c>
      <c r="U56" s="18">
        <f t="shared" si="4"/>
        <v>-5</v>
      </c>
      <c r="V56" s="18">
        <f t="shared" si="5"/>
        <v>6</v>
      </c>
      <c r="X56" s="16">
        <f t="shared" si="6"/>
        <v>0.38888888888888884</v>
      </c>
      <c r="Y56" s="16">
        <f t="shared" si="7"/>
        <v>0.38888888888888884</v>
      </c>
      <c r="Z56" s="16">
        <f t="shared" si="8"/>
        <v>0.33333333333333337</v>
      </c>
      <c r="AA56" s="16">
        <f t="shared" si="9"/>
        <v>0.4555555555555556</v>
      </c>
    </row>
    <row r="57" spans="1:27" ht="14">
      <c r="A57" s="16">
        <v>56</v>
      </c>
      <c r="B57" s="16">
        <v>56</v>
      </c>
      <c r="C57" s="1" t="s">
        <v>64</v>
      </c>
      <c r="D57" s="2">
        <v>0.7825715010975981</v>
      </c>
      <c r="E57" s="3">
        <v>76.552000000000007</v>
      </c>
      <c r="F57" s="3">
        <f>AVERAGE(G57:H57)</f>
        <v>10.1825200825</v>
      </c>
      <c r="G57" s="3">
        <v>6.7650401650000003</v>
      </c>
      <c r="H57" s="3">
        <v>13.6</v>
      </c>
      <c r="I57" s="4">
        <v>42191.360000000001</v>
      </c>
      <c r="K57" s="1" t="s">
        <v>64</v>
      </c>
      <c r="L57" s="1" t="s">
        <v>77</v>
      </c>
      <c r="M57" s="1" t="s">
        <v>43</v>
      </c>
      <c r="N57" s="1" t="s">
        <v>78</v>
      </c>
      <c r="P57" s="16">
        <f t="shared" si="0"/>
        <v>46</v>
      </c>
      <c r="Q57" s="16">
        <f t="shared" si="1"/>
        <v>90</v>
      </c>
      <c r="R57" s="16">
        <f t="shared" si="2"/>
        <v>18</v>
      </c>
      <c r="T57" s="18">
        <f t="shared" si="3"/>
        <v>10</v>
      </c>
      <c r="U57" s="18">
        <f t="shared" si="4"/>
        <v>-34</v>
      </c>
      <c r="V57" s="18">
        <f t="shared" si="5"/>
        <v>38</v>
      </c>
      <c r="X57" s="16">
        <f t="shared" si="6"/>
        <v>0.37777777777777777</v>
      </c>
      <c r="Y57" s="16">
        <f t="shared" si="7"/>
        <v>0.48888888888888893</v>
      </c>
      <c r="Z57" s="16">
        <f t="shared" si="8"/>
        <v>0</v>
      </c>
      <c r="AA57" s="16">
        <f t="shared" si="9"/>
        <v>0.8</v>
      </c>
    </row>
    <row r="58" spans="1:27" ht="14">
      <c r="A58" s="16">
        <v>57</v>
      </c>
      <c r="B58" s="16">
        <v>57</v>
      </c>
      <c r="C58" s="1" t="s">
        <v>65</v>
      </c>
      <c r="D58" s="2">
        <v>0.7783028052256622</v>
      </c>
      <c r="E58" s="3">
        <v>67.978999999999999</v>
      </c>
      <c r="F58" s="3">
        <f>AVERAGE(G58:H58)</f>
        <v>12.866</v>
      </c>
      <c r="G58" s="3">
        <v>11.731999999999999</v>
      </c>
      <c r="H58" s="3">
        <v>14</v>
      </c>
      <c r="I58" s="4">
        <v>22616.575290000001</v>
      </c>
      <c r="K58" s="1" t="s">
        <v>65</v>
      </c>
      <c r="L58" s="1" t="s">
        <v>59</v>
      </c>
      <c r="M58" s="1" t="s">
        <v>71</v>
      </c>
      <c r="N58" s="1" t="s">
        <v>55</v>
      </c>
      <c r="P58" s="16">
        <f t="shared" si="0"/>
        <v>89</v>
      </c>
      <c r="Q58" s="16">
        <f t="shared" si="1"/>
        <v>37</v>
      </c>
      <c r="R58" s="16">
        <f t="shared" si="2"/>
        <v>46</v>
      </c>
      <c r="T58" s="18">
        <f t="shared" si="3"/>
        <v>-32</v>
      </c>
      <c r="U58" s="18">
        <f t="shared" si="4"/>
        <v>20</v>
      </c>
      <c r="V58" s="18">
        <f t="shared" si="5"/>
        <v>11</v>
      </c>
      <c r="X58" s="16">
        <f t="shared" si="6"/>
        <v>0.3666666666666667</v>
      </c>
      <c r="Y58" s="16">
        <f t="shared" si="7"/>
        <v>1.1111111111111072E-2</v>
      </c>
      <c r="Z58" s="16">
        <f t="shared" si="8"/>
        <v>0.58888888888888891</v>
      </c>
      <c r="AA58" s="16">
        <f t="shared" si="9"/>
        <v>0.48888888888888893</v>
      </c>
    </row>
    <row r="59" spans="1:27" ht="14">
      <c r="A59" s="16">
        <v>58</v>
      </c>
      <c r="B59" s="16">
        <v>58</v>
      </c>
      <c r="C59" s="1" t="s">
        <v>66</v>
      </c>
      <c r="D59" s="2">
        <v>0.77736192185179398</v>
      </c>
      <c r="E59" s="3">
        <v>73.549000000000007</v>
      </c>
      <c r="F59" s="3">
        <f>AVERAGE(G59:H59)</f>
        <v>12.432774739999999</v>
      </c>
      <c r="G59" s="3">
        <v>10.56554948</v>
      </c>
      <c r="H59" s="3">
        <v>14.3</v>
      </c>
      <c r="I59" s="4">
        <v>15401.579589999999</v>
      </c>
      <c r="K59" s="1" t="s">
        <v>66</v>
      </c>
      <c r="L59" s="1" t="s">
        <v>93</v>
      </c>
      <c r="M59" s="1" t="s">
        <v>58</v>
      </c>
      <c r="N59" s="1" t="s">
        <v>69</v>
      </c>
      <c r="P59" s="16">
        <f t="shared" si="0"/>
        <v>78</v>
      </c>
      <c r="Q59" s="16">
        <f t="shared" si="1"/>
        <v>48</v>
      </c>
      <c r="R59" s="16">
        <f t="shared" si="2"/>
        <v>70</v>
      </c>
      <c r="T59" s="18">
        <f t="shared" si="3"/>
        <v>-20</v>
      </c>
      <c r="U59" s="18">
        <f t="shared" si="4"/>
        <v>10</v>
      </c>
      <c r="V59" s="18">
        <f t="shared" si="5"/>
        <v>-12</v>
      </c>
      <c r="X59" s="16">
        <f t="shared" si="6"/>
        <v>0.35555555555555551</v>
      </c>
      <c r="Y59" s="16">
        <f t="shared" si="7"/>
        <v>0.1333333333333333</v>
      </c>
      <c r="Z59" s="16">
        <f t="shared" si="8"/>
        <v>0.46666666666666667</v>
      </c>
      <c r="AA59" s="16">
        <f t="shared" si="9"/>
        <v>0.22222222222222221</v>
      </c>
    </row>
    <row r="60" spans="1:27" ht="14">
      <c r="A60" s="16">
        <v>59</v>
      </c>
      <c r="B60" s="16">
        <v>59</v>
      </c>
      <c r="C60" s="1" t="s">
        <v>67</v>
      </c>
      <c r="D60" s="2">
        <v>0.77621243346236779</v>
      </c>
      <c r="E60" s="3">
        <v>75.37</v>
      </c>
      <c r="F60" s="3">
        <f>AVERAGE(G60:H60)</f>
        <v>12.379999999999999</v>
      </c>
      <c r="G60" s="3">
        <v>9.36</v>
      </c>
      <c r="H60" s="3">
        <v>15.4</v>
      </c>
      <c r="I60" s="4">
        <v>13603.981040000001</v>
      </c>
      <c r="K60" s="1" t="s">
        <v>67</v>
      </c>
      <c r="L60" s="1" t="s">
        <v>70</v>
      </c>
      <c r="M60" s="1" t="s">
        <v>52</v>
      </c>
      <c r="N60" s="1" t="s">
        <v>77</v>
      </c>
      <c r="P60" s="16">
        <f t="shared" si="0"/>
        <v>54</v>
      </c>
      <c r="Q60" s="16">
        <f t="shared" si="1"/>
        <v>50</v>
      </c>
      <c r="R60" s="16">
        <f t="shared" si="2"/>
        <v>73</v>
      </c>
      <c r="T60" s="18">
        <f t="shared" si="3"/>
        <v>5</v>
      </c>
      <c r="U60" s="18">
        <f t="shared" si="4"/>
        <v>9</v>
      </c>
      <c r="V60" s="18">
        <f t="shared" si="5"/>
        <v>-14</v>
      </c>
      <c r="X60" s="16">
        <f t="shared" si="6"/>
        <v>0.34444444444444444</v>
      </c>
      <c r="Y60" s="16">
        <f t="shared" si="7"/>
        <v>0.4</v>
      </c>
      <c r="Z60" s="16">
        <f t="shared" si="8"/>
        <v>0.44444444444444442</v>
      </c>
      <c r="AA60" s="16">
        <f t="shared" si="9"/>
        <v>0.18888888888888888</v>
      </c>
    </row>
    <row r="61" spans="1:27" s="11" customFormat="1" ht="14">
      <c r="A61" s="16">
        <v>60</v>
      </c>
      <c r="B61" s="16">
        <v>60</v>
      </c>
      <c r="C61" s="1" t="s">
        <v>68</v>
      </c>
      <c r="D61" s="2">
        <v>0.77480548591856757</v>
      </c>
      <c r="E61" s="3">
        <v>72.412000000000006</v>
      </c>
      <c r="F61" s="3">
        <f>AVERAGE(G61:H61)</f>
        <v>12.943065990000001</v>
      </c>
      <c r="G61" s="3">
        <v>12.186131980000001</v>
      </c>
      <c r="H61" s="3">
        <v>13.7</v>
      </c>
      <c r="I61" s="4">
        <v>12822.57978</v>
      </c>
      <c r="K61" s="1" t="s">
        <v>68</v>
      </c>
      <c r="L61" s="1" t="s">
        <v>90</v>
      </c>
      <c r="M61" s="1" t="s">
        <v>63</v>
      </c>
      <c r="N61" s="1" t="s">
        <v>58</v>
      </c>
      <c r="P61" s="16">
        <f t="shared" si="0"/>
        <v>81</v>
      </c>
      <c r="Q61" s="16">
        <f t="shared" si="1"/>
        <v>35</v>
      </c>
      <c r="R61" s="16">
        <f t="shared" si="2"/>
        <v>77</v>
      </c>
      <c r="T61" s="18">
        <f t="shared" si="3"/>
        <v>-21</v>
      </c>
      <c r="U61" s="18">
        <f t="shared" si="4"/>
        <v>25</v>
      </c>
      <c r="V61" s="18">
        <f t="shared" si="5"/>
        <v>-17</v>
      </c>
      <c r="X61" s="16">
        <f t="shared" si="6"/>
        <v>0.33333333333333337</v>
      </c>
      <c r="Y61" s="16">
        <f t="shared" si="7"/>
        <v>9.9999999999999978E-2</v>
      </c>
      <c r="Z61" s="16">
        <f t="shared" si="8"/>
        <v>0.61111111111111116</v>
      </c>
      <c r="AA61" s="16">
        <f t="shared" si="9"/>
        <v>0.14444444444444449</v>
      </c>
    </row>
    <row r="62" spans="1:27" s="11" customFormat="1" ht="14">
      <c r="A62" s="16">
        <v>61</v>
      </c>
      <c r="B62" s="16">
        <v>61</v>
      </c>
      <c r="C62" s="1" t="s">
        <v>69</v>
      </c>
      <c r="D62" s="2">
        <v>0.77401004730412593</v>
      </c>
      <c r="E62" s="3">
        <v>75.953999999999994</v>
      </c>
      <c r="F62" s="3">
        <f>AVERAGE(G62:H62)</f>
        <v>11.365</v>
      </c>
      <c r="G62" s="3">
        <v>8.93</v>
      </c>
      <c r="H62" s="3">
        <v>13.8</v>
      </c>
      <c r="I62" s="4">
        <v>18800.31725</v>
      </c>
      <c r="K62" s="1" t="s">
        <v>69</v>
      </c>
      <c r="L62" s="1" t="s">
        <v>60</v>
      </c>
      <c r="M62" s="1" t="s">
        <v>59</v>
      </c>
      <c r="N62" s="1" t="s">
        <v>62</v>
      </c>
      <c r="P62" s="16">
        <f t="shared" si="0"/>
        <v>50</v>
      </c>
      <c r="Q62" s="16">
        <f t="shared" si="1"/>
        <v>72</v>
      </c>
      <c r="R62" s="16">
        <f t="shared" si="2"/>
        <v>58</v>
      </c>
      <c r="T62" s="18">
        <f t="shared" si="3"/>
        <v>11</v>
      </c>
      <c r="U62" s="18">
        <f t="shared" si="4"/>
        <v>-11</v>
      </c>
      <c r="V62" s="18">
        <f t="shared" si="5"/>
        <v>3</v>
      </c>
      <c r="X62" s="16">
        <f t="shared" si="6"/>
        <v>0.32222222222222219</v>
      </c>
      <c r="Y62" s="16">
        <f t="shared" si="7"/>
        <v>0.44444444444444442</v>
      </c>
      <c r="Z62" s="16">
        <f t="shared" si="8"/>
        <v>0.19999999999999996</v>
      </c>
      <c r="AA62" s="16">
        <f t="shared" si="9"/>
        <v>0.35555555555555551</v>
      </c>
    </row>
    <row r="63" spans="1:27" s="11" customFormat="1" ht="14">
      <c r="A63" s="16">
        <v>62</v>
      </c>
      <c r="B63" s="16">
        <v>62</v>
      </c>
      <c r="C63" s="1" t="s">
        <v>70</v>
      </c>
      <c r="D63" s="2">
        <v>0.77290704141026922</v>
      </c>
      <c r="E63" s="3">
        <v>75.016999999999996</v>
      </c>
      <c r="F63" s="3">
        <f>AVERAGE(G63:H63)</f>
        <v>11.116499999999998</v>
      </c>
      <c r="G63" s="3">
        <v>9.5329999999999995</v>
      </c>
      <c r="H63" s="3">
        <v>12.7</v>
      </c>
      <c r="I63" s="4">
        <v>21823.930710000001</v>
      </c>
      <c r="K63" s="1" t="s">
        <v>70</v>
      </c>
      <c r="L63" s="1" t="s">
        <v>75</v>
      </c>
      <c r="M63" s="1" t="s">
        <v>85</v>
      </c>
      <c r="N63" s="1" t="s">
        <v>57</v>
      </c>
      <c r="P63" s="16">
        <f t="shared" si="0"/>
        <v>59</v>
      </c>
      <c r="Q63" s="16">
        <f t="shared" si="1"/>
        <v>75</v>
      </c>
      <c r="R63" s="16">
        <f t="shared" si="2"/>
        <v>48</v>
      </c>
      <c r="T63" s="18">
        <f t="shared" si="3"/>
        <v>3</v>
      </c>
      <c r="U63" s="18">
        <f t="shared" si="4"/>
        <v>-13</v>
      </c>
      <c r="V63" s="18">
        <f t="shared" si="5"/>
        <v>14</v>
      </c>
      <c r="X63" s="16">
        <f t="shared" si="6"/>
        <v>0.31111111111111112</v>
      </c>
      <c r="Y63" s="16">
        <f t="shared" si="7"/>
        <v>0.34444444444444444</v>
      </c>
      <c r="Z63" s="16">
        <f t="shared" si="8"/>
        <v>0.16666666666666663</v>
      </c>
      <c r="AA63" s="16">
        <f t="shared" si="9"/>
        <v>0.46666666666666667</v>
      </c>
    </row>
    <row r="64" spans="1:27" ht="14">
      <c r="A64" s="16">
        <v>63</v>
      </c>
      <c r="B64" s="16">
        <v>63</v>
      </c>
      <c r="C64" s="1" t="s">
        <v>71</v>
      </c>
      <c r="D64" s="2">
        <v>0.77100193269650585</v>
      </c>
      <c r="E64" s="3">
        <v>73.613</v>
      </c>
      <c r="F64" s="3">
        <f>AVERAGE(G64:H64)</f>
        <v>12.071452427000001</v>
      </c>
      <c r="G64" s="3">
        <v>8.5429048539999997</v>
      </c>
      <c r="H64" s="3">
        <v>15.6</v>
      </c>
      <c r="I64" s="4">
        <v>16776.899880000001</v>
      </c>
      <c r="K64" s="1" t="s">
        <v>71</v>
      </c>
      <c r="L64" s="1" t="s">
        <v>51</v>
      </c>
      <c r="M64" s="1" t="s">
        <v>40</v>
      </c>
      <c r="N64" s="1" t="s">
        <v>75</v>
      </c>
      <c r="P64" s="16">
        <f t="shared" si="0"/>
        <v>76</v>
      </c>
      <c r="Q64" s="16">
        <f t="shared" si="1"/>
        <v>57</v>
      </c>
      <c r="R64" s="16">
        <f t="shared" si="2"/>
        <v>64</v>
      </c>
      <c r="T64" s="18">
        <f t="shared" si="3"/>
        <v>-13</v>
      </c>
      <c r="U64" s="18">
        <f t="shared" si="4"/>
        <v>6</v>
      </c>
      <c r="V64" s="18">
        <f t="shared" si="5"/>
        <v>-1</v>
      </c>
      <c r="X64" s="16">
        <f t="shared" si="6"/>
        <v>0.30000000000000004</v>
      </c>
      <c r="Y64" s="16">
        <f t="shared" si="7"/>
        <v>0.15555555555555556</v>
      </c>
      <c r="Z64" s="16">
        <f t="shared" si="8"/>
        <v>0.3666666666666667</v>
      </c>
      <c r="AA64" s="16">
        <f t="shared" si="9"/>
        <v>0.28888888888888886</v>
      </c>
    </row>
    <row r="65" spans="1:27" ht="14">
      <c r="A65" s="16">
        <v>64</v>
      </c>
      <c r="B65" s="16">
        <v>64</v>
      </c>
      <c r="C65" s="1" t="s">
        <v>72</v>
      </c>
      <c r="D65" s="2">
        <v>0.76582320510652024</v>
      </c>
      <c r="E65" s="3">
        <v>69.864999999999995</v>
      </c>
      <c r="F65" s="3">
        <f>AVERAGE(G65:H65)</f>
        <v>11.529810335000001</v>
      </c>
      <c r="G65" s="3">
        <v>10.75962067</v>
      </c>
      <c r="H65" s="3">
        <v>12.3</v>
      </c>
      <c r="I65" s="4">
        <v>25325.059239999999</v>
      </c>
      <c r="K65" s="1" t="s">
        <v>72</v>
      </c>
      <c r="L65" s="1" t="s">
        <v>95</v>
      </c>
      <c r="M65" s="1" t="s">
        <v>86</v>
      </c>
      <c r="N65" s="1" t="s">
        <v>71</v>
      </c>
      <c r="P65" s="16">
        <f t="shared" si="0"/>
        <v>86</v>
      </c>
      <c r="Q65" s="16">
        <f t="shared" si="1"/>
        <v>66</v>
      </c>
      <c r="R65" s="16">
        <f t="shared" si="2"/>
        <v>39</v>
      </c>
      <c r="T65" s="18">
        <f t="shared" si="3"/>
        <v>-22</v>
      </c>
      <c r="U65" s="18">
        <f t="shared" si="4"/>
        <v>-2</v>
      </c>
      <c r="V65" s="18">
        <f t="shared" si="5"/>
        <v>25</v>
      </c>
      <c r="X65" s="16">
        <f t="shared" si="6"/>
        <v>0.28888888888888886</v>
      </c>
      <c r="Y65" s="16">
        <f t="shared" si="7"/>
        <v>4.4444444444444398E-2</v>
      </c>
      <c r="Z65" s="16">
        <f t="shared" si="8"/>
        <v>0.26666666666666672</v>
      </c>
      <c r="AA65" s="16">
        <f t="shared" si="9"/>
        <v>0.56666666666666665</v>
      </c>
    </row>
    <row r="66" spans="1:27" ht="14">
      <c r="A66" s="16">
        <v>66</v>
      </c>
      <c r="B66" s="16">
        <v>65</v>
      </c>
      <c r="C66" s="1" t="s">
        <v>74</v>
      </c>
      <c r="D66" s="2">
        <v>0.76536229528206179</v>
      </c>
      <c r="E66" s="3">
        <v>77.555999999999997</v>
      </c>
      <c r="F66" s="3">
        <f>AVERAGE(G66:H66)</f>
        <v>10.894500000000001</v>
      </c>
      <c r="G66" s="3">
        <v>9.3889999999999993</v>
      </c>
      <c r="H66" s="3">
        <v>12.4</v>
      </c>
      <c r="I66" s="4">
        <v>16379.0044</v>
      </c>
      <c r="K66" s="1" t="s">
        <v>73</v>
      </c>
      <c r="L66" s="1" t="s">
        <v>29</v>
      </c>
      <c r="M66" s="1" t="s">
        <v>95</v>
      </c>
      <c r="N66" s="1" t="s">
        <v>61</v>
      </c>
      <c r="P66" s="16">
        <f t="shared" si="0"/>
        <v>40</v>
      </c>
      <c r="Q66" s="16">
        <f t="shared" si="1"/>
        <v>82</v>
      </c>
      <c r="R66" s="16">
        <f t="shared" si="2"/>
        <v>66</v>
      </c>
      <c r="T66" s="18">
        <f t="shared" si="3"/>
        <v>25</v>
      </c>
      <c r="U66" s="18">
        <f t="shared" si="4"/>
        <v>-17</v>
      </c>
      <c r="V66" s="18">
        <f t="shared" si="5"/>
        <v>-1</v>
      </c>
      <c r="X66" s="16">
        <f t="shared" si="6"/>
        <v>0.26666666666666672</v>
      </c>
      <c r="Y66" s="16">
        <f t="shared" si="7"/>
        <v>0.55555555555555558</v>
      </c>
      <c r="Z66" s="16">
        <f t="shared" si="8"/>
        <v>8.8888888888888906E-2</v>
      </c>
      <c r="AA66" s="16">
        <f t="shared" si="9"/>
        <v>0.26666666666666672</v>
      </c>
    </row>
    <row r="67" spans="1:27" ht="14">
      <c r="A67" s="16">
        <v>65</v>
      </c>
      <c r="B67" s="16">
        <v>65</v>
      </c>
      <c r="C67" s="1" t="s">
        <v>73</v>
      </c>
      <c r="D67" s="2">
        <v>0.76501446308103138</v>
      </c>
      <c r="E67" s="3">
        <v>80.007000000000005</v>
      </c>
      <c r="F67" s="3">
        <f>AVERAGE(G67:H67)</f>
        <v>10.558641853999999</v>
      </c>
      <c r="G67" s="3">
        <v>7.9172837080000003</v>
      </c>
      <c r="H67" s="3">
        <v>13.2</v>
      </c>
      <c r="I67" s="4">
        <v>16263.34383</v>
      </c>
      <c r="K67" s="1" t="s">
        <v>74</v>
      </c>
      <c r="L67" s="1" t="s">
        <v>97</v>
      </c>
      <c r="M67" s="1" t="s">
        <v>72</v>
      </c>
      <c r="N67" s="1" t="s">
        <v>74</v>
      </c>
      <c r="P67" s="16">
        <f t="shared" ref="P67:P91" si="10">MATCH($C67,L$2:L$191,0)</f>
        <v>26</v>
      </c>
      <c r="Q67" s="16">
        <f t="shared" ref="Q67:Q91" si="11">MATCH($C67,M$2:M$91,0)</f>
        <v>86</v>
      </c>
      <c r="R67" s="16">
        <f t="shared" ref="R67:R91" si="12">MATCH($C67,N$2:N$91,0)</f>
        <v>67</v>
      </c>
      <c r="T67" s="18">
        <f t="shared" ref="T67:T91" si="13">$B67-P67</f>
        <v>39</v>
      </c>
      <c r="U67" s="18">
        <f t="shared" ref="U67:U91" si="14">$B67-Q67</f>
        <v>-21</v>
      </c>
      <c r="V67" s="18">
        <f t="shared" ref="V67:V91" si="15">$B67-R67</f>
        <v>-2</v>
      </c>
      <c r="X67" s="16">
        <f t="shared" ref="X67:X91" si="16">1-MATCH($C67,K$2:K$91,0)/COUNTA(K$2:K$91)</f>
        <v>0.27777777777777779</v>
      </c>
      <c r="Y67" s="16">
        <f t="shared" ref="Y67:Y91" si="17">1-MATCH($C67,L$2:L$91,0)/COUNTA(L$2:L$91)</f>
        <v>0.71111111111111114</v>
      </c>
      <c r="Z67" s="16">
        <f t="shared" ref="Z67:Z91" si="18">1-MATCH($C67,M$2:M$91,0)/COUNTA(M$2:M$91)</f>
        <v>4.4444444444444398E-2</v>
      </c>
      <c r="AA67" s="16">
        <f t="shared" ref="AA67:AA91" si="19">1-MATCH($C67,N$2:N$91,0)/COUNTA(N$2:N$91)</f>
        <v>0.25555555555555554</v>
      </c>
    </row>
    <row r="68" spans="1:27" ht="14">
      <c r="A68" s="16">
        <v>67</v>
      </c>
      <c r="B68" s="16">
        <v>67</v>
      </c>
      <c r="C68" s="1" t="s">
        <v>75</v>
      </c>
      <c r="D68" s="2">
        <v>0.76366524417831938</v>
      </c>
      <c r="E68" s="3">
        <v>74.632999999999996</v>
      </c>
      <c r="F68" s="3">
        <f>AVERAGE(G68:H68)</f>
        <v>11.420572591500001</v>
      </c>
      <c r="G68" s="3">
        <v>8.6411451830000008</v>
      </c>
      <c r="H68" s="3">
        <v>14.2</v>
      </c>
      <c r="I68" s="4">
        <v>17066.619579999999</v>
      </c>
      <c r="K68" s="1" t="s">
        <v>75</v>
      </c>
      <c r="L68" s="1" t="s">
        <v>88</v>
      </c>
      <c r="M68" s="1" t="s">
        <v>83</v>
      </c>
      <c r="N68" s="1" t="s">
        <v>73</v>
      </c>
      <c r="P68" s="16">
        <f t="shared" si="10"/>
        <v>62</v>
      </c>
      <c r="Q68" s="16">
        <f t="shared" si="11"/>
        <v>71</v>
      </c>
      <c r="R68" s="16">
        <f t="shared" si="12"/>
        <v>63</v>
      </c>
      <c r="T68" s="18">
        <f t="shared" si="13"/>
        <v>5</v>
      </c>
      <c r="U68" s="18">
        <f t="shared" si="14"/>
        <v>-4</v>
      </c>
      <c r="V68" s="18">
        <f t="shared" si="15"/>
        <v>4</v>
      </c>
      <c r="X68" s="16">
        <f t="shared" si="16"/>
        <v>0.25555555555555554</v>
      </c>
      <c r="Y68" s="16">
        <f t="shared" si="17"/>
        <v>0.31111111111111112</v>
      </c>
      <c r="Z68" s="16">
        <f t="shared" si="18"/>
        <v>0.21111111111111114</v>
      </c>
      <c r="AA68" s="16">
        <f t="shared" si="19"/>
        <v>0.30000000000000004</v>
      </c>
    </row>
    <row r="69" spans="1:27" ht="14">
      <c r="A69" s="16">
        <v>68</v>
      </c>
      <c r="B69" s="16">
        <v>68</v>
      </c>
      <c r="C69" s="1" t="s">
        <v>76</v>
      </c>
      <c r="D69" s="2">
        <v>0.76253725589407095</v>
      </c>
      <c r="E69" s="3">
        <v>79.930000000000007</v>
      </c>
      <c r="F69" s="3">
        <f>AVERAGE(G69:H69)</f>
        <v>10.933824062500001</v>
      </c>
      <c r="G69" s="3">
        <v>8.3676481250000005</v>
      </c>
      <c r="H69" s="3">
        <v>13.5</v>
      </c>
      <c r="I69" s="4">
        <v>13011.71351</v>
      </c>
      <c r="K69" s="1" t="s">
        <v>76</v>
      </c>
      <c r="L69" s="1" t="s">
        <v>82</v>
      </c>
      <c r="M69" s="1" t="s">
        <v>84</v>
      </c>
      <c r="N69" s="1" t="s">
        <v>79</v>
      </c>
      <c r="P69" s="16">
        <f t="shared" si="10"/>
        <v>29</v>
      </c>
      <c r="Q69" s="16">
        <f t="shared" si="11"/>
        <v>80</v>
      </c>
      <c r="R69" s="16">
        <f t="shared" si="12"/>
        <v>76</v>
      </c>
      <c r="T69" s="18">
        <f t="shared" si="13"/>
        <v>39</v>
      </c>
      <c r="U69" s="18">
        <f t="shared" si="14"/>
        <v>-12</v>
      </c>
      <c r="V69" s="18">
        <f t="shared" si="15"/>
        <v>-8</v>
      </c>
      <c r="X69" s="16">
        <f t="shared" si="16"/>
        <v>0.24444444444444446</v>
      </c>
      <c r="Y69" s="16">
        <f t="shared" si="17"/>
        <v>0.67777777777777781</v>
      </c>
      <c r="Z69" s="16">
        <f t="shared" si="18"/>
        <v>0.11111111111111116</v>
      </c>
      <c r="AA69" s="16">
        <f t="shared" si="19"/>
        <v>0.15555555555555556</v>
      </c>
    </row>
    <row r="70" spans="1:27" ht="14">
      <c r="A70" s="16">
        <v>69</v>
      </c>
      <c r="B70" s="16">
        <v>69</v>
      </c>
      <c r="C70" s="1" t="s">
        <v>77</v>
      </c>
      <c r="D70" s="2">
        <v>0.75863595574359555</v>
      </c>
      <c r="E70" s="3">
        <v>75.259</v>
      </c>
      <c r="F70" s="3">
        <f>AVERAGE(G70:H70)</f>
        <v>10.9803554535</v>
      </c>
      <c r="G70" s="3">
        <v>7.5607109069999998</v>
      </c>
      <c r="H70" s="3">
        <v>14.4</v>
      </c>
      <c r="I70" s="4">
        <v>18391.396659999999</v>
      </c>
      <c r="K70" s="1" t="s">
        <v>77</v>
      </c>
      <c r="L70" s="1" t="s">
        <v>54</v>
      </c>
      <c r="M70" s="1" t="s">
        <v>92</v>
      </c>
      <c r="N70" s="1" t="s">
        <v>84</v>
      </c>
      <c r="P70" s="16">
        <f t="shared" si="10"/>
        <v>56</v>
      </c>
      <c r="Q70" s="16">
        <f t="shared" si="11"/>
        <v>78</v>
      </c>
      <c r="R70" s="16">
        <f t="shared" si="12"/>
        <v>59</v>
      </c>
      <c r="T70" s="18">
        <f t="shared" si="13"/>
        <v>13</v>
      </c>
      <c r="U70" s="18">
        <f t="shared" si="14"/>
        <v>-9</v>
      </c>
      <c r="V70" s="18">
        <f t="shared" si="15"/>
        <v>10</v>
      </c>
      <c r="X70" s="16">
        <f t="shared" si="16"/>
        <v>0.23333333333333328</v>
      </c>
      <c r="Y70" s="16">
        <f t="shared" si="17"/>
        <v>0.37777777777777777</v>
      </c>
      <c r="Z70" s="16">
        <f t="shared" si="18"/>
        <v>0.1333333333333333</v>
      </c>
      <c r="AA70" s="16">
        <f t="shared" si="19"/>
        <v>0.34444444444444444</v>
      </c>
    </row>
    <row r="71" spans="1:27" ht="14">
      <c r="A71" s="16">
        <v>70</v>
      </c>
      <c r="B71" s="16">
        <v>70</v>
      </c>
      <c r="C71" s="1" t="s">
        <v>78</v>
      </c>
      <c r="D71" s="2">
        <v>0.75737124642461084</v>
      </c>
      <c r="E71" s="3">
        <v>66.536000000000001</v>
      </c>
      <c r="F71" s="3">
        <f>AVERAGE(G71:H71)</f>
        <v>12.684000000000001</v>
      </c>
      <c r="G71" s="3">
        <v>10.368</v>
      </c>
      <c r="H71" s="3">
        <v>15</v>
      </c>
      <c r="I71" s="4">
        <v>19440.651000000002</v>
      </c>
      <c r="K71" s="1" t="s">
        <v>78</v>
      </c>
      <c r="L71" s="1" t="s">
        <v>86</v>
      </c>
      <c r="M71" s="1" t="s">
        <v>41</v>
      </c>
      <c r="N71" s="1" t="s">
        <v>66</v>
      </c>
      <c r="P71" s="16">
        <f t="shared" si="10"/>
        <v>90</v>
      </c>
      <c r="Q71" s="16">
        <f t="shared" si="11"/>
        <v>43</v>
      </c>
      <c r="R71" s="16">
        <f t="shared" si="12"/>
        <v>56</v>
      </c>
      <c r="T71" s="18">
        <f t="shared" si="13"/>
        <v>-20</v>
      </c>
      <c r="U71" s="18">
        <f t="shared" si="14"/>
        <v>27</v>
      </c>
      <c r="V71" s="18">
        <f t="shared" si="15"/>
        <v>14</v>
      </c>
      <c r="X71" s="16">
        <f t="shared" si="16"/>
        <v>0.22222222222222221</v>
      </c>
      <c r="Y71" s="16">
        <f t="shared" si="17"/>
        <v>0</v>
      </c>
      <c r="Z71" s="16">
        <f t="shared" si="18"/>
        <v>0.52222222222222214</v>
      </c>
      <c r="AA71" s="16">
        <f t="shared" si="19"/>
        <v>0.37777777777777777</v>
      </c>
    </row>
    <row r="72" spans="1:27" ht="14">
      <c r="A72" s="16">
        <v>72</v>
      </c>
      <c r="B72" s="16">
        <v>71</v>
      </c>
      <c r="C72" s="1" t="s">
        <v>80</v>
      </c>
      <c r="D72" s="2">
        <v>0.75643995160595057</v>
      </c>
      <c r="E72" s="3">
        <v>73.186999999999998</v>
      </c>
      <c r="F72" s="3">
        <f>AVERAGE(G72:H72)</f>
        <v>10.505599999999999</v>
      </c>
      <c r="G72" s="3">
        <v>9.4111999999999991</v>
      </c>
      <c r="H72" s="3">
        <v>11.6</v>
      </c>
      <c r="I72" s="4">
        <v>24631.831119999999</v>
      </c>
      <c r="K72" s="1" t="s">
        <v>79</v>
      </c>
      <c r="L72" s="1" t="s">
        <v>83</v>
      </c>
      <c r="M72" s="1" t="s">
        <v>75</v>
      </c>
      <c r="N72" s="1" t="s">
        <v>60</v>
      </c>
      <c r="P72" s="16">
        <f t="shared" si="10"/>
        <v>79</v>
      </c>
      <c r="Q72" s="16">
        <f t="shared" si="11"/>
        <v>88</v>
      </c>
      <c r="R72" s="16">
        <f t="shared" si="12"/>
        <v>41</v>
      </c>
      <c r="T72" s="18">
        <f t="shared" si="13"/>
        <v>-8</v>
      </c>
      <c r="U72" s="18">
        <f t="shared" si="14"/>
        <v>-17</v>
      </c>
      <c r="V72" s="18">
        <f t="shared" si="15"/>
        <v>30</v>
      </c>
      <c r="X72" s="16">
        <f t="shared" si="16"/>
        <v>0.19999999999999996</v>
      </c>
      <c r="Y72" s="16">
        <f t="shared" si="17"/>
        <v>0.12222222222222223</v>
      </c>
      <c r="Z72" s="16">
        <f t="shared" si="18"/>
        <v>2.2222222222222254E-2</v>
      </c>
      <c r="AA72" s="16">
        <f t="shared" si="19"/>
        <v>0.54444444444444451</v>
      </c>
    </row>
    <row r="73" spans="1:27" ht="14">
      <c r="A73" s="16">
        <v>71</v>
      </c>
      <c r="B73" s="16">
        <v>71</v>
      </c>
      <c r="C73" s="1" t="s">
        <v>79</v>
      </c>
      <c r="D73" s="2">
        <v>0.75583011689180302</v>
      </c>
      <c r="E73" s="3">
        <v>77.501000000000005</v>
      </c>
      <c r="F73" s="3">
        <f>AVERAGE(G73:H73)</f>
        <v>10.634163284500001</v>
      </c>
      <c r="G73" s="3">
        <v>8.4683265690000002</v>
      </c>
      <c r="H73" s="3">
        <v>12.8</v>
      </c>
      <c r="I73" s="4">
        <v>15854.091119999999</v>
      </c>
      <c r="K73" s="1" t="s">
        <v>80</v>
      </c>
      <c r="L73" s="1" t="s">
        <v>87</v>
      </c>
      <c r="M73" s="1" t="s">
        <v>69</v>
      </c>
      <c r="N73" s="1" t="s">
        <v>87</v>
      </c>
      <c r="P73" s="16">
        <f t="shared" si="10"/>
        <v>41</v>
      </c>
      <c r="Q73" s="16">
        <f t="shared" si="11"/>
        <v>85</v>
      </c>
      <c r="R73" s="16">
        <f t="shared" si="12"/>
        <v>68</v>
      </c>
      <c r="T73" s="18">
        <f t="shared" si="13"/>
        <v>30</v>
      </c>
      <c r="U73" s="18">
        <f t="shared" si="14"/>
        <v>-14</v>
      </c>
      <c r="V73" s="18">
        <f t="shared" si="15"/>
        <v>3</v>
      </c>
      <c r="X73" s="16">
        <f t="shared" si="16"/>
        <v>0.21111111111111114</v>
      </c>
      <c r="Y73" s="16">
        <f t="shared" si="17"/>
        <v>0.54444444444444451</v>
      </c>
      <c r="Z73" s="16">
        <f t="shared" si="18"/>
        <v>5.555555555555558E-2</v>
      </c>
      <c r="AA73" s="16">
        <f t="shared" si="19"/>
        <v>0.24444444444444446</v>
      </c>
    </row>
    <row r="74" spans="1:27" ht="14">
      <c r="A74" s="16">
        <v>73</v>
      </c>
      <c r="B74" s="16">
        <v>73</v>
      </c>
      <c r="C74" s="1" t="s">
        <v>81</v>
      </c>
      <c r="D74" s="2">
        <v>0.74972633052711513</v>
      </c>
      <c r="E74" s="3">
        <v>73.569000000000003</v>
      </c>
      <c r="F74" s="3">
        <f>AVERAGE(G74:H74)</f>
        <v>10.645</v>
      </c>
      <c r="G74" s="3">
        <v>8.39</v>
      </c>
      <c r="H74" s="3">
        <v>12.9</v>
      </c>
      <c r="I74" s="4">
        <v>20150.053489999998</v>
      </c>
      <c r="K74" s="1" t="s">
        <v>81</v>
      </c>
      <c r="L74" s="1" t="s">
        <v>92</v>
      </c>
      <c r="M74" s="1" t="s">
        <v>48</v>
      </c>
      <c r="N74" s="1" t="s">
        <v>67</v>
      </c>
      <c r="P74" s="16">
        <f t="shared" si="10"/>
        <v>77</v>
      </c>
      <c r="Q74" s="16">
        <f t="shared" si="11"/>
        <v>84</v>
      </c>
      <c r="R74" s="16">
        <f t="shared" si="12"/>
        <v>54</v>
      </c>
      <c r="T74" s="18">
        <f t="shared" si="13"/>
        <v>-4</v>
      </c>
      <c r="U74" s="18">
        <f t="shared" si="14"/>
        <v>-11</v>
      </c>
      <c r="V74" s="18">
        <f t="shared" si="15"/>
        <v>19</v>
      </c>
      <c r="X74" s="16">
        <f t="shared" si="16"/>
        <v>0.18888888888888888</v>
      </c>
      <c r="Y74" s="16">
        <f t="shared" si="17"/>
        <v>0.14444444444444449</v>
      </c>
      <c r="Z74" s="16">
        <f t="shared" si="18"/>
        <v>6.6666666666666652E-2</v>
      </c>
      <c r="AA74" s="16">
        <f t="shared" si="19"/>
        <v>0.4</v>
      </c>
    </row>
    <row r="75" spans="1:27" ht="14">
      <c r="A75" s="16">
        <v>74</v>
      </c>
      <c r="B75" s="16">
        <v>73</v>
      </c>
      <c r="C75" s="1" t="s">
        <v>82</v>
      </c>
      <c r="D75" s="2">
        <v>0.74973468940965837</v>
      </c>
      <c r="E75" s="3">
        <v>74.293000000000006</v>
      </c>
      <c r="F75" s="3">
        <f>AVERAGE(G75:H75)</f>
        <v>12.2</v>
      </c>
      <c r="G75" s="3">
        <v>10.8</v>
      </c>
      <c r="H75" s="3">
        <v>13.6</v>
      </c>
      <c r="I75" s="4">
        <v>9249.908281</v>
      </c>
      <c r="K75" s="1" t="s">
        <v>82</v>
      </c>
      <c r="L75" s="1" t="s">
        <v>85</v>
      </c>
      <c r="M75" s="1" t="s">
        <v>87</v>
      </c>
      <c r="N75" s="1" t="s">
        <v>83</v>
      </c>
      <c r="P75" s="16">
        <f t="shared" si="10"/>
        <v>68</v>
      </c>
      <c r="Q75" s="16">
        <f t="shared" si="11"/>
        <v>53</v>
      </c>
      <c r="R75" s="16">
        <f t="shared" si="12"/>
        <v>86</v>
      </c>
      <c r="T75" s="18">
        <f t="shared" si="13"/>
        <v>5</v>
      </c>
      <c r="U75" s="18">
        <f t="shared" si="14"/>
        <v>20</v>
      </c>
      <c r="V75" s="18">
        <f t="shared" si="15"/>
        <v>-13</v>
      </c>
      <c r="X75" s="16">
        <f t="shared" si="16"/>
        <v>0.17777777777777781</v>
      </c>
      <c r="Y75" s="16">
        <f t="shared" si="17"/>
        <v>0.24444444444444446</v>
      </c>
      <c r="Z75" s="16">
        <f t="shared" si="18"/>
        <v>0.41111111111111109</v>
      </c>
      <c r="AA75" s="16">
        <f t="shared" si="19"/>
        <v>4.4444444444444398E-2</v>
      </c>
    </row>
    <row r="76" spans="1:27" ht="14">
      <c r="A76" s="16">
        <v>75</v>
      </c>
      <c r="B76" s="16">
        <v>75</v>
      </c>
      <c r="C76" s="1" t="s">
        <v>83</v>
      </c>
      <c r="D76" s="2">
        <v>0.74934938769836656</v>
      </c>
      <c r="E76" s="3">
        <v>74.048000000000002</v>
      </c>
      <c r="F76" s="3">
        <f>AVERAGE(G76:H76)</f>
        <v>11.5185</v>
      </c>
      <c r="G76" s="3">
        <v>7.8369999999999997</v>
      </c>
      <c r="H76" s="3">
        <v>15.2</v>
      </c>
      <c r="I76" s="4">
        <v>13450.7</v>
      </c>
      <c r="K76" s="1" t="s">
        <v>83</v>
      </c>
      <c r="L76" s="1" t="s">
        <v>62</v>
      </c>
      <c r="M76" s="1" t="s">
        <v>70</v>
      </c>
      <c r="N76" s="1" t="s">
        <v>97</v>
      </c>
      <c r="P76" s="16">
        <f t="shared" si="10"/>
        <v>71</v>
      </c>
      <c r="Q76" s="16">
        <f t="shared" si="11"/>
        <v>67</v>
      </c>
      <c r="R76" s="16">
        <f t="shared" si="12"/>
        <v>74</v>
      </c>
      <c r="T76" s="18">
        <f t="shared" si="13"/>
        <v>4</v>
      </c>
      <c r="U76" s="18">
        <f t="shared" si="14"/>
        <v>8</v>
      </c>
      <c r="V76" s="18">
        <f t="shared" si="15"/>
        <v>1</v>
      </c>
      <c r="X76" s="16">
        <f t="shared" si="16"/>
        <v>0.16666666666666663</v>
      </c>
      <c r="Y76" s="16">
        <f t="shared" si="17"/>
        <v>0.21111111111111114</v>
      </c>
      <c r="Z76" s="16">
        <f t="shared" si="18"/>
        <v>0.25555555555555554</v>
      </c>
      <c r="AA76" s="16">
        <f t="shared" si="19"/>
        <v>0.17777777777777781</v>
      </c>
    </row>
    <row r="77" spans="1:27" ht="14">
      <c r="A77" s="16">
        <v>76</v>
      </c>
      <c r="B77" s="16">
        <v>76</v>
      </c>
      <c r="C77" s="1" t="s">
        <v>84</v>
      </c>
      <c r="D77" s="2">
        <v>0.74737287180881995</v>
      </c>
      <c r="E77" s="3">
        <v>70.753</v>
      </c>
      <c r="F77" s="3">
        <f>AVERAGE(G77:H77)</f>
        <v>11.48</v>
      </c>
      <c r="G77" s="3">
        <v>11.16</v>
      </c>
      <c r="H77" s="3">
        <v>11.8</v>
      </c>
      <c r="I77" s="4">
        <v>15725.265649999999</v>
      </c>
      <c r="K77" s="1" t="s">
        <v>84</v>
      </c>
      <c r="L77" s="1" t="s">
        <v>71</v>
      </c>
      <c r="M77" s="1" t="s">
        <v>90</v>
      </c>
      <c r="N77" s="1" t="s">
        <v>76</v>
      </c>
      <c r="P77" s="16">
        <f t="shared" si="10"/>
        <v>84</v>
      </c>
      <c r="Q77" s="16">
        <f t="shared" si="11"/>
        <v>68</v>
      </c>
      <c r="R77" s="16">
        <f t="shared" si="12"/>
        <v>69</v>
      </c>
      <c r="T77" s="18">
        <f t="shared" si="13"/>
        <v>-8</v>
      </c>
      <c r="U77" s="18">
        <f t="shared" si="14"/>
        <v>8</v>
      </c>
      <c r="V77" s="18">
        <f t="shared" si="15"/>
        <v>7</v>
      </c>
      <c r="X77" s="16">
        <f t="shared" si="16"/>
        <v>0.15555555555555556</v>
      </c>
      <c r="Y77" s="16">
        <f t="shared" si="17"/>
        <v>6.6666666666666652E-2</v>
      </c>
      <c r="Z77" s="16">
        <f t="shared" si="18"/>
        <v>0.24444444444444446</v>
      </c>
      <c r="AA77" s="16">
        <f t="shared" si="19"/>
        <v>0.23333333333333328</v>
      </c>
    </row>
    <row r="78" spans="1:27" ht="14">
      <c r="A78" s="16">
        <v>77</v>
      </c>
      <c r="B78" s="16">
        <v>77</v>
      </c>
      <c r="C78" s="1" t="s">
        <v>85</v>
      </c>
      <c r="D78" s="2">
        <v>0.74547023441623483</v>
      </c>
      <c r="E78" s="3">
        <v>73.853999999999999</v>
      </c>
      <c r="F78" s="3">
        <f>AVERAGE(G78:H78)</f>
        <v>11.6042098045</v>
      </c>
      <c r="G78" s="3">
        <v>9.9084196089999992</v>
      </c>
      <c r="H78" s="3">
        <v>13.3</v>
      </c>
      <c r="I78" s="4">
        <v>11337.02556</v>
      </c>
      <c r="K78" s="1" t="s">
        <v>85</v>
      </c>
      <c r="L78" s="1" t="s">
        <v>81</v>
      </c>
      <c r="M78" s="1" t="s">
        <v>46</v>
      </c>
      <c r="N78" s="1" t="s">
        <v>68</v>
      </c>
      <c r="P78" s="16">
        <f t="shared" si="10"/>
        <v>74</v>
      </c>
      <c r="Q78" s="16">
        <f t="shared" si="11"/>
        <v>62</v>
      </c>
      <c r="R78" s="16">
        <f t="shared" si="12"/>
        <v>79</v>
      </c>
      <c r="T78" s="18">
        <f t="shared" si="13"/>
        <v>3</v>
      </c>
      <c r="U78" s="18">
        <f t="shared" si="14"/>
        <v>15</v>
      </c>
      <c r="V78" s="18">
        <f t="shared" si="15"/>
        <v>-2</v>
      </c>
      <c r="X78" s="16">
        <f t="shared" si="16"/>
        <v>0.14444444444444449</v>
      </c>
      <c r="Y78" s="16">
        <f t="shared" si="17"/>
        <v>0.17777777777777781</v>
      </c>
      <c r="Z78" s="16">
        <f t="shared" si="18"/>
        <v>0.31111111111111112</v>
      </c>
      <c r="AA78" s="16">
        <f t="shared" si="19"/>
        <v>0.12222222222222223</v>
      </c>
    </row>
    <row r="79" spans="1:27" ht="14">
      <c r="A79" s="16">
        <v>78</v>
      </c>
      <c r="B79" s="16">
        <v>77</v>
      </c>
      <c r="C79" s="1" t="s">
        <v>86</v>
      </c>
      <c r="D79" s="2">
        <v>0.74472218929780898</v>
      </c>
      <c r="E79" s="3">
        <v>74.058999999999997</v>
      </c>
      <c r="F79" s="3">
        <f>AVERAGE(G79:H79)</f>
        <v>11.565</v>
      </c>
      <c r="G79" s="3">
        <v>9.5299999999999994</v>
      </c>
      <c r="H79" s="3">
        <v>13.6</v>
      </c>
      <c r="I79" s="4">
        <v>11300.90393</v>
      </c>
      <c r="K79" s="1" t="s">
        <v>86</v>
      </c>
      <c r="L79" s="1" t="s">
        <v>66</v>
      </c>
      <c r="M79" s="1" t="s">
        <v>77</v>
      </c>
      <c r="N79" s="1" t="s">
        <v>93</v>
      </c>
      <c r="P79" s="16">
        <f t="shared" si="10"/>
        <v>70</v>
      </c>
      <c r="Q79" s="16">
        <f t="shared" si="11"/>
        <v>64</v>
      </c>
      <c r="R79" s="16">
        <f t="shared" si="12"/>
        <v>80</v>
      </c>
      <c r="T79" s="18">
        <f t="shared" si="13"/>
        <v>7</v>
      </c>
      <c r="U79" s="18">
        <f t="shared" si="14"/>
        <v>13</v>
      </c>
      <c r="V79" s="18">
        <f t="shared" si="15"/>
        <v>-3</v>
      </c>
      <c r="X79" s="16">
        <f t="shared" si="16"/>
        <v>0.1333333333333333</v>
      </c>
      <c r="Y79" s="16">
        <f t="shared" si="17"/>
        <v>0.22222222222222221</v>
      </c>
      <c r="Z79" s="16">
        <f t="shared" si="18"/>
        <v>0.28888888888888886</v>
      </c>
      <c r="AA79" s="16">
        <f t="shared" si="19"/>
        <v>0.11111111111111116</v>
      </c>
    </row>
    <row r="80" spans="1:27" ht="14">
      <c r="A80" s="16">
        <v>79</v>
      </c>
      <c r="B80" s="16">
        <v>79</v>
      </c>
      <c r="C80" s="1" t="s">
        <v>87</v>
      </c>
      <c r="D80" s="2">
        <v>0.74364043910234334</v>
      </c>
      <c r="E80" s="3">
        <v>73.936999999999998</v>
      </c>
      <c r="F80" s="3">
        <f>AVERAGE(G80:H80)</f>
        <v>11.18570132</v>
      </c>
      <c r="G80" s="3">
        <v>7.1779999999999999</v>
      </c>
      <c r="H80" s="3">
        <v>15.19340264</v>
      </c>
      <c r="I80" s="4">
        <v>14274.77282</v>
      </c>
      <c r="K80" s="1" t="s">
        <v>87</v>
      </c>
      <c r="L80" s="1" t="s">
        <v>80</v>
      </c>
      <c r="M80" s="1" t="s">
        <v>94</v>
      </c>
      <c r="N80" s="1" t="s">
        <v>85</v>
      </c>
      <c r="P80" s="16">
        <f t="shared" si="10"/>
        <v>72</v>
      </c>
      <c r="Q80" s="16">
        <f t="shared" si="11"/>
        <v>74</v>
      </c>
      <c r="R80" s="16">
        <f t="shared" si="12"/>
        <v>72</v>
      </c>
      <c r="T80" s="18">
        <f t="shared" si="13"/>
        <v>7</v>
      </c>
      <c r="U80" s="18">
        <f t="shared" si="14"/>
        <v>5</v>
      </c>
      <c r="V80" s="18">
        <f t="shared" si="15"/>
        <v>7</v>
      </c>
      <c r="X80" s="16">
        <f t="shared" si="16"/>
        <v>0.12222222222222223</v>
      </c>
      <c r="Y80" s="16">
        <f t="shared" si="17"/>
        <v>0.19999999999999996</v>
      </c>
      <c r="Z80" s="16">
        <f t="shared" si="18"/>
        <v>0.17777777777777781</v>
      </c>
      <c r="AA80" s="16">
        <f t="shared" si="19"/>
        <v>0.19999999999999996</v>
      </c>
    </row>
    <row r="81" spans="1:27" ht="14">
      <c r="A81" s="16">
        <v>81</v>
      </c>
      <c r="B81" s="16">
        <v>79</v>
      </c>
      <c r="C81" s="1" t="s">
        <v>89</v>
      </c>
      <c r="D81" s="2">
        <v>0.74395727056418615</v>
      </c>
      <c r="E81" s="3">
        <v>72.768000000000001</v>
      </c>
      <c r="F81" s="3">
        <f>AVERAGE(G81:H81)</f>
        <v>12.175000000000001</v>
      </c>
      <c r="G81" s="3">
        <v>8.5500000000000007</v>
      </c>
      <c r="H81" s="3">
        <v>15.8</v>
      </c>
      <c r="I81" s="4">
        <v>10338.91714</v>
      </c>
      <c r="K81" s="1" t="s">
        <v>88</v>
      </c>
      <c r="L81" s="1" t="s">
        <v>89</v>
      </c>
      <c r="M81" s="1" t="s">
        <v>76</v>
      </c>
      <c r="N81" s="1" t="s">
        <v>86</v>
      </c>
      <c r="P81" s="16">
        <f t="shared" si="10"/>
        <v>80</v>
      </c>
      <c r="Q81" s="16">
        <f t="shared" si="11"/>
        <v>55</v>
      </c>
      <c r="R81" s="16">
        <f t="shared" si="12"/>
        <v>83</v>
      </c>
      <c r="T81" s="18">
        <f t="shared" si="13"/>
        <v>-1</v>
      </c>
      <c r="U81" s="18">
        <f t="shared" si="14"/>
        <v>24</v>
      </c>
      <c r="V81" s="18">
        <f t="shared" si="15"/>
        <v>-4</v>
      </c>
      <c r="X81" s="16">
        <f t="shared" si="16"/>
        <v>9.9999999999999978E-2</v>
      </c>
      <c r="Y81" s="16">
        <f t="shared" si="17"/>
        <v>0.11111111111111116</v>
      </c>
      <c r="Z81" s="16">
        <f t="shared" si="18"/>
        <v>0.38888888888888884</v>
      </c>
      <c r="AA81" s="16">
        <f t="shared" si="19"/>
        <v>7.7777777777777724E-2</v>
      </c>
    </row>
    <row r="82" spans="1:27" ht="14">
      <c r="A82" s="16">
        <v>80</v>
      </c>
      <c r="B82" s="16">
        <v>79</v>
      </c>
      <c r="C82" s="1" t="s">
        <v>88</v>
      </c>
      <c r="D82" s="2">
        <v>0.74377012102605156</v>
      </c>
      <c r="E82" s="3">
        <v>74.301000000000002</v>
      </c>
      <c r="F82" s="3">
        <f>AVERAGE(G82:H82)</f>
        <v>12.654999999999999</v>
      </c>
      <c r="G82" s="3">
        <v>12.11</v>
      </c>
      <c r="H82" s="3">
        <v>13.2</v>
      </c>
      <c r="I82" s="4">
        <v>6889.5178779999997</v>
      </c>
      <c r="K82" s="1" t="s">
        <v>89</v>
      </c>
      <c r="L82" s="1" t="s">
        <v>68</v>
      </c>
      <c r="M82" s="1" t="s">
        <v>54</v>
      </c>
      <c r="N82" s="1" t="s">
        <v>90</v>
      </c>
      <c r="P82" s="16">
        <f t="shared" si="10"/>
        <v>67</v>
      </c>
      <c r="Q82" s="16">
        <f t="shared" si="11"/>
        <v>45</v>
      </c>
      <c r="R82" s="16">
        <f t="shared" si="12"/>
        <v>90</v>
      </c>
      <c r="T82" s="18">
        <f t="shared" si="13"/>
        <v>12</v>
      </c>
      <c r="U82" s="18">
        <f t="shared" si="14"/>
        <v>34</v>
      </c>
      <c r="V82" s="18">
        <f t="shared" si="15"/>
        <v>-11</v>
      </c>
      <c r="X82" s="16">
        <f t="shared" si="16"/>
        <v>0.11111111111111116</v>
      </c>
      <c r="Y82" s="16">
        <f t="shared" si="17"/>
        <v>0.25555555555555554</v>
      </c>
      <c r="Z82" s="16">
        <f t="shared" si="18"/>
        <v>0.5</v>
      </c>
      <c r="AA82" s="16">
        <f t="shared" si="19"/>
        <v>0</v>
      </c>
    </row>
    <row r="83" spans="1:27" ht="14">
      <c r="A83" s="16">
        <v>82</v>
      </c>
      <c r="B83" s="16">
        <v>82</v>
      </c>
      <c r="C83" s="1" t="s">
        <v>90</v>
      </c>
      <c r="D83" s="2">
        <v>0.73680454352523395</v>
      </c>
      <c r="E83" s="3">
        <v>74.825999999999993</v>
      </c>
      <c r="F83" s="3">
        <f>AVERAGE(G83:H83)</f>
        <v>11.056734848</v>
      </c>
      <c r="G83" s="3">
        <v>9.0134696959999996</v>
      </c>
      <c r="H83" s="3">
        <v>13.1</v>
      </c>
      <c r="I83" s="4">
        <v>11279.87665</v>
      </c>
      <c r="K83" s="1" t="s">
        <v>90</v>
      </c>
      <c r="L83" s="1" t="s">
        <v>56</v>
      </c>
      <c r="M83" s="1" t="s">
        <v>74</v>
      </c>
      <c r="N83" s="1" t="s">
        <v>98</v>
      </c>
      <c r="P83" s="16">
        <f t="shared" si="10"/>
        <v>60</v>
      </c>
      <c r="Q83" s="16">
        <f t="shared" si="11"/>
        <v>76</v>
      </c>
      <c r="R83" s="16">
        <f t="shared" si="12"/>
        <v>81</v>
      </c>
      <c r="T83" s="18">
        <f t="shared" si="13"/>
        <v>22</v>
      </c>
      <c r="U83" s="18">
        <f t="shared" si="14"/>
        <v>6</v>
      </c>
      <c r="V83" s="18">
        <f t="shared" si="15"/>
        <v>1</v>
      </c>
      <c r="X83" s="16">
        <f t="shared" si="16"/>
        <v>8.8888888888888906E-2</v>
      </c>
      <c r="Y83" s="16">
        <f t="shared" si="17"/>
        <v>0.33333333333333337</v>
      </c>
      <c r="Z83" s="16">
        <f t="shared" si="18"/>
        <v>0.15555555555555556</v>
      </c>
      <c r="AA83" s="16">
        <f t="shared" si="19"/>
        <v>9.9999999999999978E-2</v>
      </c>
    </row>
    <row r="84" spans="1:27" ht="14">
      <c r="A84" s="16">
        <v>83</v>
      </c>
      <c r="B84" s="16">
        <v>83</v>
      </c>
      <c r="C84" s="1" t="s">
        <v>91</v>
      </c>
      <c r="D84" s="2">
        <v>0.73402102126187219</v>
      </c>
      <c r="E84" s="3">
        <v>68.525000000000006</v>
      </c>
      <c r="F84" s="3">
        <f>AVERAGE(G84:H84)</f>
        <v>13.190999999999999</v>
      </c>
      <c r="G84" s="3">
        <v>11.282</v>
      </c>
      <c r="H84" s="3">
        <v>15.1</v>
      </c>
      <c r="I84" s="4">
        <v>8214.5320219999994</v>
      </c>
      <c r="K84" s="1" t="s">
        <v>91</v>
      </c>
      <c r="L84" s="1" t="s">
        <v>44</v>
      </c>
      <c r="M84" s="1" t="s">
        <v>93</v>
      </c>
      <c r="N84" s="1" t="s">
        <v>89</v>
      </c>
      <c r="P84" s="16">
        <f t="shared" si="10"/>
        <v>88</v>
      </c>
      <c r="Q84" s="16">
        <f t="shared" si="11"/>
        <v>33</v>
      </c>
      <c r="R84" s="16">
        <f t="shared" si="12"/>
        <v>87</v>
      </c>
      <c r="T84" s="18">
        <f t="shared" si="13"/>
        <v>-5</v>
      </c>
      <c r="U84" s="18">
        <f t="shared" si="14"/>
        <v>50</v>
      </c>
      <c r="V84" s="18">
        <f t="shared" si="15"/>
        <v>-4</v>
      </c>
      <c r="X84" s="16">
        <f t="shared" si="16"/>
        <v>7.7777777777777724E-2</v>
      </c>
      <c r="Y84" s="16">
        <f t="shared" si="17"/>
        <v>2.2222222222222254E-2</v>
      </c>
      <c r="Z84" s="16">
        <f t="shared" si="18"/>
        <v>0.6333333333333333</v>
      </c>
      <c r="AA84" s="16">
        <f t="shared" si="19"/>
        <v>3.3333333333333326E-2</v>
      </c>
    </row>
    <row r="85" spans="1:27" ht="14">
      <c r="A85" s="16">
        <v>85</v>
      </c>
      <c r="B85" s="16">
        <v>84</v>
      </c>
      <c r="C85" s="1" t="s">
        <v>93</v>
      </c>
      <c r="D85" s="2">
        <v>0.73213139872298694</v>
      </c>
      <c r="E85" s="3">
        <v>75.197999999999993</v>
      </c>
      <c r="F85" s="3">
        <f>AVERAGE(G85:H85)</f>
        <v>10.736800000000001</v>
      </c>
      <c r="G85" s="3">
        <v>8.1736000000000004</v>
      </c>
      <c r="H85" s="3">
        <v>13.3</v>
      </c>
      <c r="I85" s="4">
        <v>11744.850420000001</v>
      </c>
      <c r="K85" s="1" t="s">
        <v>92</v>
      </c>
      <c r="L85" s="1" t="s">
        <v>84</v>
      </c>
      <c r="M85" s="1" t="s">
        <v>81</v>
      </c>
      <c r="N85" s="1" t="s">
        <v>94</v>
      </c>
      <c r="P85" s="16">
        <f t="shared" si="10"/>
        <v>58</v>
      </c>
      <c r="Q85" s="16">
        <f t="shared" si="11"/>
        <v>83</v>
      </c>
      <c r="R85" s="16">
        <f t="shared" si="12"/>
        <v>78</v>
      </c>
      <c r="T85" s="18">
        <f t="shared" si="13"/>
        <v>26</v>
      </c>
      <c r="U85" s="18">
        <f t="shared" si="14"/>
        <v>1</v>
      </c>
      <c r="V85" s="18">
        <f t="shared" si="15"/>
        <v>6</v>
      </c>
      <c r="X85" s="16">
        <f t="shared" si="16"/>
        <v>5.555555555555558E-2</v>
      </c>
      <c r="Y85" s="16">
        <f t="shared" si="17"/>
        <v>0.35555555555555551</v>
      </c>
      <c r="Z85" s="16">
        <f t="shared" si="18"/>
        <v>7.7777777777777724E-2</v>
      </c>
      <c r="AA85" s="16">
        <f t="shared" si="19"/>
        <v>0.1333333333333333</v>
      </c>
    </row>
    <row r="86" spans="1:27" ht="14">
      <c r="A86" s="16">
        <v>84</v>
      </c>
      <c r="B86" s="16">
        <v>84</v>
      </c>
      <c r="C86" s="1" t="s">
        <v>92</v>
      </c>
      <c r="D86" s="2">
        <v>0.7315988266350939</v>
      </c>
      <c r="E86" s="3">
        <v>73.882000000000005</v>
      </c>
      <c r="F86" s="3">
        <f>AVERAGE(G86:H86)</f>
        <v>11.475</v>
      </c>
      <c r="G86" s="3">
        <v>9.25</v>
      </c>
      <c r="H86" s="3">
        <v>13.7</v>
      </c>
      <c r="I86" s="4">
        <v>9363.8329040000008</v>
      </c>
      <c r="K86" s="1" t="s">
        <v>93</v>
      </c>
      <c r="L86" s="1" t="s">
        <v>61</v>
      </c>
      <c r="M86" s="1" t="s">
        <v>79</v>
      </c>
      <c r="N86" s="1" t="s">
        <v>92</v>
      </c>
      <c r="P86" s="16">
        <f t="shared" si="10"/>
        <v>73</v>
      </c>
      <c r="Q86" s="16">
        <f t="shared" si="11"/>
        <v>69</v>
      </c>
      <c r="R86" s="16">
        <f t="shared" si="12"/>
        <v>85</v>
      </c>
      <c r="T86" s="18">
        <f t="shared" si="13"/>
        <v>11</v>
      </c>
      <c r="U86" s="18">
        <f t="shared" si="14"/>
        <v>15</v>
      </c>
      <c r="V86" s="18">
        <f t="shared" si="15"/>
        <v>-1</v>
      </c>
      <c r="X86" s="16">
        <f t="shared" si="16"/>
        <v>6.6666666666666652E-2</v>
      </c>
      <c r="Y86" s="16">
        <f t="shared" si="17"/>
        <v>0.18888888888888888</v>
      </c>
      <c r="Z86" s="16">
        <f t="shared" si="18"/>
        <v>0.23333333333333328</v>
      </c>
      <c r="AA86" s="16">
        <f t="shared" si="19"/>
        <v>5.555555555555558E-2</v>
      </c>
    </row>
    <row r="87" spans="1:27" ht="14">
      <c r="A87" s="16">
        <v>86</v>
      </c>
      <c r="B87" s="16">
        <v>86</v>
      </c>
      <c r="C87" s="1" t="s">
        <v>94</v>
      </c>
      <c r="D87" s="2">
        <v>0.73080661551973081</v>
      </c>
      <c r="E87" s="3">
        <v>76.37</v>
      </c>
      <c r="F87" s="3">
        <f>AVERAGE(G87:H87)</f>
        <v>10.96310645</v>
      </c>
      <c r="G87" s="3">
        <v>8.3262128999999998</v>
      </c>
      <c r="H87" s="3">
        <v>13.6</v>
      </c>
      <c r="I87" s="4">
        <v>9430.7793779999993</v>
      </c>
      <c r="K87" s="1" t="s">
        <v>94</v>
      </c>
      <c r="L87" s="1" t="s">
        <v>72</v>
      </c>
      <c r="M87" s="1" t="s">
        <v>73</v>
      </c>
      <c r="N87" s="1" t="s">
        <v>82</v>
      </c>
      <c r="P87" s="16">
        <f t="shared" si="10"/>
        <v>48</v>
      </c>
      <c r="Q87" s="16">
        <f t="shared" si="11"/>
        <v>79</v>
      </c>
      <c r="R87" s="16">
        <f t="shared" si="12"/>
        <v>84</v>
      </c>
      <c r="T87" s="18">
        <f t="shared" si="13"/>
        <v>38</v>
      </c>
      <c r="U87" s="18">
        <f t="shared" si="14"/>
        <v>7</v>
      </c>
      <c r="V87" s="18">
        <f t="shared" si="15"/>
        <v>2</v>
      </c>
      <c r="X87" s="16">
        <f t="shared" si="16"/>
        <v>4.4444444444444398E-2</v>
      </c>
      <c r="Y87" s="16">
        <f t="shared" si="17"/>
        <v>0.46666666666666667</v>
      </c>
      <c r="Z87" s="16">
        <f t="shared" si="18"/>
        <v>0.12222222222222223</v>
      </c>
      <c r="AA87" s="16">
        <f t="shared" si="19"/>
        <v>6.6666666666666652E-2</v>
      </c>
    </row>
    <row r="88" spans="1:27" ht="14">
      <c r="A88" s="16">
        <v>87</v>
      </c>
      <c r="B88" s="16">
        <v>87</v>
      </c>
      <c r="C88" s="1" t="s">
        <v>95</v>
      </c>
      <c r="D88" s="2">
        <v>0.73009260607583704</v>
      </c>
      <c r="E88" s="3">
        <v>74.561000000000007</v>
      </c>
      <c r="F88" s="3">
        <f>AVERAGE(G88:H88)</f>
        <v>11.545500000000001</v>
      </c>
      <c r="G88" s="3">
        <v>10.791</v>
      </c>
      <c r="H88" s="3">
        <v>12.3</v>
      </c>
      <c r="I88" s="4">
        <v>7952.3523500000001</v>
      </c>
      <c r="K88" s="1" t="s">
        <v>95</v>
      </c>
      <c r="L88" s="1" t="s">
        <v>96</v>
      </c>
      <c r="M88" s="1" t="s">
        <v>98</v>
      </c>
      <c r="N88" s="1" t="s">
        <v>91</v>
      </c>
      <c r="P88" s="16">
        <f t="shared" si="10"/>
        <v>64</v>
      </c>
      <c r="Q88" s="16">
        <f t="shared" si="11"/>
        <v>65</v>
      </c>
      <c r="R88" s="16">
        <f t="shared" si="12"/>
        <v>88</v>
      </c>
      <c r="T88" s="18">
        <f t="shared" si="13"/>
        <v>23</v>
      </c>
      <c r="U88" s="18">
        <f t="shared" si="14"/>
        <v>22</v>
      </c>
      <c r="V88" s="18">
        <f t="shared" si="15"/>
        <v>-1</v>
      </c>
      <c r="X88" s="16">
        <f t="shared" si="16"/>
        <v>3.3333333333333326E-2</v>
      </c>
      <c r="Y88" s="16">
        <f t="shared" si="17"/>
        <v>0.28888888888888886</v>
      </c>
      <c r="Z88" s="16">
        <f t="shared" si="18"/>
        <v>0.27777777777777779</v>
      </c>
      <c r="AA88" s="16">
        <f t="shared" si="19"/>
        <v>2.2222222222222254E-2</v>
      </c>
    </row>
    <row r="89" spans="1:27" ht="14">
      <c r="A89" s="16">
        <v>88</v>
      </c>
      <c r="B89" s="16">
        <v>88</v>
      </c>
      <c r="C89" s="1" t="s">
        <v>96</v>
      </c>
      <c r="D89" s="2">
        <v>0.72408179376344783</v>
      </c>
      <c r="E89" s="3">
        <v>69.81</v>
      </c>
      <c r="F89" s="3">
        <f>AVERAGE(G89:H89)</f>
        <v>12.806094744999999</v>
      </c>
      <c r="G89" s="3">
        <v>9.9121894899999994</v>
      </c>
      <c r="H89" s="3">
        <v>15.7</v>
      </c>
      <c r="I89" s="4">
        <v>7213.8495499999999</v>
      </c>
      <c r="K89" s="1" t="s">
        <v>96</v>
      </c>
      <c r="L89" s="1" t="s">
        <v>91</v>
      </c>
      <c r="M89" s="1" t="s">
        <v>80</v>
      </c>
      <c r="N89" s="1" t="s">
        <v>95</v>
      </c>
      <c r="P89" s="16">
        <f t="shared" si="10"/>
        <v>87</v>
      </c>
      <c r="Q89" s="16">
        <f t="shared" si="11"/>
        <v>40</v>
      </c>
      <c r="R89" s="16">
        <f t="shared" si="12"/>
        <v>89</v>
      </c>
      <c r="T89" s="18">
        <f t="shared" si="13"/>
        <v>1</v>
      </c>
      <c r="U89" s="18">
        <f t="shared" si="14"/>
        <v>48</v>
      </c>
      <c r="V89" s="18">
        <f t="shared" si="15"/>
        <v>-1</v>
      </c>
      <c r="X89" s="16">
        <f t="shared" si="16"/>
        <v>2.2222222222222254E-2</v>
      </c>
      <c r="Y89" s="16">
        <f t="shared" si="17"/>
        <v>3.3333333333333326E-2</v>
      </c>
      <c r="Z89" s="16">
        <f t="shared" si="18"/>
        <v>0.55555555555555558</v>
      </c>
      <c r="AA89" s="16">
        <f t="shared" si="19"/>
        <v>1.1111111111111072E-2</v>
      </c>
    </row>
    <row r="90" spans="1:27" ht="14">
      <c r="A90" s="16">
        <v>89</v>
      </c>
      <c r="B90" s="16">
        <v>89</v>
      </c>
      <c r="C90" s="1" t="s">
        <v>97</v>
      </c>
      <c r="D90" s="2">
        <v>0.72192568659160017</v>
      </c>
      <c r="E90" s="3">
        <v>74.400999999999996</v>
      </c>
      <c r="F90" s="3">
        <f>AVERAGE(G90:H90)</f>
        <v>10.2111459255</v>
      </c>
      <c r="G90" s="3">
        <v>7.3222918510000001</v>
      </c>
      <c r="H90" s="3">
        <v>13.1</v>
      </c>
      <c r="I90" s="4">
        <v>13364.300579999999</v>
      </c>
      <c r="K90" s="1" t="s">
        <v>97</v>
      </c>
      <c r="L90" s="1" t="s">
        <v>65</v>
      </c>
      <c r="M90" s="1" t="s">
        <v>97</v>
      </c>
      <c r="N90" s="1" t="s">
        <v>96</v>
      </c>
      <c r="P90" s="16">
        <f t="shared" si="10"/>
        <v>66</v>
      </c>
      <c r="Q90" s="16">
        <f t="shared" si="11"/>
        <v>89</v>
      </c>
      <c r="R90" s="16">
        <f t="shared" si="12"/>
        <v>75</v>
      </c>
      <c r="T90" s="18">
        <f t="shared" si="13"/>
        <v>23</v>
      </c>
      <c r="U90" s="18">
        <f t="shared" si="14"/>
        <v>0</v>
      </c>
      <c r="V90" s="18">
        <f t="shared" si="15"/>
        <v>14</v>
      </c>
      <c r="X90" s="16">
        <f t="shared" si="16"/>
        <v>1.1111111111111072E-2</v>
      </c>
      <c r="Y90" s="16">
        <f t="shared" si="17"/>
        <v>0.26666666666666672</v>
      </c>
      <c r="Z90" s="16">
        <f t="shared" si="18"/>
        <v>1.1111111111111072E-2</v>
      </c>
      <c r="AA90" s="16">
        <f t="shared" si="19"/>
        <v>0.16666666666666663</v>
      </c>
    </row>
    <row r="91" spans="1:27" ht="14">
      <c r="A91" s="16">
        <v>90</v>
      </c>
      <c r="B91" s="16">
        <v>90</v>
      </c>
      <c r="C91" s="1" t="s">
        <v>98</v>
      </c>
      <c r="D91" s="2">
        <v>0.72117435745231107</v>
      </c>
      <c r="E91" s="3">
        <v>75.873000000000005</v>
      </c>
      <c r="F91" s="3">
        <f>AVERAGE(G91:H91)</f>
        <v>10.538499999999999</v>
      </c>
      <c r="G91" s="3">
        <v>6.4770000000000003</v>
      </c>
      <c r="H91" s="3">
        <v>14.6</v>
      </c>
      <c r="I91" s="4">
        <v>10439.70226</v>
      </c>
      <c r="K91" s="1" t="s">
        <v>98</v>
      </c>
      <c r="L91" s="1" t="s">
        <v>78</v>
      </c>
      <c r="M91" s="1" t="s">
        <v>64</v>
      </c>
      <c r="N91" s="1" t="s">
        <v>88</v>
      </c>
      <c r="P91" s="16">
        <f t="shared" si="10"/>
        <v>51</v>
      </c>
      <c r="Q91" s="16">
        <f t="shared" si="11"/>
        <v>87</v>
      </c>
      <c r="R91" s="16">
        <f t="shared" si="12"/>
        <v>82</v>
      </c>
      <c r="T91" s="18">
        <f t="shared" si="13"/>
        <v>39</v>
      </c>
      <c r="U91" s="18">
        <f t="shared" si="14"/>
        <v>3</v>
      </c>
      <c r="V91" s="18">
        <f t="shared" si="15"/>
        <v>8</v>
      </c>
      <c r="X91" s="16">
        <f t="shared" si="16"/>
        <v>0</v>
      </c>
      <c r="Y91" s="16">
        <f t="shared" si="17"/>
        <v>0.43333333333333335</v>
      </c>
      <c r="Z91" s="16">
        <f t="shared" si="18"/>
        <v>3.3333333333333326E-2</v>
      </c>
      <c r="AA91" s="16">
        <f t="shared" si="19"/>
        <v>8.8888888888888906E-2</v>
      </c>
    </row>
    <row r="92" spans="1:27" ht="14">
      <c r="B92" s="15"/>
      <c r="C92" s="12"/>
      <c r="D92" s="13"/>
      <c r="E92" s="14"/>
      <c r="F92" s="14"/>
      <c r="G92" s="14"/>
      <c r="H92" s="14"/>
      <c r="I92" s="15"/>
      <c r="K92" s="12"/>
      <c r="L92" s="12"/>
      <c r="M92" s="12"/>
      <c r="N92" s="12"/>
      <c r="P92" s="16"/>
      <c r="Q92" s="16"/>
      <c r="R92" s="16"/>
      <c r="T92" s="18"/>
      <c r="U92" s="18"/>
      <c r="V92" s="18"/>
    </row>
    <row r="93" spans="1:27" ht="14">
      <c r="B93" s="15"/>
      <c r="C93" s="12"/>
      <c r="D93" s="13"/>
      <c r="E93" s="14"/>
      <c r="F93" s="14"/>
      <c r="G93" s="14"/>
      <c r="H93" s="14"/>
      <c r="I93" s="15"/>
      <c r="K93" s="12"/>
      <c r="L93" s="12"/>
      <c r="M93" s="12"/>
      <c r="N93" s="12"/>
      <c r="P93" s="16"/>
      <c r="Q93" s="16"/>
      <c r="R93" s="16"/>
      <c r="T93" s="18"/>
      <c r="U93" s="18"/>
      <c r="V93" s="18"/>
    </row>
    <row r="94" spans="1:27" ht="14">
      <c r="B94" s="15"/>
      <c r="C94" s="12"/>
      <c r="D94" s="13"/>
      <c r="E94" s="14"/>
      <c r="F94" s="14"/>
      <c r="G94" s="14"/>
      <c r="H94" s="14"/>
      <c r="I94" s="15"/>
      <c r="K94" s="12"/>
      <c r="L94" s="12"/>
      <c r="M94" s="12"/>
      <c r="N94" s="12"/>
      <c r="P94" s="16"/>
      <c r="Q94" s="16"/>
      <c r="R94" s="16"/>
      <c r="T94" s="18"/>
      <c r="U94" s="18"/>
      <c r="V94" s="18"/>
    </row>
    <row r="95" spans="1:27" ht="14">
      <c r="B95" s="15"/>
      <c r="C95" s="12"/>
      <c r="D95" s="13"/>
      <c r="E95" s="14"/>
      <c r="F95" s="14"/>
      <c r="G95" s="14"/>
      <c r="H95" s="14"/>
      <c r="I95" s="15"/>
      <c r="K95" s="12"/>
      <c r="L95" s="12"/>
      <c r="M95" s="12"/>
      <c r="N95" s="12"/>
      <c r="P95" s="16"/>
      <c r="Q95" s="16"/>
      <c r="R95" s="16"/>
      <c r="T95" s="18"/>
      <c r="U95" s="18"/>
      <c r="V95" s="18"/>
    </row>
    <row r="96" spans="1:27" ht="14">
      <c r="B96" s="15"/>
      <c r="C96" s="12"/>
      <c r="D96" s="13"/>
      <c r="E96" s="14"/>
      <c r="F96" s="14"/>
      <c r="G96" s="14"/>
      <c r="H96" s="14"/>
      <c r="I96" s="15"/>
      <c r="K96" s="12"/>
      <c r="L96" s="12"/>
      <c r="M96" s="12"/>
      <c r="N96" s="12"/>
      <c r="P96" s="16"/>
      <c r="Q96" s="16"/>
      <c r="R96" s="16"/>
      <c r="T96" s="18"/>
      <c r="U96" s="18"/>
      <c r="V96" s="18"/>
    </row>
    <row r="97" spans="2:22" ht="14">
      <c r="B97" s="15"/>
      <c r="C97" s="12"/>
      <c r="D97" s="13"/>
      <c r="E97" s="14"/>
      <c r="F97" s="14"/>
      <c r="G97" s="14"/>
      <c r="H97" s="14"/>
      <c r="I97" s="15"/>
      <c r="K97" s="12"/>
      <c r="L97" s="12"/>
      <c r="M97" s="12"/>
      <c r="N97" s="12"/>
      <c r="P97" s="16"/>
      <c r="Q97" s="16"/>
      <c r="R97" s="16"/>
      <c r="T97" s="18"/>
      <c r="U97" s="18"/>
      <c r="V97" s="18"/>
    </row>
    <row r="98" spans="2:22" ht="14">
      <c r="B98" s="15"/>
      <c r="C98" s="12"/>
      <c r="D98" s="13"/>
      <c r="E98" s="14"/>
      <c r="F98" s="14"/>
      <c r="G98" s="14"/>
      <c r="H98" s="14"/>
      <c r="I98" s="15"/>
      <c r="K98" s="12"/>
      <c r="L98" s="12"/>
      <c r="M98" s="12"/>
      <c r="N98" s="12"/>
      <c r="P98" s="16"/>
      <c r="Q98" s="16"/>
      <c r="R98" s="16"/>
      <c r="T98" s="18"/>
      <c r="U98" s="18"/>
      <c r="V98" s="18"/>
    </row>
    <row r="99" spans="2:22" ht="14">
      <c r="B99" s="15"/>
      <c r="C99" s="12"/>
      <c r="D99" s="13"/>
      <c r="E99" s="14"/>
      <c r="F99" s="14"/>
      <c r="G99" s="14"/>
      <c r="H99" s="14"/>
      <c r="I99" s="15"/>
      <c r="K99" s="12"/>
      <c r="L99" s="12"/>
      <c r="M99" s="12"/>
      <c r="N99" s="12"/>
      <c r="P99" s="16"/>
      <c r="Q99" s="16"/>
      <c r="R99" s="16"/>
      <c r="T99" s="18"/>
      <c r="U99" s="18"/>
      <c r="V99" s="18"/>
    </row>
    <row r="100" spans="2:22" ht="14">
      <c r="B100" s="15"/>
      <c r="C100" s="12"/>
      <c r="D100" s="13"/>
      <c r="E100" s="14"/>
      <c r="F100" s="14"/>
      <c r="G100" s="14"/>
      <c r="H100" s="14"/>
      <c r="I100" s="15"/>
      <c r="K100" s="12"/>
      <c r="L100" s="12"/>
      <c r="M100" s="12"/>
      <c r="N100" s="12"/>
      <c r="P100" s="16"/>
      <c r="Q100" s="16"/>
      <c r="R100" s="16"/>
      <c r="T100" s="18"/>
      <c r="U100" s="18"/>
      <c r="V100" s="18"/>
    </row>
    <row r="101" spans="2:22" ht="14">
      <c r="B101" s="15"/>
      <c r="C101" s="12"/>
      <c r="D101" s="13"/>
      <c r="E101" s="14"/>
      <c r="F101" s="14"/>
      <c r="G101" s="14"/>
      <c r="H101" s="14"/>
      <c r="I101" s="15"/>
      <c r="K101" s="12"/>
      <c r="L101" s="12"/>
      <c r="M101" s="12"/>
      <c r="N101" s="12"/>
      <c r="P101" s="16"/>
      <c r="Q101" s="16"/>
      <c r="R101" s="16"/>
      <c r="T101" s="18"/>
      <c r="U101" s="18"/>
      <c r="V101" s="18"/>
    </row>
    <row r="102" spans="2:22" ht="14">
      <c r="B102" s="15"/>
      <c r="C102" s="12"/>
      <c r="D102" s="13"/>
      <c r="E102" s="14"/>
      <c r="F102" s="14"/>
      <c r="G102" s="14"/>
      <c r="H102" s="14"/>
      <c r="I102" s="15"/>
      <c r="K102" s="12"/>
      <c r="L102" s="12"/>
      <c r="M102" s="12"/>
      <c r="N102" s="12"/>
      <c r="P102" s="16"/>
      <c r="Q102" s="16"/>
      <c r="R102" s="16"/>
      <c r="T102" s="18"/>
      <c r="U102" s="18"/>
      <c r="V102" s="18"/>
    </row>
    <row r="103" spans="2:22" ht="14">
      <c r="B103" s="15"/>
      <c r="C103" s="12"/>
      <c r="D103" s="13"/>
      <c r="E103" s="14"/>
      <c r="F103" s="14"/>
      <c r="G103" s="14"/>
      <c r="H103" s="14"/>
      <c r="I103" s="15"/>
      <c r="K103" s="12"/>
      <c r="L103" s="12"/>
      <c r="M103" s="12"/>
      <c r="N103" s="12"/>
      <c r="P103" s="16"/>
      <c r="Q103" s="16"/>
      <c r="R103" s="16"/>
      <c r="T103" s="18"/>
      <c r="U103" s="18"/>
      <c r="V103" s="18"/>
    </row>
    <row r="104" spans="2:22" ht="14">
      <c r="B104" s="15"/>
      <c r="C104" s="12"/>
      <c r="D104" s="13"/>
      <c r="E104" s="14"/>
      <c r="F104" s="14"/>
      <c r="G104" s="14"/>
      <c r="H104" s="14"/>
      <c r="I104" s="15"/>
      <c r="K104" s="12"/>
      <c r="L104" s="12"/>
      <c r="M104" s="12"/>
      <c r="N104" s="12"/>
      <c r="P104" s="16"/>
      <c r="Q104" s="16"/>
      <c r="R104" s="16"/>
      <c r="T104" s="18"/>
      <c r="U104" s="18"/>
      <c r="V104" s="18"/>
    </row>
    <row r="105" spans="2:22" ht="14">
      <c r="B105" s="15"/>
      <c r="C105" s="12"/>
      <c r="D105" s="13"/>
      <c r="E105" s="14"/>
      <c r="F105" s="14"/>
      <c r="G105" s="14"/>
      <c r="H105" s="14"/>
      <c r="I105" s="15"/>
      <c r="K105" s="12"/>
      <c r="L105" s="12"/>
      <c r="M105" s="12"/>
      <c r="N105" s="12"/>
      <c r="P105" s="16"/>
      <c r="Q105" s="16"/>
      <c r="R105" s="16"/>
      <c r="T105" s="18"/>
      <c r="U105" s="18"/>
      <c r="V105" s="18"/>
    </row>
    <row r="106" spans="2:22" ht="14">
      <c r="B106" s="15"/>
      <c r="C106" s="12"/>
      <c r="D106" s="13"/>
      <c r="E106" s="14"/>
      <c r="F106" s="14"/>
      <c r="G106" s="14"/>
      <c r="H106" s="14"/>
      <c r="I106" s="15"/>
      <c r="K106" s="12"/>
      <c r="L106" s="12"/>
      <c r="M106" s="12"/>
      <c r="N106" s="12"/>
      <c r="P106" s="16"/>
      <c r="Q106" s="16"/>
      <c r="R106" s="16"/>
      <c r="T106" s="18"/>
      <c r="U106" s="18"/>
      <c r="V106" s="18"/>
    </row>
    <row r="107" spans="2:22" ht="14">
      <c r="B107" s="15"/>
      <c r="C107" s="12"/>
      <c r="D107" s="13"/>
      <c r="E107" s="14"/>
      <c r="F107" s="14"/>
      <c r="G107" s="14"/>
      <c r="H107" s="14"/>
      <c r="I107" s="15"/>
      <c r="K107" s="12"/>
      <c r="L107" s="12"/>
      <c r="M107" s="12"/>
      <c r="N107" s="12"/>
      <c r="P107" s="16"/>
      <c r="Q107" s="16"/>
      <c r="R107" s="16"/>
      <c r="T107" s="18"/>
      <c r="U107" s="18"/>
      <c r="V107" s="18"/>
    </row>
    <row r="108" spans="2:22" ht="14">
      <c r="B108" s="15"/>
      <c r="C108" s="12"/>
      <c r="D108" s="13"/>
      <c r="E108" s="14"/>
      <c r="F108" s="14"/>
      <c r="G108" s="14"/>
      <c r="H108" s="14"/>
      <c r="I108" s="15"/>
      <c r="K108" s="12"/>
      <c r="L108" s="12"/>
      <c r="M108" s="12"/>
      <c r="N108" s="12"/>
      <c r="P108" s="16"/>
      <c r="Q108" s="16"/>
      <c r="R108" s="16"/>
      <c r="T108" s="18"/>
      <c r="U108" s="18"/>
      <c r="V108" s="18"/>
    </row>
    <row r="109" spans="2:22" ht="14">
      <c r="B109" s="15"/>
      <c r="C109" s="12"/>
      <c r="D109" s="13"/>
      <c r="E109" s="14"/>
      <c r="F109" s="14"/>
      <c r="G109" s="14"/>
      <c r="H109" s="14"/>
      <c r="I109" s="15"/>
      <c r="K109" s="12"/>
      <c r="L109" s="12"/>
      <c r="M109" s="12"/>
      <c r="N109" s="12"/>
      <c r="P109" s="16"/>
      <c r="Q109" s="16"/>
      <c r="R109" s="16"/>
      <c r="T109" s="18"/>
      <c r="U109" s="18"/>
      <c r="V109" s="18"/>
    </row>
    <row r="110" spans="2:22" ht="14">
      <c r="B110" s="15"/>
      <c r="C110" s="12"/>
      <c r="D110" s="13"/>
      <c r="E110" s="14"/>
      <c r="F110" s="14"/>
      <c r="G110" s="14"/>
      <c r="H110" s="14"/>
      <c r="I110" s="15"/>
      <c r="K110" s="12"/>
      <c r="L110" s="12"/>
      <c r="M110" s="12"/>
      <c r="N110" s="12"/>
      <c r="P110" s="16"/>
      <c r="Q110" s="16"/>
      <c r="R110" s="16"/>
      <c r="T110" s="18"/>
      <c r="U110" s="18"/>
      <c r="V110" s="18"/>
    </row>
    <row r="111" spans="2:22" ht="14">
      <c r="B111" s="15"/>
      <c r="C111" s="12"/>
      <c r="D111" s="13"/>
      <c r="E111" s="14"/>
      <c r="F111" s="14"/>
      <c r="G111" s="14"/>
      <c r="H111" s="14"/>
      <c r="I111" s="15"/>
      <c r="K111" s="12"/>
      <c r="L111" s="12"/>
      <c r="M111" s="12"/>
      <c r="N111" s="12"/>
      <c r="P111" s="16"/>
      <c r="Q111" s="16"/>
      <c r="R111" s="16"/>
      <c r="T111" s="18"/>
      <c r="U111" s="18"/>
      <c r="V111" s="18"/>
    </row>
    <row r="112" spans="2:22" ht="14">
      <c r="B112" s="15"/>
      <c r="C112" s="12"/>
      <c r="D112" s="13"/>
      <c r="E112" s="14"/>
      <c r="F112" s="14"/>
      <c r="G112" s="14"/>
      <c r="H112" s="14"/>
      <c r="I112" s="15"/>
      <c r="K112" s="12"/>
      <c r="L112" s="12"/>
      <c r="M112" s="12"/>
      <c r="N112" s="12"/>
      <c r="P112" s="16"/>
      <c r="Q112" s="16"/>
      <c r="R112" s="16"/>
      <c r="T112" s="18"/>
      <c r="U112" s="18"/>
      <c r="V112" s="18"/>
    </row>
    <row r="113" spans="1:22" ht="14">
      <c r="B113" s="15"/>
      <c r="C113" s="12"/>
      <c r="D113" s="13"/>
      <c r="E113" s="14"/>
      <c r="F113" s="14"/>
      <c r="G113" s="14"/>
      <c r="H113" s="14"/>
      <c r="I113" s="15"/>
      <c r="K113" s="12"/>
      <c r="L113" s="12"/>
      <c r="M113" s="12"/>
      <c r="N113" s="12"/>
      <c r="P113" s="16"/>
      <c r="Q113" s="16"/>
      <c r="R113" s="16"/>
      <c r="T113" s="18"/>
      <c r="U113" s="18"/>
      <c r="V113" s="18"/>
    </row>
    <row r="114" spans="1:22" s="11" customFormat="1" ht="14">
      <c r="A114" s="16"/>
      <c r="B114" s="15"/>
      <c r="C114" s="12"/>
      <c r="D114" s="13"/>
      <c r="E114" s="14"/>
      <c r="F114" s="14"/>
      <c r="G114" s="14"/>
      <c r="H114" s="14"/>
      <c r="I114" s="15"/>
      <c r="K114" s="12"/>
      <c r="L114" s="12"/>
      <c r="M114" s="12"/>
      <c r="N114" s="12"/>
      <c r="P114" s="16"/>
      <c r="Q114" s="16"/>
      <c r="R114" s="16"/>
      <c r="T114" s="18"/>
      <c r="U114" s="18"/>
      <c r="V114" s="18"/>
    </row>
    <row r="115" spans="1:22" s="11" customFormat="1" ht="14">
      <c r="A115" s="16"/>
      <c r="B115" s="15"/>
      <c r="C115" s="12"/>
      <c r="D115" s="13"/>
      <c r="E115" s="14"/>
      <c r="F115" s="14"/>
      <c r="G115" s="14"/>
      <c r="H115" s="14"/>
      <c r="I115" s="15"/>
      <c r="K115" s="12"/>
      <c r="L115" s="12"/>
      <c r="M115" s="12"/>
      <c r="N115" s="12"/>
      <c r="P115" s="16"/>
      <c r="Q115" s="16"/>
      <c r="R115" s="16"/>
      <c r="T115" s="18"/>
      <c r="U115" s="18"/>
      <c r="V115" s="18"/>
    </row>
    <row r="116" spans="1:22" s="11" customFormat="1" ht="14">
      <c r="A116" s="16"/>
      <c r="B116" s="15"/>
      <c r="C116" s="12"/>
      <c r="D116" s="13"/>
      <c r="E116" s="14"/>
      <c r="F116" s="14"/>
      <c r="G116" s="14"/>
      <c r="H116" s="14"/>
      <c r="I116" s="15"/>
      <c r="K116" s="12"/>
      <c r="L116" s="12"/>
      <c r="M116" s="12"/>
      <c r="N116" s="12"/>
      <c r="P116" s="16"/>
      <c r="Q116" s="16"/>
      <c r="R116" s="16"/>
      <c r="T116" s="18"/>
      <c r="U116" s="18"/>
      <c r="V116" s="18"/>
    </row>
    <row r="117" spans="1:22" s="11" customFormat="1" ht="14">
      <c r="A117" s="16"/>
      <c r="B117" s="15"/>
      <c r="C117" s="12"/>
      <c r="D117" s="13"/>
      <c r="E117" s="14"/>
      <c r="F117" s="14"/>
      <c r="G117" s="14"/>
      <c r="H117" s="14"/>
      <c r="I117" s="15"/>
      <c r="K117" s="12"/>
      <c r="L117" s="12"/>
      <c r="M117" s="12"/>
      <c r="N117" s="12"/>
      <c r="P117" s="16"/>
      <c r="Q117" s="16"/>
      <c r="R117" s="16"/>
      <c r="T117" s="18"/>
      <c r="U117" s="18"/>
      <c r="V117" s="18"/>
    </row>
    <row r="118" spans="1:22" ht="14">
      <c r="B118" s="15"/>
      <c r="C118" s="12"/>
      <c r="D118" s="13"/>
      <c r="E118" s="14"/>
      <c r="F118" s="14"/>
      <c r="G118" s="14"/>
      <c r="H118" s="14"/>
      <c r="I118" s="15"/>
      <c r="K118" s="12"/>
      <c r="L118" s="12"/>
      <c r="M118" s="12"/>
      <c r="N118" s="12"/>
      <c r="P118" s="16"/>
      <c r="Q118" s="16"/>
      <c r="R118" s="16"/>
      <c r="T118" s="18"/>
      <c r="U118" s="18"/>
      <c r="V118" s="18"/>
    </row>
    <row r="119" spans="1:22" ht="14">
      <c r="B119" s="15"/>
      <c r="C119" s="12"/>
      <c r="D119" s="13"/>
      <c r="E119" s="14"/>
      <c r="F119" s="14"/>
      <c r="G119" s="14"/>
      <c r="H119" s="14"/>
      <c r="I119" s="15"/>
      <c r="K119" s="12"/>
      <c r="L119" s="12"/>
      <c r="M119" s="12"/>
      <c r="N119" s="12"/>
      <c r="P119" s="16"/>
      <c r="Q119" s="16"/>
      <c r="R119" s="16"/>
      <c r="T119" s="18"/>
      <c r="U119" s="18"/>
      <c r="V119" s="18"/>
    </row>
    <row r="120" spans="1:22" ht="14">
      <c r="B120" s="15"/>
      <c r="C120" s="12"/>
      <c r="D120" s="13"/>
      <c r="E120" s="14"/>
      <c r="F120" s="14"/>
      <c r="G120" s="14"/>
      <c r="H120" s="14"/>
      <c r="I120" s="15"/>
      <c r="K120" s="12"/>
      <c r="L120" s="12"/>
      <c r="M120" s="12"/>
      <c r="N120" s="12"/>
      <c r="P120" s="16"/>
      <c r="Q120" s="16"/>
      <c r="R120" s="16"/>
      <c r="T120" s="18"/>
      <c r="U120" s="18"/>
      <c r="V120" s="18"/>
    </row>
    <row r="121" spans="1:22" ht="14">
      <c r="B121" s="15"/>
      <c r="C121" s="12"/>
      <c r="D121" s="13"/>
      <c r="E121" s="14"/>
      <c r="F121" s="14"/>
      <c r="G121" s="14"/>
      <c r="H121" s="14"/>
      <c r="I121" s="15"/>
      <c r="K121" s="12"/>
      <c r="L121" s="12"/>
      <c r="M121" s="12"/>
      <c r="N121" s="12"/>
      <c r="P121" s="16"/>
      <c r="Q121" s="16"/>
      <c r="R121" s="16"/>
      <c r="T121" s="18"/>
      <c r="U121" s="18"/>
      <c r="V121" s="18"/>
    </row>
    <row r="122" spans="1:22" ht="14">
      <c r="B122" s="15"/>
      <c r="C122" s="12"/>
      <c r="D122" s="13"/>
      <c r="E122" s="14"/>
      <c r="F122" s="14"/>
      <c r="G122" s="14"/>
      <c r="H122" s="14"/>
      <c r="I122" s="15"/>
      <c r="K122" s="12"/>
      <c r="L122" s="12"/>
      <c r="M122" s="12"/>
      <c r="N122" s="12"/>
      <c r="P122" s="16"/>
      <c r="Q122" s="16"/>
      <c r="R122" s="16"/>
      <c r="T122" s="18"/>
      <c r="U122" s="18"/>
      <c r="V122" s="18"/>
    </row>
    <row r="123" spans="1:22" ht="14">
      <c r="B123" s="15"/>
      <c r="C123" s="12"/>
      <c r="D123" s="13"/>
      <c r="E123" s="14"/>
      <c r="F123" s="14"/>
      <c r="G123" s="14"/>
      <c r="H123" s="14"/>
      <c r="I123" s="15"/>
      <c r="K123" s="12"/>
      <c r="L123" s="12"/>
      <c r="M123" s="12"/>
      <c r="N123" s="12"/>
      <c r="P123" s="16"/>
      <c r="Q123" s="16"/>
      <c r="R123" s="16"/>
      <c r="T123" s="18"/>
      <c r="U123" s="18"/>
      <c r="V123" s="18"/>
    </row>
    <row r="124" spans="1:22" ht="14">
      <c r="B124" s="15"/>
      <c r="C124" s="12"/>
      <c r="D124" s="13"/>
      <c r="E124" s="14"/>
      <c r="F124" s="14"/>
      <c r="G124" s="14"/>
      <c r="H124" s="14"/>
      <c r="I124" s="15"/>
      <c r="K124" s="12"/>
      <c r="L124" s="12"/>
      <c r="M124" s="12"/>
      <c r="N124" s="12"/>
      <c r="P124" s="16"/>
      <c r="Q124" s="16"/>
      <c r="R124" s="16"/>
      <c r="T124" s="18"/>
      <c r="U124" s="18"/>
      <c r="V124" s="18"/>
    </row>
    <row r="125" spans="1:22" ht="14">
      <c r="B125" s="15"/>
      <c r="C125" s="12"/>
      <c r="D125" s="13"/>
      <c r="E125" s="14"/>
      <c r="F125" s="14"/>
      <c r="G125" s="14"/>
      <c r="H125" s="14"/>
      <c r="I125" s="15"/>
      <c r="K125" s="12"/>
      <c r="L125" s="12"/>
      <c r="M125" s="12"/>
      <c r="N125" s="12"/>
      <c r="P125" s="16"/>
      <c r="Q125" s="16"/>
      <c r="R125" s="16"/>
      <c r="T125" s="18"/>
      <c r="U125" s="18"/>
      <c r="V125" s="18"/>
    </row>
    <row r="126" spans="1:22" ht="14">
      <c r="B126" s="15"/>
      <c r="C126" s="12"/>
      <c r="D126" s="13"/>
      <c r="E126" s="14"/>
      <c r="F126" s="14"/>
      <c r="G126" s="14"/>
      <c r="H126" s="14"/>
      <c r="I126" s="15"/>
      <c r="K126" s="12"/>
      <c r="L126" s="12"/>
      <c r="M126" s="12"/>
      <c r="N126" s="12"/>
      <c r="P126" s="16"/>
      <c r="Q126" s="16"/>
      <c r="R126" s="16"/>
      <c r="T126" s="18"/>
      <c r="U126" s="18"/>
      <c r="V126" s="18"/>
    </row>
    <row r="127" spans="1:22" ht="14">
      <c r="B127" s="15"/>
      <c r="C127" s="12"/>
      <c r="D127" s="13"/>
      <c r="E127" s="14"/>
      <c r="F127" s="14"/>
      <c r="G127" s="14"/>
      <c r="H127" s="14"/>
      <c r="I127" s="15"/>
      <c r="K127" s="12"/>
      <c r="L127" s="12"/>
      <c r="M127" s="12"/>
      <c r="N127" s="12"/>
      <c r="P127" s="16"/>
      <c r="Q127" s="16"/>
      <c r="R127" s="16"/>
      <c r="T127" s="18"/>
      <c r="U127" s="18"/>
      <c r="V127" s="18"/>
    </row>
    <row r="128" spans="1:22" ht="14">
      <c r="B128" s="15"/>
      <c r="C128" s="12"/>
      <c r="D128" s="13"/>
      <c r="E128" s="14"/>
      <c r="F128" s="14"/>
      <c r="G128" s="14"/>
      <c r="H128" s="14"/>
      <c r="I128" s="15"/>
      <c r="K128" s="12"/>
      <c r="L128" s="12"/>
      <c r="M128" s="12"/>
      <c r="N128" s="12"/>
      <c r="P128" s="16"/>
      <c r="Q128" s="16"/>
      <c r="R128" s="16"/>
      <c r="T128" s="18"/>
      <c r="U128" s="18"/>
      <c r="V128" s="18"/>
    </row>
    <row r="129" spans="2:22" ht="14">
      <c r="B129" s="15"/>
      <c r="C129" s="12"/>
      <c r="D129" s="13"/>
      <c r="E129" s="14"/>
      <c r="F129" s="14"/>
      <c r="G129" s="14"/>
      <c r="H129" s="14"/>
      <c r="I129" s="15"/>
      <c r="K129" s="12"/>
      <c r="L129" s="12"/>
      <c r="M129" s="12"/>
      <c r="N129" s="12"/>
      <c r="P129" s="16"/>
      <c r="Q129" s="16"/>
      <c r="R129" s="16"/>
      <c r="T129" s="18"/>
      <c r="U129" s="18"/>
      <c r="V129" s="18"/>
    </row>
    <row r="130" spans="2:22" ht="14">
      <c r="B130" s="15"/>
      <c r="C130" s="12"/>
      <c r="D130" s="13"/>
      <c r="E130" s="14"/>
      <c r="F130" s="14"/>
      <c r="G130" s="14"/>
      <c r="H130" s="14"/>
      <c r="I130" s="15"/>
      <c r="K130" s="12"/>
      <c r="L130" s="12"/>
      <c r="M130" s="12"/>
      <c r="N130" s="12"/>
      <c r="P130" s="16"/>
      <c r="Q130" s="16"/>
      <c r="R130" s="16"/>
      <c r="T130" s="18"/>
      <c r="U130" s="18"/>
      <c r="V130" s="18"/>
    </row>
    <row r="131" spans="2:22" ht="14">
      <c r="B131" s="15"/>
      <c r="C131" s="12"/>
      <c r="D131" s="13"/>
      <c r="E131" s="14"/>
      <c r="F131" s="14"/>
      <c r="G131" s="14"/>
      <c r="H131" s="14"/>
      <c r="I131" s="15"/>
      <c r="K131" s="12"/>
      <c r="L131" s="12"/>
      <c r="M131" s="12"/>
      <c r="N131" s="12"/>
      <c r="P131" s="16"/>
      <c r="Q131" s="16"/>
      <c r="R131" s="16"/>
      <c r="T131" s="18"/>
      <c r="U131" s="18"/>
      <c r="V131" s="18"/>
    </row>
    <row r="132" spans="2:22" ht="14">
      <c r="B132" s="15"/>
      <c r="C132" s="12"/>
      <c r="D132" s="13"/>
      <c r="E132" s="14"/>
      <c r="F132" s="14"/>
      <c r="G132" s="14"/>
      <c r="H132" s="14"/>
      <c r="I132" s="15"/>
      <c r="K132" s="12"/>
      <c r="L132" s="12"/>
      <c r="M132" s="12"/>
      <c r="N132" s="12"/>
      <c r="P132" s="16"/>
      <c r="Q132" s="16"/>
      <c r="R132" s="16"/>
      <c r="T132" s="18"/>
      <c r="U132" s="18"/>
      <c r="V132" s="18"/>
    </row>
    <row r="133" spans="2:22" ht="14">
      <c r="B133" s="15"/>
      <c r="C133" s="12"/>
      <c r="D133" s="13"/>
      <c r="E133" s="14"/>
      <c r="F133" s="14"/>
      <c r="G133" s="14"/>
      <c r="H133" s="14"/>
      <c r="I133" s="15"/>
      <c r="K133" s="12"/>
      <c r="L133" s="12"/>
      <c r="M133" s="12"/>
      <c r="N133" s="12"/>
      <c r="P133" s="16"/>
      <c r="Q133" s="16"/>
      <c r="R133" s="16"/>
      <c r="T133" s="18"/>
      <c r="U133" s="18"/>
      <c r="V133" s="18"/>
    </row>
    <row r="134" spans="2:22" ht="14">
      <c r="B134" s="15"/>
      <c r="C134" s="12"/>
      <c r="D134" s="13"/>
      <c r="E134" s="14"/>
      <c r="F134" s="14"/>
      <c r="G134" s="14"/>
      <c r="H134" s="14"/>
      <c r="I134" s="15"/>
      <c r="K134" s="12"/>
      <c r="L134" s="12"/>
      <c r="M134" s="12"/>
      <c r="N134" s="12"/>
      <c r="P134" s="16"/>
      <c r="Q134" s="16"/>
      <c r="R134" s="16"/>
      <c r="T134" s="18"/>
      <c r="U134" s="18"/>
      <c r="V134" s="18"/>
    </row>
    <row r="135" spans="2:22" ht="14">
      <c r="B135" s="15"/>
      <c r="C135" s="12"/>
      <c r="D135" s="13"/>
      <c r="E135" s="14"/>
      <c r="F135" s="14"/>
      <c r="G135" s="14"/>
      <c r="H135" s="14"/>
      <c r="I135" s="15"/>
      <c r="K135" s="12"/>
      <c r="L135" s="12"/>
      <c r="M135" s="12"/>
      <c r="N135" s="12"/>
      <c r="P135" s="16"/>
      <c r="Q135" s="16"/>
      <c r="R135" s="16"/>
      <c r="T135" s="18"/>
      <c r="U135" s="18"/>
      <c r="V135" s="18"/>
    </row>
    <row r="136" spans="2:22" ht="14">
      <c r="B136" s="15"/>
      <c r="C136" s="12"/>
      <c r="D136" s="13"/>
      <c r="E136" s="14"/>
      <c r="F136" s="14"/>
      <c r="G136" s="14"/>
      <c r="H136" s="14"/>
      <c r="I136" s="15"/>
      <c r="K136" s="12"/>
      <c r="L136" s="12"/>
      <c r="M136" s="12"/>
      <c r="N136" s="12"/>
      <c r="P136" s="16"/>
      <c r="Q136" s="16"/>
      <c r="R136" s="16"/>
      <c r="T136" s="18"/>
      <c r="U136" s="18"/>
      <c r="V136" s="18"/>
    </row>
    <row r="137" spans="2:22" ht="14">
      <c r="B137" s="15"/>
      <c r="C137" s="12"/>
      <c r="D137" s="13"/>
      <c r="E137" s="14"/>
      <c r="F137" s="14"/>
      <c r="G137" s="14"/>
      <c r="H137" s="14"/>
      <c r="I137" s="15"/>
      <c r="K137" s="12"/>
      <c r="L137" s="12"/>
      <c r="M137" s="12"/>
      <c r="N137" s="12"/>
      <c r="P137" s="16"/>
      <c r="Q137" s="16"/>
      <c r="R137" s="16"/>
      <c r="T137" s="18"/>
      <c r="U137" s="18"/>
      <c r="V137" s="18"/>
    </row>
    <row r="138" spans="2:22" ht="14">
      <c r="B138" s="15"/>
      <c r="C138" s="12"/>
      <c r="D138" s="13"/>
      <c r="E138" s="14"/>
      <c r="F138" s="14"/>
      <c r="G138" s="14"/>
      <c r="H138" s="14"/>
      <c r="I138" s="15"/>
      <c r="K138" s="12"/>
      <c r="L138" s="12"/>
      <c r="M138" s="12"/>
      <c r="N138" s="12"/>
      <c r="P138" s="16"/>
      <c r="Q138" s="16"/>
      <c r="R138" s="16"/>
      <c r="T138" s="18"/>
      <c r="U138" s="18"/>
      <c r="V138" s="18"/>
    </row>
    <row r="139" spans="2:22" ht="14">
      <c r="B139" s="15"/>
      <c r="C139" s="12"/>
      <c r="D139" s="13"/>
      <c r="E139" s="14"/>
      <c r="F139" s="14"/>
      <c r="G139" s="14"/>
      <c r="H139" s="14"/>
      <c r="I139" s="15"/>
      <c r="K139" s="12"/>
      <c r="L139" s="12"/>
      <c r="M139" s="12"/>
      <c r="N139" s="12"/>
      <c r="P139" s="16"/>
      <c r="Q139" s="16"/>
      <c r="R139" s="16"/>
      <c r="T139" s="18"/>
      <c r="U139" s="18"/>
      <c r="V139" s="18"/>
    </row>
    <row r="140" spans="2:22" ht="14">
      <c r="B140" s="15"/>
      <c r="C140" s="12"/>
      <c r="D140" s="13"/>
      <c r="E140" s="14"/>
      <c r="F140" s="14"/>
      <c r="G140" s="14"/>
      <c r="H140" s="14"/>
      <c r="I140" s="15"/>
      <c r="K140" s="12"/>
      <c r="L140" s="12"/>
      <c r="M140" s="12"/>
      <c r="N140" s="12"/>
      <c r="P140" s="16"/>
      <c r="Q140" s="16"/>
      <c r="R140" s="16"/>
      <c r="T140" s="18"/>
      <c r="U140" s="18"/>
      <c r="V140" s="18"/>
    </row>
    <row r="141" spans="2:22" ht="14">
      <c r="B141" s="15"/>
      <c r="C141" s="12"/>
      <c r="D141" s="13"/>
      <c r="E141" s="14"/>
      <c r="F141" s="14"/>
      <c r="G141" s="14"/>
      <c r="H141" s="14"/>
      <c r="I141" s="15"/>
      <c r="K141" s="12"/>
      <c r="L141" s="12"/>
      <c r="M141" s="12"/>
      <c r="N141" s="12"/>
      <c r="P141" s="16"/>
      <c r="Q141" s="16"/>
      <c r="R141" s="16"/>
      <c r="T141" s="18"/>
      <c r="U141" s="18"/>
      <c r="V141" s="18"/>
    </row>
    <row r="142" spans="2:22" ht="14">
      <c r="B142" s="15"/>
      <c r="C142" s="12"/>
      <c r="D142" s="13"/>
      <c r="E142" s="14"/>
      <c r="F142" s="14"/>
      <c r="G142" s="14"/>
      <c r="H142" s="14"/>
      <c r="I142" s="15"/>
      <c r="K142" s="12"/>
      <c r="L142" s="12"/>
      <c r="M142" s="12"/>
      <c r="N142" s="12"/>
      <c r="P142" s="16"/>
      <c r="Q142" s="16"/>
      <c r="R142" s="16"/>
      <c r="T142" s="18"/>
      <c r="U142" s="18"/>
      <c r="V142" s="18"/>
    </row>
    <row r="143" spans="2:22" ht="14">
      <c r="B143" s="15"/>
      <c r="C143" s="12"/>
      <c r="D143" s="13"/>
      <c r="E143" s="14"/>
      <c r="F143" s="14"/>
      <c r="G143" s="14"/>
      <c r="H143" s="14"/>
      <c r="I143" s="15"/>
      <c r="K143" s="12"/>
      <c r="L143" s="12"/>
      <c r="M143" s="12"/>
      <c r="N143" s="12"/>
      <c r="P143" s="16"/>
      <c r="Q143" s="16"/>
      <c r="R143" s="16"/>
      <c r="T143" s="18"/>
      <c r="U143" s="18"/>
      <c r="V143" s="18"/>
    </row>
    <row r="144" spans="2:22" ht="14">
      <c r="B144" s="15"/>
      <c r="C144" s="12"/>
      <c r="D144" s="13"/>
      <c r="E144" s="14"/>
      <c r="F144" s="14"/>
      <c r="G144" s="14"/>
      <c r="H144" s="14"/>
      <c r="I144" s="15"/>
      <c r="K144" s="12"/>
      <c r="L144" s="12"/>
      <c r="M144" s="12"/>
      <c r="N144" s="12"/>
      <c r="P144" s="16"/>
      <c r="Q144" s="16"/>
      <c r="R144" s="16"/>
      <c r="T144" s="18"/>
      <c r="U144" s="18"/>
      <c r="V144" s="18"/>
    </row>
    <row r="145" spans="2:22" ht="14">
      <c r="B145" s="15"/>
      <c r="C145" s="12"/>
      <c r="D145" s="13"/>
      <c r="E145" s="14"/>
      <c r="F145" s="14"/>
      <c r="G145" s="14"/>
      <c r="H145" s="14"/>
      <c r="I145" s="15"/>
      <c r="K145" s="12"/>
      <c r="L145" s="12"/>
      <c r="M145" s="12"/>
      <c r="N145" s="12"/>
      <c r="P145" s="16"/>
      <c r="Q145" s="16"/>
      <c r="R145" s="16"/>
      <c r="T145" s="18"/>
      <c r="U145" s="18"/>
      <c r="V145" s="18"/>
    </row>
    <row r="146" spans="2:22" ht="14">
      <c r="B146" s="15"/>
      <c r="C146" s="12"/>
      <c r="D146" s="13"/>
      <c r="E146" s="14"/>
      <c r="F146" s="14"/>
      <c r="G146" s="14"/>
      <c r="H146" s="14"/>
      <c r="I146" s="15"/>
      <c r="K146" s="12"/>
      <c r="L146" s="12"/>
      <c r="M146" s="12"/>
      <c r="N146" s="12"/>
      <c r="P146" s="16"/>
      <c r="Q146" s="16"/>
      <c r="R146" s="16"/>
      <c r="T146" s="18"/>
      <c r="U146" s="18"/>
      <c r="V146" s="18"/>
    </row>
    <row r="147" spans="2:22" ht="14">
      <c r="B147" s="15"/>
      <c r="C147" s="12"/>
      <c r="D147" s="13"/>
      <c r="E147" s="14"/>
      <c r="F147" s="14"/>
      <c r="G147" s="14"/>
      <c r="H147" s="14"/>
      <c r="I147" s="15"/>
      <c r="K147" s="12"/>
      <c r="L147" s="12"/>
      <c r="M147" s="12"/>
      <c r="N147" s="12"/>
      <c r="P147" s="16"/>
      <c r="Q147" s="16"/>
      <c r="R147" s="16"/>
      <c r="T147" s="18"/>
      <c r="U147" s="18"/>
      <c r="V147" s="18"/>
    </row>
    <row r="148" spans="2:22" ht="14">
      <c r="B148" s="15"/>
      <c r="C148" s="12"/>
      <c r="D148" s="13"/>
      <c r="E148" s="14"/>
      <c r="F148" s="14"/>
      <c r="G148" s="14"/>
      <c r="H148" s="14"/>
      <c r="I148" s="15"/>
      <c r="K148" s="12"/>
      <c r="L148" s="12"/>
      <c r="M148" s="12"/>
      <c r="N148" s="12"/>
      <c r="P148" s="16"/>
      <c r="Q148" s="16"/>
      <c r="R148" s="16"/>
      <c r="T148" s="18"/>
      <c r="U148" s="18"/>
      <c r="V148" s="18"/>
    </row>
    <row r="149" spans="2:22" ht="14">
      <c r="B149" s="15"/>
      <c r="C149" s="12"/>
      <c r="D149" s="13"/>
      <c r="E149" s="14"/>
      <c r="F149" s="14"/>
      <c r="G149" s="14"/>
      <c r="H149" s="14"/>
      <c r="I149" s="15"/>
      <c r="K149" s="12"/>
      <c r="L149" s="12"/>
      <c r="M149" s="12"/>
      <c r="N149" s="12"/>
      <c r="P149" s="16"/>
      <c r="Q149" s="16"/>
      <c r="R149" s="16"/>
      <c r="T149" s="18"/>
      <c r="U149" s="18"/>
      <c r="V149" s="18"/>
    </row>
    <row r="150" spans="2:22" ht="14">
      <c r="B150" s="15"/>
      <c r="C150" s="12"/>
      <c r="D150" s="13"/>
      <c r="E150" s="14"/>
      <c r="F150" s="14"/>
      <c r="G150" s="14"/>
      <c r="H150" s="14"/>
      <c r="I150" s="15"/>
      <c r="K150" s="12"/>
      <c r="L150" s="12"/>
      <c r="M150" s="12"/>
      <c r="N150" s="12"/>
      <c r="P150" s="16"/>
      <c r="Q150" s="16"/>
      <c r="R150" s="16"/>
      <c r="T150" s="18"/>
      <c r="U150" s="18"/>
      <c r="V150" s="18"/>
    </row>
    <row r="151" spans="2:22" ht="14">
      <c r="B151" s="15"/>
      <c r="C151" s="12"/>
      <c r="D151" s="13"/>
      <c r="E151" s="14"/>
      <c r="F151" s="14"/>
      <c r="G151" s="14"/>
      <c r="H151" s="14"/>
      <c r="I151" s="15"/>
      <c r="K151" s="12"/>
      <c r="L151" s="12"/>
      <c r="M151" s="12"/>
      <c r="N151" s="12"/>
      <c r="P151" s="16"/>
      <c r="Q151" s="16"/>
      <c r="R151" s="16"/>
      <c r="T151" s="18"/>
      <c r="U151" s="18"/>
      <c r="V151" s="18"/>
    </row>
    <row r="152" spans="2:22" ht="14">
      <c r="B152" s="15"/>
      <c r="C152" s="12"/>
      <c r="D152" s="13"/>
      <c r="E152" s="14"/>
      <c r="F152" s="14"/>
      <c r="G152" s="14"/>
      <c r="H152" s="14"/>
      <c r="I152" s="15"/>
      <c r="K152" s="12"/>
      <c r="L152" s="12"/>
      <c r="M152" s="12"/>
      <c r="N152" s="12"/>
      <c r="P152" s="16"/>
      <c r="Q152" s="16"/>
      <c r="R152" s="16"/>
      <c r="T152" s="18"/>
      <c r="U152" s="18"/>
      <c r="V152" s="18"/>
    </row>
    <row r="153" spans="2:22" ht="14">
      <c r="B153" s="15"/>
      <c r="C153" s="12"/>
      <c r="D153" s="13"/>
      <c r="E153" s="14"/>
      <c r="F153" s="14"/>
      <c r="G153" s="14"/>
      <c r="H153" s="14"/>
      <c r="I153" s="15"/>
      <c r="K153" s="12"/>
      <c r="L153" s="12"/>
      <c r="M153" s="12"/>
      <c r="N153" s="12"/>
      <c r="P153" s="16"/>
      <c r="Q153" s="16"/>
      <c r="R153" s="16"/>
      <c r="T153" s="18"/>
      <c r="U153" s="18"/>
      <c r="V153" s="18"/>
    </row>
    <row r="154" spans="2:22" ht="14">
      <c r="B154" s="15"/>
      <c r="C154" s="12"/>
      <c r="D154" s="13"/>
      <c r="E154" s="14"/>
      <c r="F154" s="14"/>
      <c r="G154" s="14"/>
      <c r="H154" s="14"/>
      <c r="I154" s="15"/>
      <c r="K154" s="12"/>
      <c r="L154" s="12"/>
      <c r="M154" s="12"/>
      <c r="N154" s="12"/>
      <c r="P154" s="16"/>
      <c r="Q154" s="16"/>
      <c r="R154" s="16"/>
      <c r="T154" s="18"/>
      <c r="U154" s="18"/>
      <c r="V154" s="18"/>
    </row>
    <row r="155" spans="2:22" ht="14">
      <c r="B155" s="15"/>
      <c r="C155" s="12"/>
      <c r="D155" s="13"/>
      <c r="E155" s="14"/>
      <c r="F155" s="14"/>
      <c r="G155" s="14"/>
      <c r="H155" s="14"/>
      <c r="I155" s="15"/>
      <c r="K155" s="12"/>
      <c r="L155" s="12"/>
      <c r="M155" s="12"/>
      <c r="N155" s="12"/>
      <c r="P155" s="16"/>
      <c r="Q155" s="16"/>
      <c r="R155" s="16"/>
      <c r="T155" s="18"/>
      <c r="U155" s="18"/>
      <c r="V155" s="18"/>
    </row>
    <row r="156" spans="2:22" ht="14">
      <c r="B156" s="15"/>
      <c r="C156" s="12"/>
      <c r="D156" s="13"/>
      <c r="E156" s="14"/>
      <c r="F156" s="14"/>
      <c r="G156" s="14"/>
      <c r="H156" s="14"/>
      <c r="I156" s="15"/>
      <c r="K156" s="12"/>
      <c r="L156" s="12"/>
      <c r="M156" s="12"/>
      <c r="N156" s="12"/>
      <c r="P156" s="16"/>
      <c r="Q156" s="16"/>
      <c r="R156" s="16"/>
      <c r="T156" s="18"/>
      <c r="U156" s="18"/>
      <c r="V156" s="18"/>
    </row>
    <row r="157" spans="2:22" ht="14">
      <c r="B157" s="15"/>
      <c r="C157" s="12"/>
      <c r="D157" s="13"/>
      <c r="E157" s="14"/>
      <c r="F157" s="14"/>
      <c r="G157" s="14"/>
      <c r="H157" s="14"/>
      <c r="I157" s="15"/>
      <c r="K157" s="12"/>
      <c r="L157" s="12"/>
      <c r="M157" s="12"/>
      <c r="N157" s="12"/>
      <c r="P157" s="16"/>
      <c r="Q157" s="16"/>
      <c r="R157" s="16"/>
      <c r="T157" s="18"/>
      <c r="U157" s="18"/>
      <c r="V157" s="18"/>
    </row>
    <row r="158" spans="2:22" ht="14">
      <c r="B158" s="15"/>
      <c r="C158" s="12"/>
      <c r="D158" s="13"/>
      <c r="E158" s="14"/>
      <c r="F158" s="14"/>
      <c r="G158" s="14"/>
      <c r="H158" s="14"/>
      <c r="I158" s="15"/>
      <c r="K158" s="12"/>
      <c r="L158" s="12"/>
      <c r="M158" s="12"/>
      <c r="N158" s="12"/>
      <c r="P158" s="16"/>
      <c r="Q158" s="16"/>
      <c r="R158" s="16"/>
      <c r="T158" s="18"/>
      <c r="U158" s="18"/>
      <c r="V158" s="18"/>
    </row>
    <row r="159" spans="2:22" ht="14">
      <c r="B159" s="15"/>
      <c r="C159" s="12"/>
      <c r="D159" s="13"/>
      <c r="E159" s="14"/>
      <c r="F159" s="14"/>
      <c r="G159" s="14"/>
      <c r="H159" s="14"/>
      <c r="I159" s="15"/>
      <c r="K159" s="12"/>
      <c r="L159" s="12"/>
      <c r="M159" s="12"/>
      <c r="N159" s="12"/>
      <c r="P159" s="16"/>
      <c r="Q159" s="16"/>
      <c r="R159" s="16"/>
      <c r="T159" s="18"/>
      <c r="U159" s="18"/>
      <c r="V159" s="18"/>
    </row>
    <row r="160" spans="2:22" ht="14">
      <c r="B160" s="15"/>
      <c r="C160" s="12"/>
      <c r="D160" s="13"/>
      <c r="E160" s="14"/>
      <c r="F160" s="14"/>
      <c r="G160" s="14"/>
      <c r="H160" s="14"/>
      <c r="I160" s="15"/>
      <c r="K160" s="12"/>
      <c r="L160" s="12"/>
      <c r="M160" s="12"/>
      <c r="N160" s="12"/>
      <c r="P160" s="16"/>
      <c r="Q160" s="16"/>
      <c r="R160" s="16"/>
      <c r="T160" s="18"/>
      <c r="U160" s="18"/>
      <c r="V160" s="18"/>
    </row>
    <row r="161" spans="2:22" ht="14">
      <c r="B161" s="15"/>
      <c r="C161" s="12"/>
      <c r="D161" s="13"/>
      <c r="E161" s="14"/>
      <c r="F161" s="14"/>
      <c r="G161" s="14"/>
      <c r="H161" s="14"/>
      <c r="I161" s="15"/>
      <c r="K161" s="12"/>
      <c r="L161" s="12"/>
      <c r="M161" s="12"/>
      <c r="N161" s="12"/>
      <c r="P161" s="16"/>
      <c r="Q161" s="16"/>
      <c r="R161" s="16"/>
      <c r="T161" s="18"/>
      <c r="U161" s="18"/>
      <c r="V161" s="18"/>
    </row>
    <row r="162" spans="2:22" ht="14">
      <c r="B162" s="15"/>
      <c r="C162" s="12"/>
      <c r="D162" s="13"/>
      <c r="E162" s="14"/>
      <c r="F162" s="14"/>
      <c r="G162" s="14"/>
      <c r="H162" s="14"/>
      <c r="I162" s="15"/>
      <c r="K162" s="12"/>
      <c r="L162" s="12"/>
      <c r="M162" s="12"/>
      <c r="N162" s="12"/>
      <c r="P162" s="16"/>
      <c r="Q162" s="16"/>
      <c r="R162" s="16"/>
      <c r="T162" s="18"/>
      <c r="U162" s="18"/>
      <c r="V162" s="18"/>
    </row>
    <row r="163" spans="2:22" ht="14">
      <c r="B163" s="15"/>
      <c r="C163" s="12"/>
      <c r="D163" s="13"/>
      <c r="E163" s="14"/>
      <c r="F163" s="14"/>
      <c r="G163" s="14"/>
      <c r="H163" s="14"/>
      <c r="I163" s="15"/>
      <c r="K163" s="12"/>
      <c r="L163" s="12"/>
      <c r="M163" s="12"/>
      <c r="N163" s="12"/>
      <c r="P163" s="16"/>
      <c r="Q163" s="16"/>
      <c r="R163" s="16"/>
      <c r="T163" s="18"/>
      <c r="U163" s="18"/>
      <c r="V163" s="18"/>
    </row>
    <row r="164" spans="2:22" ht="14">
      <c r="B164" s="15"/>
      <c r="C164" s="12"/>
      <c r="D164" s="13"/>
      <c r="E164" s="14"/>
      <c r="F164" s="14"/>
      <c r="G164" s="14"/>
      <c r="H164" s="14"/>
      <c r="I164" s="15"/>
      <c r="K164" s="12"/>
      <c r="L164" s="12"/>
      <c r="M164" s="12"/>
      <c r="N164" s="12"/>
      <c r="P164" s="16"/>
      <c r="Q164" s="16"/>
      <c r="R164" s="16"/>
      <c r="T164" s="18"/>
      <c r="U164" s="18"/>
      <c r="V164" s="18"/>
    </row>
    <row r="165" spans="2:22" ht="14">
      <c r="B165" s="15"/>
      <c r="C165" s="12"/>
      <c r="D165" s="13"/>
      <c r="E165" s="14"/>
      <c r="F165" s="14"/>
      <c r="G165" s="14"/>
      <c r="H165" s="14"/>
      <c r="I165" s="15"/>
      <c r="K165" s="12"/>
      <c r="L165" s="12"/>
      <c r="M165" s="12"/>
      <c r="N165" s="12"/>
      <c r="P165" s="16"/>
      <c r="Q165" s="16"/>
      <c r="R165" s="16"/>
      <c r="T165" s="18"/>
      <c r="U165" s="18"/>
      <c r="V165" s="18"/>
    </row>
    <row r="166" spans="2:22" ht="14">
      <c r="B166" s="15"/>
      <c r="C166" s="12"/>
      <c r="D166" s="13"/>
      <c r="E166" s="14"/>
      <c r="F166" s="14"/>
      <c r="G166" s="14"/>
      <c r="H166" s="14"/>
      <c r="I166" s="15"/>
      <c r="K166" s="12"/>
      <c r="L166" s="12"/>
      <c r="M166" s="12"/>
      <c r="N166" s="12"/>
      <c r="P166" s="16"/>
      <c r="Q166" s="16"/>
      <c r="R166" s="16"/>
      <c r="T166" s="18"/>
      <c r="U166" s="18"/>
      <c r="V166" s="18"/>
    </row>
    <row r="167" spans="2:22" ht="14">
      <c r="B167" s="15"/>
      <c r="C167" s="12"/>
      <c r="D167" s="13"/>
      <c r="E167" s="14"/>
      <c r="F167" s="14"/>
      <c r="G167" s="14"/>
      <c r="H167" s="14"/>
      <c r="I167" s="15"/>
      <c r="K167" s="12"/>
      <c r="L167" s="12"/>
      <c r="M167" s="12"/>
      <c r="N167" s="12"/>
      <c r="P167" s="16"/>
      <c r="Q167" s="16"/>
      <c r="R167" s="16"/>
      <c r="T167" s="18"/>
      <c r="U167" s="18"/>
      <c r="V167" s="18"/>
    </row>
    <row r="168" spans="2:22" ht="14">
      <c r="B168" s="15"/>
      <c r="C168" s="12"/>
      <c r="D168" s="13"/>
      <c r="E168" s="14"/>
      <c r="F168" s="14"/>
      <c r="G168" s="14"/>
      <c r="H168" s="14"/>
      <c r="I168" s="15"/>
      <c r="K168" s="12"/>
      <c r="L168" s="12"/>
      <c r="M168" s="12"/>
      <c r="N168" s="12"/>
      <c r="P168" s="16"/>
      <c r="Q168" s="16"/>
      <c r="R168" s="16"/>
      <c r="T168" s="18"/>
      <c r="U168" s="18"/>
      <c r="V168" s="18"/>
    </row>
    <row r="169" spans="2:22" ht="14">
      <c r="B169" s="15"/>
      <c r="C169" s="12"/>
      <c r="D169" s="13"/>
      <c r="E169" s="14"/>
      <c r="F169" s="14"/>
      <c r="G169" s="14"/>
      <c r="H169" s="14"/>
      <c r="I169" s="15"/>
      <c r="K169" s="12"/>
      <c r="L169" s="12"/>
      <c r="M169" s="12"/>
      <c r="N169" s="12"/>
      <c r="P169" s="16"/>
      <c r="Q169" s="16"/>
      <c r="R169" s="16"/>
      <c r="T169" s="18"/>
      <c r="U169" s="18"/>
      <c r="V169" s="18"/>
    </row>
    <row r="170" spans="2:22" ht="14">
      <c r="B170" s="15"/>
      <c r="C170" s="12"/>
      <c r="D170" s="13"/>
      <c r="E170" s="14"/>
      <c r="F170" s="14"/>
      <c r="G170" s="14"/>
      <c r="H170" s="14"/>
      <c r="I170" s="15"/>
      <c r="K170" s="12"/>
      <c r="L170" s="12"/>
      <c r="M170" s="12"/>
      <c r="N170" s="12"/>
      <c r="P170" s="16"/>
      <c r="Q170" s="16"/>
      <c r="R170" s="16"/>
      <c r="T170" s="18"/>
      <c r="U170" s="18"/>
      <c r="V170" s="18"/>
    </row>
    <row r="171" spans="2:22" ht="14">
      <c r="B171" s="15"/>
      <c r="C171" s="12"/>
      <c r="D171" s="13"/>
      <c r="E171" s="14"/>
      <c r="F171" s="14"/>
      <c r="G171" s="14"/>
      <c r="H171" s="14"/>
      <c r="I171" s="15"/>
      <c r="K171" s="12"/>
      <c r="L171" s="12"/>
      <c r="M171" s="12"/>
      <c r="N171" s="12"/>
      <c r="P171" s="16"/>
      <c r="Q171" s="16"/>
      <c r="R171" s="16"/>
      <c r="T171" s="18"/>
      <c r="U171" s="18"/>
      <c r="V171" s="18"/>
    </row>
    <row r="172" spans="2:22" ht="14">
      <c r="B172" s="15"/>
      <c r="C172" s="12"/>
      <c r="D172" s="13"/>
      <c r="E172" s="14"/>
      <c r="F172" s="14"/>
      <c r="G172" s="14"/>
      <c r="H172" s="14"/>
      <c r="I172" s="15"/>
      <c r="K172" s="12"/>
      <c r="L172" s="12"/>
      <c r="M172" s="12"/>
      <c r="N172" s="12"/>
      <c r="P172" s="16"/>
      <c r="Q172" s="16"/>
      <c r="R172" s="16"/>
      <c r="T172" s="18"/>
      <c r="U172" s="18"/>
      <c r="V172" s="18"/>
    </row>
    <row r="173" spans="2:22" ht="14">
      <c r="B173" s="15"/>
      <c r="C173" s="12"/>
      <c r="D173" s="13"/>
      <c r="E173" s="14"/>
      <c r="F173" s="14"/>
      <c r="G173" s="14"/>
      <c r="H173" s="14"/>
      <c r="I173" s="15"/>
      <c r="K173" s="12"/>
      <c r="L173" s="12"/>
      <c r="M173" s="12"/>
      <c r="N173" s="12"/>
      <c r="P173" s="16"/>
      <c r="Q173" s="16"/>
      <c r="R173" s="16"/>
      <c r="T173" s="18"/>
      <c r="U173" s="18"/>
      <c r="V173" s="18"/>
    </row>
    <row r="174" spans="2:22" ht="14">
      <c r="B174" s="15"/>
      <c r="C174" s="12"/>
      <c r="D174" s="13"/>
      <c r="E174" s="14"/>
      <c r="F174" s="14"/>
      <c r="G174" s="14"/>
      <c r="H174" s="14"/>
      <c r="I174" s="15"/>
      <c r="K174" s="12"/>
      <c r="L174" s="12"/>
      <c r="M174" s="12"/>
      <c r="N174" s="12"/>
      <c r="P174" s="16"/>
      <c r="Q174" s="16"/>
      <c r="R174" s="16"/>
      <c r="T174" s="18"/>
      <c r="U174" s="18"/>
      <c r="V174" s="18"/>
    </row>
    <row r="175" spans="2:22" ht="14">
      <c r="B175" s="15"/>
      <c r="C175" s="12"/>
      <c r="D175" s="13"/>
      <c r="E175" s="14"/>
      <c r="F175" s="14"/>
      <c r="G175" s="14"/>
      <c r="H175" s="14"/>
      <c r="I175" s="15"/>
      <c r="K175" s="12"/>
      <c r="L175" s="12"/>
      <c r="M175" s="12"/>
      <c r="N175" s="12"/>
      <c r="P175" s="16"/>
      <c r="Q175" s="16"/>
      <c r="R175" s="16"/>
      <c r="T175" s="18"/>
      <c r="U175" s="18"/>
      <c r="V175" s="18"/>
    </row>
    <row r="176" spans="2:22" ht="14">
      <c r="B176" s="15"/>
      <c r="C176" s="12"/>
      <c r="D176" s="13"/>
      <c r="E176" s="14"/>
      <c r="F176" s="14"/>
      <c r="G176" s="14"/>
      <c r="H176" s="14"/>
      <c r="I176" s="15"/>
      <c r="K176" s="12"/>
      <c r="L176" s="12"/>
      <c r="M176" s="12"/>
      <c r="N176" s="12"/>
      <c r="P176" s="16"/>
      <c r="Q176" s="16"/>
      <c r="R176" s="16"/>
      <c r="T176" s="18"/>
      <c r="U176" s="18"/>
      <c r="V176" s="18"/>
    </row>
    <row r="177" spans="2:22" ht="14">
      <c r="B177" s="15"/>
      <c r="C177" s="12"/>
      <c r="D177" s="13"/>
      <c r="E177" s="14"/>
      <c r="F177" s="14"/>
      <c r="G177" s="14"/>
      <c r="H177" s="14"/>
      <c r="I177" s="15"/>
      <c r="K177" s="12"/>
      <c r="L177" s="12"/>
      <c r="M177" s="12"/>
      <c r="N177" s="12"/>
      <c r="P177" s="16"/>
      <c r="Q177" s="16"/>
      <c r="R177" s="16"/>
      <c r="T177" s="18"/>
      <c r="U177" s="18"/>
      <c r="V177" s="18"/>
    </row>
    <row r="178" spans="2:22" ht="14">
      <c r="B178" s="15"/>
      <c r="C178" s="12"/>
      <c r="D178" s="13"/>
      <c r="E178" s="14"/>
      <c r="F178" s="14"/>
      <c r="G178" s="14"/>
      <c r="H178" s="14"/>
      <c r="I178" s="15"/>
      <c r="K178" s="12"/>
      <c r="L178" s="12"/>
      <c r="M178" s="12"/>
      <c r="N178" s="12"/>
      <c r="P178" s="16"/>
      <c r="Q178" s="16"/>
      <c r="R178" s="16"/>
      <c r="T178" s="18"/>
      <c r="U178" s="18"/>
      <c r="V178" s="18"/>
    </row>
    <row r="179" spans="2:22" ht="14">
      <c r="B179" s="15"/>
      <c r="C179" s="12"/>
      <c r="D179" s="13"/>
      <c r="E179" s="14"/>
      <c r="F179" s="14"/>
      <c r="G179" s="14"/>
      <c r="H179" s="14"/>
      <c r="I179" s="15"/>
      <c r="K179" s="12"/>
      <c r="L179" s="12"/>
      <c r="M179" s="12"/>
      <c r="N179" s="12"/>
      <c r="P179" s="16"/>
      <c r="Q179" s="16"/>
      <c r="R179" s="16"/>
      <c r="T179" s="18"/>
      <c r="U179" s="18"/>
      <c r="V179" s="18"/>
    </row>
    <row r="180" spans="2:22" ht="14">
      <c r="B180" s="15"/>
      <c r="C180" s="12"/>
      <c r="D180" s="13"/>
      <c r="E180" s="14"/>
      <c r="F180" s="14"/>
      <c r="G180" s="14"/>
      <c r="H180" s="14"/>
      <c r="I180" s="15"/>
      <c r="K180" s="12"/>
      <c r="L180" s="12"/>
      <c r="M180" s="12"/>
      <c r="N180" s="12"/>
      <c r="P180" s="16"/>
      <c r="Q180" s="16"/>
      <c r="R180" s="16"/>
      <c r="T180" s="18"/>
      <c r="U180" s="18"/>
      <c r="V180" s="18"/>
    </row>
    <row r="181" spans="2:22" ht="14">
      <c r="B181" s="15"/>
      <c r="C181" s="12"/>
      <c r="D181" s="13"/>
      <c r="E181" s="14"/>
      <c r="F181" s="14"/>
      <c r="G181" s="14"/>
      <c r="H181" s="14"/>
      <c r="I181" s="15"/>
      <c r="K181" s="12"/>
      <c r="L181" s="12"/>
      <c r="M181" s="12"/>
      <c r="N181" s="12"/>
      <c r="P181" s="16"/>
      <c r="Q181" s="16"/>
      <c r="R181" s="16"/>
      <c r="T181" s="18"/>
      <c r="U181" s="18"/>
      <c r="V181" s="18"/>
    </row>
    <row r="182" spans="2:22" ht="14">
      <c r="B182" s="15"/>
      <c r="C182" s="12"/>
      <c r="D182" s="13"/>
      <c r="E182" s="14"/>
      <c r="F182" s="14"/>
      <c r="G182" s="14"/>
      <c r="H182" s="14"/>
      <c r="I182" s="15"/>
      <c r="K182" s="12"/>
      <c r="L182" s="12"/>
      <c r="M182" s="12"/>
      <c r="N182" s="12"/>
      <c r="P182" s="16"/>
      <c r="Q182" s="16"/>
      <c r="R182" s="16"/>
      <c r="T182" s="18"/>
      <c r="U182" s="18"/>
      <c r="V182" s="18"/>
    </row>
    <row r="183" spans="2:22" ht="14">
      <c r="B183" s="15"/>
      <c r="C183" s="12"/>
      <c r="D183" s="13"/>
      <c r="E183" s="14"/>
      <c r="F183" s="14"/>
      <c r="G183" s="14"/>
      <c r="H183" s="14"/>
      <c r="I183" s="15"/>
      <c r="K183" s="12"/>
      <c r="L183" s="12"/>
      <c r="M183" s="12"/>
      <c r="N183" s="12"/>
      <c r="P183" s="16"/>
      <c r="Q183" s="16"/>
      <c r="R183" s="16"/>
      <c r="T183" s="18"/>
      <c r="U183" s="18"/>
      <c r="V183" s="18"/>
    </row>
    <row r="184" spans="2:22" ht="14">
      <c r="B184" s="15"/>
      <c r="C184" s="12"/>
      <c r="D184" s="13"/>
      <c r="E184" s="14"/>
      <c r="F184" s="14"/>
      <c r="G184" s="14"/>
      <c r="H184" s="14"/>
      <c r="I184" s="15"/>
      <c r="K184" s="12"/>
      <c r="L184" s="12"/>
      <c r="M184" s="12"/>
      <c r="N184" s="12"/>
      <c r="P184" s="16"/>
      <c r="Q184" s="16"/>
      <c r="R184" s="16"/>
      <c r="T184" s="18"/>
      <c r="U184" s="18"/>
      <c r="V184" s="18"/>
    </row>
    <row r="185" spans="2:22" ht="14">
      <c r="B185" s="15"/>
      <c r="C185" s="12"/>
      <c r="D185" s="13"/>
      <c r="E185" s="14"/>
      <c r="F185" s="14"/>
      <c r="G185" s="14"/>
      <c r="H185" s="14"/>
      <c r="I185" s="15"/>
      <c r="K185" s="12"/>
      <c r="L185" s="12"/>
      <c r="M185" s="12"/>
      <c r="N185" s="12"/>
      <c r="P185" s="16"/>
      <c r="Q185" s="16"/>
      <c r="R185" s="16"/>
      <c r="T185" s="18"/>
      <c r="U185" s="18"/>
      <c r="V185" s="18"/>
    </row>
    <row r="186" spans="2:22" ht="14">
      <c r="B186" s="15"/>
      <c r="C186" s="12"/>
      <c r="D186" s="13"/>
      <c r="E186" s="14"/>
      <c r="F186" s="14"/>
      <c r="G186" s="14"/>
      <c r="H186" s="14"/>
      <c r="I186" s="15"/>
      <c r="K186" s="12"/>
      <c r="L186" s="12"/>
      <c r="M186" s="12"/>
      <c r="N186" s="12"/>
      <c r="P186" s="16"/>
      <c r="Q186" s="16"/>
      <c r="R186" s="16"/>
      <c r="T186" s="18"/>
      <c r="U186" s="18"/>
      <c r="V186" s="18"/>
    </row>
    <row r="187" spans="2:22" ht="14">
      <c r="B187" s="15"/>
      <c r="C187" s="12"/>
      <c r="D187" s="13"/>
      <c r="E187" s="14"/>
      <c r="F187" s="14"/>
      <c r="G187" s="14"/>
      <c r="H187" s="14"/>
      <c r="I187" s="15"/>
      <c r="K187" s="12"/>
      <c r="L187" s="12"/>
      <c r="M187" s="12"/>
      <c r="N187" s="12"/>
      <c r="P187" s="16"/>
      <c r="Q187" s="16"/>
      <c r="R187" s="16"/>
      <c r="T187" s="18"/>
      <c r="U187" s="18"/>
      <c r="V187" s="18"/>
    </row>
    <row r="188" spans="2:22" ht="14">
      <c r="B188" s="15"/>
      <c r="C188" s="12"/>
      <c r="D188" s="13"/>
      <c r="E188" s="14"/>
      <c r="F188" s="14"/>
      <c r="G188" s="14"/>
      <c r="H188" s="14"/>
      <c r="I188" s="15"/>
      <c r="K188" s="12"/>
      <c r="L188" s="12"/>
      <c r="M188" s="12"/>
      <c r="N188" s="12"/>
      <c r="P188" s="16"/>
      <c r="Q188" s="16"/>
      <c r="R188" s="16"/>
      <c r="T188" s="18"/>
      <c r="U188" s="18"/>
      <c r="V188" s="18"/>
    </row>
    <row r="189" spans="2:22" ht="14">
      <c r="B189" s="15"/>
      <c r="C189" s="12"/>
      <c r="D189" s="13"/>
      <c r="E189" s="14"/>
      <c r="F189" s="14"/>
      <c r="G189" s="14"/>
      <c r="H189" s="14"/>
      <c r="I189" s="15"/>
      <c r="K189" s="12"/>
      <c r="L189" s="12"/>
      <c r="M189" s="12"/>
      <c r="N189" s="12"/>
      <c r="P189" s="16"/>
      <c r="Q189" s="16"/>
      <c r="R189" s="16"/>
      <c r="T189" s="18"/>
      <c r="U189" s="18"/>
      <c r="V189" s="18"/>
    </row>
    <row r="190" spans="2:22" ht="14">
      <c r="B190" s="15"/>
      <c r="C190" s="12"/>
      <c r="D190" s="13"/>
      <c r="E190" s="14"/>
      <c r="F190" s="14"/>
      <c r="G190" s="14"/>
      <c r="H190" s="14"/>
      <c r="I190" s="15"/>
      <c r="K190" s="12"/>
      <c r="L190" s="12"/>
      <c r="M190" s="12"/>
      <c r="N190" s="12"/>
      <c r="P190" s="16"/>
      <c r="Q190" s="16"/>
      <c r="R190" s="16"/>
      <c r="T190" s="18"/>
      <c r="U190" s="18"/>
      <c r="V190" s="18"/>
    </row>
    <row r="191" spans="2:22" ht="14">
      <c r="C191" s="1"/>
      <c r="D191" s="2"/>
      <c r="E191" s="3"/>
      <c r="F191" s="3"/>
      <c r="G191" s="3"/>
      <c r="H191" s="3"/>
      <c r="I191" s="4"/>
    </row>
    <row r="213" spans="1:6" s="5" customFormat="1">
      <c r="A213" s="16"/>
      <c r="F213" s="16"/>
    </row>
    <row r="214" spans="1:6" s="5" customFormat="1" ht="14">
      <c r="A214" s="16"/>
      <c r="B214" s="9"/>
      <c r="C214" s="9"/>
      <c r="F214" s="16"/>
    </row>
    <row r="215" spans="1:6" s="5" customFormat="1" ht="14">
      <c r="A215" s="16"/>
      <c r="B215" s="9"/>
      <c r="C215" s="9"/>
      <c r="F215" s="16"/>
    </row>
    <row r="216" spans="1:6" s="5" customFormat="1" ht="14">
      <c r="A216" s="16"/>
      <c r="B216" s="9"/>
      <c r="C216" s="9"/>
      <c r="F216" s="16"/>
    </row>
    <row r="217" spans="1:6" s="5" customFormat="1" ht="14">
      <c r="A217" s="16"/>
      <c r="B217" s="9"/>
      <c r="C217" s="9"/>
      <c r="F217" s="16"/>
    </row>
    <row r="218" spans="1:6" s="5" customFormat="1" ht="14">
      <c r="A218" s="16"/>
      <c r="B218" s="9"/>
      <c r="C218" s="9"/>
      <c r="F218" s="16"/>
    </row>
    <row r="219" spans="1:6" s="5" customFormat="1" ht="14">
      <c r="A219" s="16"/>
      <c r="B219" s="9"/>
      <c r="C219" s="9"/>
      <c r="F219" s="16"/>
    </row>
    <row r="220" spans="1:6" s="5" customFormat="1" ht="14">
      <c r="A220" s="16"/>
      <c r="B220" s="9"/>
      <c r="C220" s="9"/>
      <c r="F220" s="16"/>
    </row>
    <row r="221" spans="1:6" s="5" customFormat="1" ht="13.25" customHeight="1">
      <c r="A221" s="16"/>
      <c r="B221" s="10"/>
      <c r="C221" s="10"/>
      <c r="F221" s="16"/>
    </row>
    <row r="229" spans="3:3" ht="14">
      <c r="C229" s="1"/>
    </row>
  </sheetData>
  <sortState ref="A2:I91">
    <sortCondition ref="B2"/>
  </sortState>
  <phoneticPr fontId="0" type="noConversion"/>
  <conditionalFormatting sqref="T2:V91">
    <cfRule type="cellIs" dxfId="8" priority="4" operator="greaterThan">
      <formula>62</formula>
    </cfRule>
    <cfRule type="cellIs" dxfId="7" priority="3" operator="greaterThan">
      <formula>25</formula>
    </cfRule>
    <cfRule type="cellIs" dxfId="6" priority="2" operator="greaterThan">
      <formula>1</formula>
    </cfRule>
    <cfRule type="cellIs" dxfId="5" priority="1" operator="lessThan">
      <formula>-5</formula>
    </cfRule>
  </conditionalFormatting>
  <pageMargins left="0.25" right="0.25" top="1" bottom="1" header="0.5" footer="0.5"/>
  <pageSetup paperSize="9" scale="70" firstPageNumber="0" fitToHeight="0" pageOrder="overThenDown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5FB8C-9ABC-2B4F-86DF-D79AE34DB0CD}">
  <dimension ref="A1:F91"/>
  <sheetViews>
    <sheetView topLeftCell="A4" workbookViewId="0">
      <selection sqref="A1:F91"/>
    </sheetView>
  </sheetViews>
  <sheetFormatPr baseColWidth="10" defaultRowHeight="13"/>
  <sheetData>
    <row r="1" spans="1:6" ht="15">
      <c r="A1" s="19" t="s">
        <v>113</v>
      </c>
      <c r="B1" s="8" t="s">
        <v>0</v>
      </c>
      <c r="C1" s="19" t="s">
        <v>33</v>
      </c>
      <c r="D1" s="19" t="s">
        <v>114</v>
      </c>
      <c r="E1" s="19" t="s">
        <v>115</v>
      </c>
      <c r="F1" s="19" t="s">
        <v>116</v>
      </c>
    </row>
    <row r="2" spans="1:6" ht="14">
      <c r="A2" s="16">
        <v>1</v>
      </c>
      <c r="B2" s="1" t="s">
        <v>1</v>
      </c>
      <c r="C2" s="2">
        <v>0.94359758070972743</v>
      </c>
      <c r="D2" s="2">
        <v>0.89100393022520319</v>
      </c>
      <c r="E2" s="3">
        <v>5.5737373176567466</v>
      </c>
      <c r="F2" s="4">
        <v>0</v>
      </c>
    </row>
    <row r="3" spans="1:6" ht="14">
      <c r="A3" s="16">
        <v>2</v>
      </c>
      <c r="B3" s="1" t="s">
        <v>3</v>
      </c>
      <c r="C3" s="2">
        <v>0.93266211499357377</v>
      </c>
      <c r="D3" s="2">
        <v>0.86021171309317446</v>
      </c>
      <c r="E3" s="3">
        <v>7.7681296193805371</v>
      </c>
      <c r="F3" s="4">
        <v>0</v>
      </c>
    </row>
    <row r="4" spans="1:6" ht="14">
      <c r="A4" s="16">
        <v>3</v>
      </c>
      <c r="B4" s="1" t="s">
        <v>2</v>
      </c>
      <c r="C4" s="2">
        <v>0.91739431657123149</v>
      </c>
      <c r="D4" s="2">
        <v>0.84655280031026825</v>
      </c>
      <c r="E4" s="3">
        <v>7.7220356956254292</v>
      </c>
      <c r="F4" s="4">
        <v>-1</v>
      </c>
    </row>
    <row r="5" spans="1:6" ht="14">
      <c r="A5" s="16">
        <v>4</v>
      </c>
      <c r="B5" s="1" t="s">
        <v>10</v>
      </c>
      <c r="C5" s="2">
        <v>0.91528279987148431</v>
      </c>
      <c r="D5" s="2">
        <v>0.85419854532397954</v>
      </c>
      <c r="E5" s="3">
        <v>6.6738120748015657</v>
      </c>
      <c r="F5" s="4">
        <v>1</v>
      </c>
    </row>
    <row r="6" spans="1:6" ht="14">
      <c r="A6" s="16">
        <v>5</v>
      </c>
      <c r="B6" s="1" t="s">
        <v>13</v>
      </c>
      <c r="C6" s="2">
        <v>0.91374164263038637</v>
      </c>
      <c r="D6" s="2">
        <v>0.75476809610177209</v>
      </c>
      <c r="E6" s="3">
        <v>17.398084885923669</v>
      </c>
      <c r="F6" s="4">
        <v>-23</v>
      </c>
    </row>
    <row r="7" spans="1:6" ht="14">
      <c r="A7" s="16">
        <v>6</v>
      </c>
      <c r="B7" s="1" t="s">
        <v>5</v>
      </c>
      <c r="C7" s="2">
        <v>0.9114369415425676</v>
      </c>
      <c r="D7" s="2">
        <v>0.84637961288056263</v>
      </c>
      <c r="E7" s="3">
        <v>7.137885916413433</v>
      </c>
      <c r="F7" s="4">
        <v>1</v>
      </c>
    </row>
    <row r="8" spans="1:6" ht="14">
      <c r="A8" s="16">
        <v>7</v>
      </c>
      <c r="B8" s="1" t="s">
        <v>16</v>
      </c>
      <c r="C8" s="2">
        <v>0.9100016285063891</v>
      </c>
      <c r="D8" s="20" t="s">
        <v>117</v>
      </c>
      <c r="E8" s="20" t="s">
        <v>117</v>
      </c>
      <c r="F8" s="20" t="s">
        <v>117</v>
      </c>
    </row>
    <row r="9" spans="1:6" ht="14">
      <c r="A9" s="16">
        <v>8</v>
      </c>
      <c r="B9" s="1" t="s">
        <v>12</v>
      </c>
      <c r="C9" s="2">
        <v>0.90185157524271875</v>
      </c>
      <c r="D9" s="2">
        <v>0.83318732507278115</v>
      </c>
      <c r="E9" s="3">
        <v>7.613697425927068</v>
      </c>
      <c r="F9" s="4">
        <v>-2</v>
      </c>
    </row>
    <row r="10" spans="1:6" ht="14">
      <c r="A10" s="16">
        <v>9</v>
      </c>
      <c r="B10" s="1" t="s">
        <v>9</v>
      </c>
      <c r="C10" s="2">
        <v>0.9013058548857904</v>
      </c>
      <c r="D10" s="20" t="s">
        <v>117</v>
      </c>
      <c r="E10" s="20" t="s">
        <v>117</v>
      </c>
      <c r="F10" s="20" t="s">
        <v>117</v>
      </c>
    </row>
    <row r="11" spans="1:6" ht="14">
      <c r="A11" s="16">
        <v>10</v>
      </c>
      <c r="B11" s="1" t="s">
        <v>11</v>
      </c>
      <c r="C11" s="2">
        <v>0.90046072494256091</v>
      </c>
      <c r="D11" s="2">
        <v>0.83817778176028657</v>
      </c>
      <c r="E11" s="3">
        <v>6.9167862381058764</v>
      </c>
      <c r="F11" s="4">
        <v>0</v>
      </c>
    </row>
    <row r="12" spans="1:6" ht="14">
      <c r="A12" s="16">
        <v>11</v>
      </c>
      <c r="B12" s="1" t="s">
        <v>4</v>
      </c>
      <c r="C12" s="2">
        <v>0.89929911909276505</v>
      </c>
      <c r="D12" s="2">
        <v>0.83186989689400959</v>
      </c>
      <c r="E12" s="3">
        <v>7.4979748970264488</v>
      </c>
      <c r="F12" s="4">
        <v>-1</v>
      </c>
    </row>
    <row r="13" spans="1:6" ht="14">
      <c r="A13" s="16">
        <v>12</v>
      </c>
      <c r="B13" s="1" t="s">
        <v>6</v>
      </c>
      <c r="C13" s="2">
        <v>0.89781820191583261</v>
      </c>
      <c r="D13" s="2">
        <v>0.83976295329100104</v>
      </c>
      <c r="E13" s="3">
        <v>6.4662588150862561</v>
      </c>
      <c r="F13" s="4">
        <v>3</v>
      </c>
    </row>
    <row r="14" spans="1:6" ht="14">
      <c r="A14" s="16">
        <v>13</v>
      </c>
      <c r="B14" s="1" t="s">
        <v>7</v>
      </c>
      <c r="C14" s="2">
        <v>0.89469373403340957</v>
      </c>
      <c r="D14" s="2">
        <v>0.84342948198867029</v>
      </c>
      <c r="E14" s="3">
        <v>5.7298101120740519</v>
      </c>
      <c r="F14" s="4">
        <v>5</v>
      </c>
    </row>
    <row r="15" spans="1:6" ht="14">
      <c r="A15" s="16">
        <v>14</v>
      </c>
      <c r="B15" s="1" t="s">
        <v>15</v>
      </c>
      <c r="C15" s="2">
        <v>0.89172591157864178</v>
      </c>
      <c r="D15" s="2">
        <v>0.81204048877442092</v>
      </c>
      <c r="E15" s="3">
        <v>8.9360891328969636</v>
      </c>
      <c r="F15" s="4">
        <v>-4</v>
      </c>
    </row>
    <row r="16" spans="1:6" ht="14">
      <c r="A16" s="16">
        <v>15</v>
      </c>
      <c r="B16" s="1" t="s">
        <v>8</v>
      </c>
      <c r="C16" s="2">
        <v>0.89112863924893171</v>
      </c>
      <c r="D16" s="20" t="s">
        <v>117</v>
      </c>
      <c r="E16" s="20" t="s">
        <v>117</v>
      </c>
      <c r="F16" s="20" t="s">
        <v>117</v>
      </c>
    </row>
    <row r="17" spans="1:6" ht="14">
      <c r="A17" s="16">
        <v>15</v>
      </c>
      <c r="B17" s="1" t="s">
        <v>22</v>
      </c>
      <c r="C17" s="2">
        <v>0.89066932393638742</v>
      </c>
      <c r="D17" s="2">
        <v>0.73580709928612631</v>
      </c>
      <c r="E17" s="3">
        <v>17.387173947547051</v>
      </c>
      <c r="F17" s="4">
        <v>-20</v>
      </c>
    </row>
    <row r="18" spans="1:6" ht="14">
      <c r="A18" s="16">
        <v>17</v>
      </c>
      <c r="B18" s="1" t="s">
        <v>20</v>
      </c>
      <c r="C18" s="2">
        <v>0.89008607032559839</v>
      </c>
      <c r="D18" s="2">
        <v>0.77944824252313027</v>
      </c>
      <c r="E18" s="3">
        <v>12.430014522303011</v>
      </c>
      <c r="F18" s="4">
        <v>-6</v>
      </c>
    </row>
    <row r="19" spans="1:6" ht="14">
      <c r="A19" s="16">
        <v>18</v>
      </c>
      <c r="B19" s="1" t="s">
        <v>18</v>
      </c>
      <c r="C19" s="2">
        <v>0.88862662534045522</v>
      </c>
      <c r="D19" s="20" t="s">
        <v>117</v>
      </c>
      <c r="E19" s="20" t="s">
        <v>117</v>
      </c>
      <c r="F19" s="20" t="s">
        <v>117</v>
      </c>
    </row>
    <row r="20" spans="1:6" ht="14">
      <c r="A20" s="16">
        <v>19</v>
      </c>
      <c r="B20" s="1" t="s">
        <v>21</v>
      </c>
      <c r="C20" s="2">
        <v>0.88776259711588268</v>
      </c>
      <c r="D20" s="2">
        <v>0.79274592605444261</v>
      </c>
      <c r="E20" s="3">
        <v>10.702936929749796</v>
      </c>
      <c r="F20" s="4">
        <v>-4</v>
      </c>
    </row>
    <row r="21" spans="1:6" ht="14">
      <c r="A21" s="16">
        <v>20</v>
      </c>
      <c r="B21" s="1" t="s">
        <v>23</v>
      </c>
      <c r="C21" s="2">
        <v>0.88432555260676771</v>
      </c>
      <c r="D21" s="2">
        <v>0.80447721103184278</v>
      </c>
      <c r="E21" s="3">
        <v>9.02929252598652</v>
      </c>
      <c r="F21" s="4">
        <v>-2</v>
      </c>
    </row>
    <row r="22" spans="1:6" ht="14">
      <c r="A22" s="16">
        <v>21</v>
      </c>
      <c r="B22" s="1" t="s">
        <v>19</v>
      </c>
      <c r="C22" s="2">
        <v>0.88120983901686334</v>
      </c>
      <c r="D22" s="2">
        <v>0.81783548657974736</v>
      </c>
      <c r="E22" s="3">
        <v>7.1917436528597278</v>
      </c>
      <c r="F22" s="4">
        <v>4</v>
      </c>
    </row>
    <row r="23" spans="1:6" ht="14">
      <c r="A23" s="16">
        <v>21</v>
      </c>
      <c r="B23" s="1" t="s">
        <v>17</v>
      </c>
      <c r="C23" s="2">
        <v>0.88078003758216039</v>
      </c>
      <c r="D23" s="2">
        <v>0.8056326768713038</v>
      </c>
      <c r="E23" s="3">
        <v>8.5319101188925277</v>
      </c>
      <c r="F23" s="4">
        <v>0</v>
      </c>
    </row>
    <row r="24" spans="1:6" ht="14">
      <c r="A24" s="16">
        <v>21</v>
      </c>
      <c r="B24" s="1" t="s">
        <v>26</v>
      </c>
      <c r="C24" s="2">
        <v>0.88092072794865095</v>
      </c>
      <c r="D24" s="2">
        <v>0.81431955428183367</v>
      </c>
      <c r="E24" s="3">
        <v>7.560404862215564</v>
      </c>
      <c r="F24" s="4">
        <v>3</v>
      </c>
    </row>
    <row r="25" spans="1:6" ht="14">
      <c r="A25" s="16">
        <v>24</v>
      </c>
      <c r="B25" s="1" t="s">
        <v>14</v>
      </c>
      <c r="C25" s="2">
        <v>0.87902428707875457</v>
      </c>
      <c r="D25" s="2">
        <v>0.83028239192142361</v>
      </c>
      <c r="E25" s="3">
        <v>5.5449998223955905</v>
      </c>
      <c r="F25" s="4">
        <v>9</v>
      </c>
    </row>
    <row r="26" spans="1:6" ht="14">
      <c r="A26" s="16">
        <v>25</v>
      </c>
      <c r="B26" s="1" t="s">
        <v>24</v>
      </c>
      <c r="C26" s="2">
        <v>0.87429276271151701</v>
      </c>
      <c r="D26" s="2">
        <v>0.82388265624088641</v>
      </c>
      <c r="E26" s="3">
        <v>5.7658153919081574</v>
      </c>
      <c r="F26" s="4">
        <v>9</v>
      </c>
    </row>
    <row r="27" spans="1:6" ht="14">
      <c r="A27" s="16">
        <v>26</v>
      </c>
      <c r="B27" s="1" t="s">
        <v>27</v>
      </c>
      <c r="C27" s="2">
        <v>0.87180880755395629</v>
      </c>
      <c r="D27" s="2">
        <v>0.76817231542076891</v>
      </c>
      <c r="E27" s="3">
        <v>11.887525188397419</v>
      </c>
      <c r="F27" s="4">
        <v>-1</v>
      </c>
    </row>
    <row r="28" spans="1:6" ht="14">
      <c r="A28" s="16">
        <v>27</v>
      </c>
      <c r="B28" s="1" t="s">
        <v>25</v>
      </c>
      <c r="C28" s="2">
        <v>0.8689107840390673</v>
      </c>
      <c r="D28" s="2">
        <v>0.77450789252032382</v>
      </c>
      <c r="E28" s="3">
        <v>10.86450911142569</v>
      </c>
      <c r="F28" s="4">
        <v>1</v>
      </c>
    </row>
    <row r="29" spans="1:6" ht="14">
      <c r="A29" s="16">
        <v>28</v>
      </c>
      <c r="B29" s="1" t="s">
        <v>38</v>
      </c>
      <c r="C29" s="2">
        <v>0.86134206390477175</v>
      </c>
      <c r="D29" s="2">
        <v>0.81346537346788095</v>
      </c>
      <c r="E29" s="3">
        <v>5.5583829518146004</v>
      </c>
      <c r="F29" s="4">
        <v>9</v>
      </c>
    </row>
    <row r="30" spans="1:6" ht="14">
      <c r="A30" s="16">
        <v>29</v>
      </c>
      <c r="B30" s="1" t="s">
        <v>39</v>
      </c>
      <c r="C30" s="2">
        <v>0.8526643774041075</v>
      </c>
      <c r="D30" s="2">
        <v>0.76194637994757108</v>
      </c>
      <c r="E30" s="3">
        <v>10.639355891139047</v>
      </c>
      <c r="F30" s="4">
        <v>0</v>
      </c>
    </row>
    <row r="31" spans="1:6" ht="14">
      <c r="A31" s="16">
        <v>30</v>
      </c>
      <c r="B31" s="1" t="s">
        <v>40</v>
      </c>
      <c r="C31" s="2">
        <v>0.85182288822633856</v>
      </c>
      <c r="D31" s="20" t="s">
        <v>117</v>
      </c>
      <c r="E31" s="20" t="s">
        <v>117</v>
      </c>
      <c r="F31" s="20" t="s">
        <v>117</v>
      </c>
    </row>
    <row r="32" spans="1:6" ht="14">
      <c r="A32" s="16">
        <v>31</v>
      </c>
      <c r="B32" s="1" t="s">
        <v>41</v>
      </c>
      <c r="C32" s="2">
        <v>0.85074267247337387</v>
      </c>
      <c r="D32" s="20" t="s">
        <v>117</v>
      </c>
      <c r="E32" s="20" t="s">
        <v>117</v>
      </c>
      <c r="F32" s="20" t="s">
        <v>117</v>
      </c>
    </row>
    <row r="33" spans="1:6" ht="14">
      <c r="A33" s="16">
        <v>32</v>
      </c>
      <c r="B33" s="1" t="s">
        <v>42</v>
      </c>
      <c r="C33" s="2">
        <v>0.84501872700811032</v>
      </c>
      <c r="D33" s="2">
        <v>0.75206544779203555</v>
      </c>
      <c r="E33" s="3">
        <v>11.000144324393446</v>
      </c>
      <c r="F33" s="4">
        <v>-3</v>
      </c>
    </row>
    <row r="34" spans="1:6" ht="14">
      <c r="A34" s="16">
        <v>33</v>
      </c>
      <c r="B34" s="1" t="s">
        <v>29</v>
      </c>
      <c r="C34" s="2">
        <v>0.83990081080990309</v>
      </c>
      <c r="D34" s="2">
        <v>0.76656129339254719</v>
      </c>
      <c r="E34" s="3">
        <v>8.7319260171490711</v>
      </c>
      <c r="F34" s="4">
        <v>3</v>
      </c>
    </row>
    <row r="35" spans="1:6" ht="14">
      <c r="A35" s="16">
        <v>34</v>
      </c>
      <c r="B35" s="1" t="s">
        <v>43</v>
      </c>
      <c r="C35" s="2">
        <v>0.83553067455932895</v>
      </c>
      <c r="D35" s="20" t="s">
        <v>117</v>
      </c>
      <c r="E35" s="20" t="s">
        <v>117</v>
      </c>
      <c r="F35" s="20" t="s">
        <v>117</v>
      </c>
    </row>
    <row r="36" spans="1:6" ht="14">
      <c r="A36" s="16">
        <v>35</v>
      </c>
      <c r="B36" s="1" t="s">
        <v>44</v>
      </c>
      <c r="C36" s="2">
        <v>0.8342856259367728</v>
      </c>
      <c r="D36" s="2">
        <v>0.74563631603975877</v>
      </c>
      <c r="E36" s="3">
        <v>10.625774537822174</v>
      </c>
      <c r="F36" s="4">
        <v>-3</v>
      </c>
    </row>
    <row r="37" spans="1:6" ht="14">
      <c r="A37" s="16">
        <v>35</v>
      </c>
      <c r="B37" s="1" t="s">
        <v>45</v>
      </c>
      <c r="C37" s="2">
        <v>0.83421768331223567</v>
      </c>
      <c r="D37" s="2">
        <v>0.75142967073137823</v>
      </c>
      <c r="E37" s="3">
        <v>9.9240299066391309</v>
      </c>
      <c r="F37" s="4">
        <v>-2</v>
      </c>
    </row>
    <row r="38" spans="1:6" ht="14">
      <c r="A38" s="16">
        <v>37</v>
      </c>
      <c r="B38" s="1" t="s">
        <v>46</v>
      </c>
      <c r="C38" s="2">
        <v>0.83026032502830494</v>
      </c>
      <c r="D38" s="20" t="s">
        <v>117</v>
      </c>
      <c r="E38" s="20" t="s">
        <v>117</v>
      </c>
      <c r="F38" s="20" t="s">
        <v>117</v>
      </c>
    </row>
    <row r="39" spans="1:6" ht="14">
      <c r="A39" s="16">
        <v>37</v>
      </c>
      <c r="B39" s="1" t="s">
        <v>47</v>
      </c>
      <c r="C39" s="2">
        <v>0.8298772972454046</v>
      </c>
      <c r="D39" s="2">
        <v>0.77767424402134822</v>
      </c>
      <c r="E39" s="3">
        <v>6.2904544319181692</v>
      </c>
      <c r="F39" s="4">
        <v>9</v>
      </c>
    </row>
    <row r="40" spans="1:6" ht="14">
      <c r="A40" s="16">
        <v>39</v>
      </c>
      <c r="B40" s="1" t="s">
        <v>28</v>
      </c>
      <c r="C40" s="2">
        <v>0.82890944276304368</v>
      </c>
      <c r="D40" s="2">
        <v>0.76012967727132419</v>
      </c>
      <c r="E40" s="3">
        <v>8.2976211904596031</v>
      </c>
      <c r="F40" s="4">
        <v>5</v>
      </c>
    </row>
    <row r="41" spans="1:6" ht="14">
      <c r="A41" s="16">
        <v>40</v>
      </c>
      <c r="B41" s="1" t="s">
        <v>48</v>
      </c>
      <c r="C41" s="2">
        <v>0.82716939993488314</v>
      </c>
      <c r="D41" s="20" t="s">
        <v>117</v>
      </c>
      <c r="E41" s="20" t="s">
        <v>117</v>
      </c>
      <c r="F41" s="20" t="s">
        <v>117</v>
      </c>
    </row>
    <row r="42" spans="1:6" ht="14">
      <c r="A42" s="16">
        <v>41</v>
      </c>
      <c r="B42" s="1" t="s">
        <v>49</v>
      </c>
      <c r="C42" s="2">
        <v>0.82158389026794543</v>
      </c>
      <c r="D42" s="2">
        <v>0.660673617802638</v>
      </c>
      <c r="E42" s="3">
        <v>19.585373325508769</v>
      </c>
      <c r="F42" s="4">
        <v>-16</v>
      </c>
    </row>
    <row r="43" spans="1:6" ht="14">
      <c r="A43" s="16">
        <v>41</v>
      </c>
      <c r="B43" s="1" t="s">
        <v>50</v>
      </c>
      <c r="C43" s="2">
        <v>0.82232943709077921</v>
      </c>
      <c r="D43" s="2">
        <v>0.73904072255963338</v>
      </c>
      <c r="E43" s="3">
        <v>10.12838787713638</v>
      </c>
      <c r="F43" s="4">
        <v>0</v>
      </c>
    </row>
    <row r="44" spans="1:6" ht="14">
      <c r="A44" s="16">
        <v>43</v>
      </c>
      <c r="B44" s="1" t="s">
        <v>51</v>
      </c>
      <c r="C44" s="2">
        <v>0.81805762593828024</v>
      </c>
      <c r="D44" s="2">
        <v>0.75729189067330549</v>
      </c>
      <c r="E44" s="3">
        <v>7.4280507195099936</v>
      </c>
      <c r="F44" s="4">
        <v>7</v>
      </c>
    </row>
    <row r="45" spans="1:6" ht="14">
      <c r="A45" s="16">
        <v>44</v>
      </c>
      <c r="B45" s="1" t="s">
        <v>52</v>
      </c>
      <c r="C45" s="2">
        <v>0.81532888798213832</v>
      </c>
      <c r="D45" s="20" t="s">
        <v>117</v>
      </c>
      <c r="E45" s="20" t="s">
        <v>117</v>
      </c>
      <c r="F45" s="20" t="s">
        <v>117</v>
      </c>
    </row>
    <row r="46" spans="1:6" ht="14">
      <c r="A46" s="16">
        <v>44</v>
      </c>
      <c r="B46" s="1" t="s">
        <v>53</v>
      </c>
      <c r="C46" s="2">
        <v>0.8149629213234183</v>
      </c>
      <c r="D46" s="20" t="s">
        <v>117</v>
      </c>
      <c r="E46" s="20" t="s">
        <v>117</v>
      </c>
      <c r="F46" s="20" t="s">
        <v>117</v>
      </c>
    </row>
    <row r="47" spans="1:6" ht="14">
      <c r="A47" s="16">
        <v>46</v>
      </c>
      <c r="B47" s="1" t="s">
        <v>54</v>
      </c>
      <c r="C47" s="2">
        <v>0.81400431385366845</v>
      </c>
      <c r="D47" s="20" t="s">
        <v>117</v>
      </c>
      <c r="E47" s="20" t="s">
        <v>117</v>
      </c>
      <c r="F47" s="20" t="s">
        <v>117</v>
      </c>
    </row>
    <row r="48" spans="1:6" ht="14">
      <c r="A48" s="16">
        <v>47</v>
      </c>
      <c r="B48" s="1" t="s">
        <v>55</v>
      </c>
      <c r="C48" s="2">
        <v>0.81230986124293714</v>
      </c>
      <c r="D48" s="2">
        <v>0.7212230168799193</v>
      </c>
      <c r="E48" s="3">
        <v>11.213312603587156</v>
      </c>
      <c r="F48" s="4">
        <v>-2</v>
      </c>
    </row>
    <row r="49" spans="1:6" ht="14">
      <c r="A49" s="16">
        <v>48</v>
      </c>
      <c r="B49" s="1" t="s">
        <v>56</v>
      </c>
      <c r="C49" s="2">
        <v>0.81047968770311507</v>
      </c>
      <c r="D49" s="2">
        <v>0.72451924503231502</v>
      </c>
      <c r="E49" s="3">
        <v>10.606119262338009</v>
      </c>
      <c r="F49" s="4">
        <v>0</v>
      </c>
    </row>
    <row r="50" spans="1:6" ht="14">
      <c r="A50" s="16">
        <v>49</v>
      </c>
      <c r="B50" s="1" t="s">
        <v>57</v>
      </c>
      <c r="C50" s="2">
        <v>0.80830417131788523</v>
      </c>
      <c r="D50" s="2">
        <v>0.68025061706673462</v>
      </c>
      <c r="E50" s="3">
        <v>15.842248350935517</v>
      </c>
      <c r="F50" s="4">
        <v>-4</v>
      </c>
    </row>
    <row r="51" spans="1:6" ht="14">
      <c r="A51" s="16">
        <v>50</v>
      </c>
      <c r="B51" s="1" t="s">
        <v>58</v>
      </c>
      <c r="C51" s="2">
        <v>0.7897099604736042</v>
      </c>
      <c r="D51" s="2">
        <v>0.66226424630523428</v>
      </c>
      <c r="E51" s="3">
        <v>16.138293882510535</v>
      </c>
      <c r="F51" s="4">
        <v>-8</v>
      </c>
    </row>
    <row r="52" spans="1:6" ht="14">
      <c r="A52" s="16">
        <v>51</v>
      </c>
      <c r="B52" s="1" t="s">
        <v>59</v>
      </c>
      <c r="C52" s="2">
        <v>0.78936116173676085</v>
      </c>
      <c r="D52" s="2">
        <v>0.67644124467105637</v>
      </c>
      <c r="E52" s="3">
        <v>14.305228410595971</v>
      </c>
      <c r="F52" s="4">
        <v>-3</v>
      </c>
    </row>
    <row r="53" spans="1:6" ht="14">
      <c r="A53" s="16">
        <v>51</v>
      </c>
      <c r="B53" s="1" t="s">
        <v>60</v>
      </c>
      <c r="C53" s="2">
        <v>0.78938162887705277</v>
      </c>
      <c r="D53" s="2">
        <v>0.73252156937080648</v>
      </c>
      <c r="E53" s="3">
        <v>7.2031141118819146</v>
      </c>
      <c r="F53" s="4">
        <v>5</v>
      </c>
    </row>
    <row r="54" spans="1:6" ht="14">
      <c r="A54" s="16">
        <v>53</v>
      </c>
      <c r="B54" s="1" t="s">
        <v>61</v>
      </c>
      <c r="C54" s="2">
        <v>0.78580778424710096</v>
      </c>
      <c r="D54" s="2">
        <v>0.72619091872424368</v>
      </c>
      <c r="E54" s="3">
        <v>7.5866982636189295</v>
      </c>
      <c r="F54" s="4">
        <v>6</v>
      </c>
    </row>
    <row r="55" spans="1:6" ht="14">
      <c r="A55" s="16">
        <v>54</v>
      </c>
      <c r="B55" s="1" t="s">
        <v>62</v>
      </c>
      <c r="C55" s="2">
        <v>0.78452751487036498</v>
      </c>
      <c r="D55" s="2">
        <v>0.70194306051354638</v>
      </c>
      <c r="E55" s="3">
        <v>10.526648574556264</v>
      </c>
      <c r="F55" s="4">
        <v>4</v>
      </c>
    </row>
    <row r="56" spans="1:6" ht="14">
      <c r="A56" s="16">
        <v>55</v>
      </c>
      <c r="B56" s="1" t="s">
        <v>63</v>
      </c>
      <c r="C56" s="2">
        <v>0.78437884103519551</v>
      </c>
      <c r="D56" s="20" t="s">
        <v>117</v>
      </c>
      <c r="E56" s="20" t="s">
        <v>117</v>
      </c>
      <c r="F56" s="20" t="s">
        <v>117</v>
      </c>
    </row>
    <row r="57" spans="1:6" ht="14">
      <c r="A57" s="16">
        <v>56</v>
      </c>
      <c r="B57" s="1" t="s">
        <v>64</v>
      </c>
      <c r="C57" s="2">
        <v>0.78257150160206346</v>
      </c>
      <c r="D57" s="20" t="s">
        <v>117</v>
      </c>
      <c r="E57" s="20" t="s">
        <v>117</v>
      </c>
      <c r="F57" s="20" t="s">
        <v>117</v>
      </c>
    </row>
    <row r="58" spans="1:6" ht="14">
      <c r="A58" s="16">
        <v>57</v>
      </c>
      <c r="B58" s="1" t="s">
        <v>65</v>
      </c>
      <c r="C58" s="2">
        <v>0.7783028052256622</v>
      </c>
      <c r="D58" s="2">
        <v>0.68469390975788647</v>
      </c>
      <c r="E58" s="3">
        <v>12.027310558213223</v>
      </c>
      <c r="F58" s="4">
        <v>3</v>
      </c>
    </row>
    <row r="59" spans="1:6" ht="14">
      <c r="A59" s="16">
        <v>58</v>
      </c>
      <c r="B59" s="1" t="s">
        <v>66</v>
      </c>
      <c r="C59" s="2">
        <v>0.7773619220823057</v>
      </c>
      <c r="D59" s="2">
        <v>0.69169098828042164</v>
      </c>
      <c r="E59" s="3">
        <v>11.020726789304414</v>
      </c>
      <c r="F59" s="4">
        <v>5</v>
      </c>
    </row>
    <row r="60" spans="1:6" ht="14">
      <c r="A60" s="16">
        <v>59</v>
      </c>
      <c r="B60" s="1" t="s">
        <v>67</v>
      </c>
      <c r="C60" s="2">
        <v>0.77621243346236779</v>
      </c>
      <c r="D60" s="20" t="s">
        <v>117</v>
      </c>
      <c r="E60" s="20" t="s">
        <v>117</v>
      </c>
      <c r="F60" s="20" t="s">
        <v>117</v>
      </c>
    </row>
    <row r="61" spans="1:6" ht="14">
      <c r="A61" s="16">
        <v>60</v>
      </c>
      <c r="B61" s="1" t="s">
        <v>68</v>
      </c>
      <c r="C61" s="2">
        <v>0.77489663711640444</v>
      </c>
      <c r="D61" s="20" t="s">
        <v>117</v>
      </c>
      <c r="E61" s="20" t="s">
        <v>117</v>
      </c>
      <c r="F61" s="20" t="s">
        <v>117</v>
      </c>
    </row>
    <row r="62" spans="1:6" ht="14">
      <c r="A62" s="16">
        <v>61</v>
      </c>
      <c r="B62" s="1" t="s">
        <v>69</v>
      </c>
      <c r="C62" s="2">
        <v>0.77401004730412593</v>
      </c>
      <c r="D62" s="20" t="s">
        <v>117</v>
      </c>
      <c r="E62" s="20" t="s">
        <v>117</v>
      </c>
      <c r="F62" s="20" t="s">
        <v>117</v>
      </c>
    </row>
    <row r="63" spans="1:6" ht="14">
      <c r="A63" s="16">
        <v>62</v>
      </c>
      <c r="B63" s="1" t="s">
        <v>70</v>
      </c>
      <c r="C63" s="2">
        <v>0.77290704141026922</v>
      </c>
      <c r="D63" s="20" t="s">
        <v>117</v>
      </c>
      <c r="E63" s="20" t="s">
        <v>117</v>
      </c>
      <c r="F63" s="20" t="s">
        <v>117</v>
      </c>
    </row>
    <row r="64" spans="1:6" ht="14">
      <c r="A64" s="16">
        <v>63</v>
      </c>
      <c r="B64" s="1" t="s">
        <v>71</v>
      </c>
      <c r="C64" s="2">
        <v>0.77100193324527255</v>
      </c>
      <c r="D64" s="2">
        <v>0.66168117755571854</v>
      </c>
      <c r="E64" s="3">
        <v>14.179050726688637</v>
      </c>
      <c r="F64" s="4">
        <v>-2</v>
      </c>
    </row>
    <row r="65" spans="1:6" ht="14">
      <c r="A65" s="16">
        <v>64</v>
      </c>
      <c r="B65" s="1" t="s">
        <v>72</v>
      </c>
      <c r="C65" s="2">
        <v>0.765823205471031</v>
      </c>
      <c r="D65" s="2">
        <v>0.64942636754036731</v>
      </c>
      <c r="E65" s="3">
        <v>15.19891755564694</v>
      </c>
      <c r="F65" s="4">
        <v>-6</v>
      </c>
    </row>
    <row r="66" spans="1:6" ht="14">
      <c r="A66" s="16">
        <v>65</v>
      </c>
      <c r="B66" s="1" t="s">
        <v>73</v>
      </c>
      <c r="C66" s="2">
        <v>0.76501446297319142</v>
      </c>
      <c r="D66" s="2">
        <v>0.60557287640270374</v>
      </c>
      <c r="E66" s="3">
        <v>20.841643442424619</v>
      </c>
      <c r="F66" s="4">
        <v>-17</v>
      </c>
    </row>
    <row r="67" spans="1:6" ht="14">
      <c r="A67" s="16">
        <v>65</v>
      </c>
      <c r="B67" s="1" t="s">
        <v>74</v>
      </c>
      <c r="C67" s="2">
        <v>0.76536229528206179</v>
      </c>
      <c r="D67" s="2">
        <v>0.59605113197844883</v>
      </c>
      <c r="E67" s="3">
        <v>22.121701623832422</v>
      </c>
      <c r="F67" s="4">
        <v>-18</v>
      </c>
    </row>
    <row r="68" spans="1:6" ht="14">
      <c r="A68" s="16">
        <v>67</v>
      </c>
      <c r="B68" s="1" t="s">
        <v>75</v>
      </c>
      <c r="C68" s="2">
        <v>0.76366524438967698</v>
      </c>
      <c r="D68" s="2">
        <v>0.61340594580085062</v>
      </c>
      <c r="E68" s="3">
        <v>19.676068738618991</v>
      </c>
      <c r="F68" s="4">
        <v>-10</v>
      </c>
    </row>
    <row r="69" spans="1:6" ht="14">
      <c r="A69" s="16">
        <v>68</v>
      </c>
      <c r="B69" s="1" t="s">
        <v>76</v>
      </c>
      <c r="C69" s="2">
        <v>0.76253725557015462</v>
      </c>
      <c r="D69" s="2">
        <v>0.61054672341699734</v>
      </c>
      <c r="E69" s="3">
        <v>19.932210695576515</v>
      </c>
      <c r="F69" s="4">
        <v>-11</v>
      </c>
    </row>
    <row r="70" spans="1:6" ht="14">
      <c r="A70" s="16">
        <v>69</v>
      </c>
      <c r="B70" s="1" t="s">
        <v>77</v>
      </c>
      <c r="C70" s="2">
        <v>0.75863595565310038</v>
      </c>
      <c r="D70" s="2">
        <v>0.63908086294139743</v>
      </c>
      <c r="E70" s="3">
        <v>15.759217829981864</v>
      </c>
      <c r="F70" s="4">
        <v>-3</v>
      </c>
    </row>
    <row r="71" spans="1:6" ht="14">
      <c r="A71" s="16">
        <v>70</v>
      </c>
      <c r="B71" s="1" t="s">
        <v>78</v>
      </c>
      <c r="C71" s="2">
        <v>0.75737124642461084</v>
      </c>
      <c r="D71" s="2">
        <v>0.66740855508916697</v>
      </c>
      <c r="E71" s="3">
        <v>11.87828185452493</v>
      </c>
      <c r="F71" s="4">
        <v>9</v>
      </c>
    </row>
    <row r="72" spans="1:6" ht="14">
      <c r="A72" s="16">
        <v>71</v>
      </c>
      <c r="B72" s="1" t="s">
        <v>79</v>
      </c>
      <c r="C72" s="2">
        <v>0.75583011729996852</v>
      </c>
      <c r="D72" s="2">
        <v>0.58252364888472585</v>
      </c>
      <c r="E72" s="3">
        <v>22.929288491409238</v>
      </c>
      <c r="F72" s="4">
        <v>-13</v>
      </c>
    </row>
    <row r="73" spans="1:6" ht="14">
      <c r="A73" s="16">
        <v>71</v>
      </c>
      <c r="B73" s="1" t="s">
        <v>80</v>
      </c>
      <c r="C73" s="2">
        <v>0.75643995160595057</v>
      </c>
      <c r="D73" s="20" t="s">
        <v>117</v>
      </c>
      <c r="E73" s="20" t="s">
        <v>117</v>
      </c>
      <c r="F73" s="20" t="s">
        <v>117</v>
      </c>
    </row>
    <row r="74" spans="1:6" ht="14">
      <c r="A74" s="16">
        <v>73</v>
      </c>
      <c r="B74" s="1" t="s">
        <v>81</v>
      </c>
      <c r="C74" s="2">
        <v>0.74972633052711513</v>
      </c>
      <c r="D74" s="20" t="s">
        <v>117</v>
      </c>
      <c r="E74" s="20" t="s">
        <v>117</v>
      </c>
      <c r="F74" s="20" t="s">
        <v>117</v>
      </c>
    </row>
    <row r="75" spans="1:6" ht="14">
      <c r="A75" s="16">
        <v>73</v>
      </c>
      <c r="B75" s="1" t="s">
        <v>82</v>
      </c>
      <c r="C75" s="2">
        <v>0.74973468940965837</v>
      </c>
      <c r="D75" s="2">
        <v>0.64259206344888897</v>
      </c>
      <c r="E75" s="3">
        <v>14.290738773889933</v>
      </c>
      <c r="F75" s="4">
        <v>1</v>
      </c>
    </row>
    <row r="76" spans="1:6" ht="14">
      <c r="A76" s="16">
        <v>75</v>
      </c>
      <c r="B76" s="1" t="s">
        <v>83</v>
      </c>
      <c r="C76" s="2">
        <v>0.74934938769836656</v>
      </c>
      <c r="D76" s="2">
        <v>0.49768739380881455</v>
      </c>
      <c r="E76" s="3">
        <v>33.584066127355371</v>
      </c>
      <c r="F76" s="4">
        <v>-34</v>
      </c>
    </row>
    <row r="77" spans="1:6" ht="14">
      <c r="A77" s="16">
        <v>76</v>
      </c>
      <c r="B77" s="1" t="s">
        <v>84</v>
      </c>
      <c r="C77" s="2">
        <v>0.74737287180881995</v>
      </c>
      <c r="D77" s="2">
        <v>0.65904563232166113</v>
      </c>
      <c r="E77" s="3">
        <v>11.818363071352312</v>
      </c>
      <c r="F77" s="4">
        <v>7</v>
      </c>
    </row>
    <row r="78" spans="1:6" ht="14">
      <c r="A78" s="16">
        <v>77</v>
      </c>
      <c r="B78" s="1" t="s">
        <v>85</v>
      </c>
      <c r="C78" s="2">
        <v>0.74547023430969717</v>
      </c>
      <c r="D78" s="2">
        <v>0.60683206148858293</v>
      </c>
      <c r="E78" s="3">
        <v>18.597412281151261</v>
      </c>
      <c r="F78" s="4">
        <v>-5</v>
      </c>
    </row>
    <row r="79" spans="1:6" ht="14">
      <c r="A79" s="16">
        <v>77</v>
      </c>
      <c r="B79" s="1" t="s">
        <v>86</v>
      </c>
      <c r="C79" s="2">
        <v>0.74472218929780898</v>
      </c>
      <c r="D79" s="2">
        <v>0.66337206753164601</v>
      </c>
      <c r="E79" s="3">
        <v>10.923552827513717</v>
      </c>
      <c r="F79" s="4">
        <v>12</v>
      </c>
    </row>
    <row r="80" spans="1:6" ht="14">
      <c r="A80" s="16">
        <v>79</v>
      </c>
      <c r="B80" s="1" t="s">
        <v>87</v>
      </c>
      <c r="C80" s="2">
        <v>0.74364043910234334</v>
      </c>
      <c r="D80" s="2">
        <v>0.5424867472467767</v>
      </c>
      <c r="E80" s="3">
        <v>27.049859216691008</v>
      </c>
      <c r="F80" s="4">
        <v>-16</v>
      </c>
    </row>
    <row r="81" spans="1:6" ht="14">
      <c r="A81" s="16">
        <v>79</v>
      </c>
      <c r="B81" s="1" t="s">
        <v>88</v>
      </c>
      <c r="C81" s="2">
        <v>0.74377012102605156</v>
      </c>
      <c r="D81" s="2">
        <v>0.63561334489910926</v>
      </c>
      <c r="E81" s="3">
        <v>14.541694143042083</v>
      </c>
      <c r="F81" s="4">
        <v>4</v>
      </c>
    </row>
    <row r="82" spans="1:6" ht="14">
      <c r="A82" s="16">
        <v>79</v>
      </c>
      <c r="B82" s="1" t="s">
        <v>89</v>
      </c>
      <c r="C82" s="2">
        <v>0.74395727056418615</v>
      </c>
      <c r="D82" s="20" t="s">
        <v>117</v>
      </c>
      <c r="E82" s="20" t="s">
        <v>117</v>
      </c>
      <c r="F82" s="20" t="s">
        <v>117</v>
      </c>
    </row>
    <row r="83" spans="1:6" ht="14">
      <c r="A83" s="16">
        <v>82</v>
      </c>
      <c r="B83" s="1" t="s">
        <v>90</v>
      </c>
      <c r="C83" s="2">
        <v>0.73680454357452652</v>
      </c>
      <c r="D83" s="2">
        <v>0.56232546617447343</v>
      </c>
      <c r="E83" s="3">
        <v>23.680510507707663</v>
      </c>
      <c r="F83" s="4">
        <v>-9</v>
      </c>
    </row>
    <row r="84" spans="1:6" ht="14">
      <c r="A84" s="16">
        <v>83</v>
      </c>
      <c r="B84" s="1" t="s">
        <v>91</v>
      </c>
      <c r="C84" s="2">
        <v>0.73402102126187219</v>
      </c>
      <c r="D84" s="2">
        <v>0.666794895144322</v>
      </c>
      <c r="E84" s="3">
        <v>9.1586104716701691</v>
      </c>
      <c r="F84" s="4">
        <v>18</v>
      </c>
    </row>
    <row r="85" spans="1:6" ht="14">
      <c r="A85" s="16">
        <v>84</v>
      </c>
      <c r="B85" s="1" t="s">
        <v>92</v>
      </c>
      <c r="C85" s="2">
        <v>0.7315988266350939</v>
      </c>
      <c r="D85" s="20" t="s">
        <v>117</v>
      </c>
      <c r="E85" s="20" t="s">
        <v>117</v>
      </c>
      <c r="F85" s="20" t="s">
        <v>117</v>
      </c>
    </row>
    <row r="86" spans="1:6" ht="14">
      <c r="A86" s="16">
        <v>84</v>
      </c>
      <c r="B86" s="1" t="s">
        <v>93</v>
      </c>
      <c r="C86" s="2">
        <v>0.73213139872298694</v>
      </c>
      <c r="D86" s="2">
        <v>0.632908217086386</v>
      </c>
      <c r="E86" s="3">
        <v>13.552646671030644</v>
      </c>
      <c r="F86" s="4">
        <v>7</v>
      </c>
    </row>
    <row r="87" spans="1:6" ht="14">
      <c r="A87" s="16">
        <v>86</v>
      </c>
      <c r="B87" s="1" t="s">
        <v>94</v>
      </c>
      <c r="C87" s="2">
        <v>0.73080661551973081</v>
      </c>
      <c r="D87" s="2">
        <v>0.65338563796208993</v>
      </c>
      <c r="E87" s="3">
        <v>10.593907596550844</v>
      </c>
      <c r="F87" s="4">
        <v>13</v>
      </c>
    </row>
    <row r="88" spans="1:6" ht="14">
      <c r="A88" s="16">
        <v>87</v>
      </c>
      <c r="B88" s="1" t="s">
        <v>95</v>
      </c>
      <c r="C88" s="2">
        <v>0.73009260607583704</v>
      </c>
      <c r="D88" s="2">
        <v>0.65451318709564621</v>
      </c>
      <c r="E88" s="3">
        <v>10.352031831471553</v>
      </c>
      <c r="F88" s="4">
        <v>15</v>
      </c>
    </row>
    <row r="89" spans="1:6" ht="14">
      <c r="A89" s="16">
        <v>88</v>
      </c>
      <c r="B89" s="1" t="s">
        <v>96</v>
      </c>
      <c r="C89" s="2">
        <v>0.72408179386840765</v>
      </c>
      <c r="D89" s="2">
        <v>0.613256496461973</v>
      </c>
      <c r="E89" s="3">
        <v>15.305632354800059</v>
      </c>
      <c r="F89" s="4">
        <v>6</v>
      </c>
    </row>
    <row r="90" spans="1:6" ht="14">
      <c r="A90" s="16">
        <v>89</v>
      </c>
      <c r="B90" s="1" t="s">
        <v>97</v>
      </c>
      <c r="C90" s="2">
        <v>0.72192568723809825</v>
      </c>
      <c r="D90" s="2">
        <v>0.57279159841749527</v>
      </c>
      <c r="E90" s="3">
        <v>20.657817133257282</v>
      </c>
      <c r="F90" s="4">
        <v>-2</v>
      </c>
    </row>
    <row r="91" spans="1:6" ht="14">
      <c r="A91" s="16">
        <v>90</v>
      </c>
      <c r="B91" s="1" t="s">
        <v>98</v>
      </c>
      <c r="C91" s="2">
        <v>0.72117435745231107</v>
      </c>
      <c r="D91" s="20" t="s">
        <v>117</v>
      </c>
      <c r="E91" s="20" t="s">
        <v>117</v>
      </c>
      <c r="F91" s="20" t="s">
        <v>117</v>
      </c>
    </row>
  </sheetData>
  <conditionalFormatting sqref="F2:F91">
    <cfRule type="containsText" dxfId="4" priority="1" operator="containsText" text="..">
      <formula>NOT(ISERROR(SEARCH("..",F2)))</formula>
    </cfRule>
    <cfRule type="cellIs" dxfId="3" priority="2" operator="lessThan">
      <formula>-15</formula>
    </cfRule>
    <cfRule type="cellIs" dxfId="2" priority="3" operator="greaterThan">
      <formula>15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D264FA-D062-B342-9769-F5B5D63FD7BB}">
  <dimension ref="A1:O91"/>
  <sheetViews>
    <sheetView tabSelected="1" workbookViewId="0">
      <selection activeCell="G27" sqref="G27"/>
    </sheetView>
  </sheetViews>
  <sheetFormatPr baseColWidth="10" defaultRowHeight="13"/>
  <sheetData>
    <row r="1" spans="1:15" ht="15">
      <c r="A1" s="19" t="s">
        <v>37</v>
      </c>
      <c r="B1" s="19" t="s">
        <v>118</v>
      </c>
      <c r="C1" s="8" t="s">
        <v>0</v>
      </c>
      <c r="D1" s="21" t="s">
        <v>119</v>
      </c>
      <c r="E1" s="21" t="s">
        <v>120</v>
      </c>
      <c r="F1" s="21" t="s">
        <v>121</v>
      </c>
      <c r="G1" s="21" t="s">
        <v>122</v>
      </c>
      <c r="H1" s="19"/>
      <c r="I1" s="19">
        <v>1980</v>
      </c>
      <c r="J1" s="19">
        <v>2013</v>
      </c>
      <c r="K1" s="19"/>
      <c r="L1" s="19" t="s">
        <v>123</v>
      </c>
      <c r="M1" s="19" t="s">
        <v>124</v>
      </c>
      <c r="N1" s="19"/>
      <c r="O1" s="19" t="s">
        <v>125</v>
      </c>
    </row>
    <row r="2" spans="1:15" ht="14">
      <c r="A2" s="16">
        <v>1</v>
      </c>
      <c r="B2" s="16">
        <v>1</v>
      </c>
      <c r="C2" s="1" t="s">
        <v>1</v>
      </c>
      <c r="D2" s="2">
        <v>0.7927977372948054</v>
      </c>
      <c r="E2" s="2">
        <v>0.84056358723202329</v>
      </c>
      <c r="F2" s="2">
        <v>0.91024061949956137</v>
      </c>
      <c r="G2" s="2">
        <v>0.94359758070972743</v>
      </c>
      <c r="H2" s="16"/>
      <c r="I2" s="1" t="s">
        <v>3</v>
      </c>
      <c r="J2" s="1" t="s">
        <v>1</v>
      </c>
      <c r="K2" s="16"/>
      <c r="L2" s="16">
        <f>1-MATCH($C2,I$2:I$188,0)/COUNTA(I$2:I$188)</f>
        <v>0.93333333333333335</v>
      </c>
      <c r="M2" s="16">
        <f>1-MATCH($C2,J$2:J$188,0)/COUNTA(J$2:J$188)</f>
        <v>0.98888888888888893</v>
      </c>
      <c r="N2" s="16"/>
      <c r="O2" s="16">
        <f>M2-L2</f>
        <v>5.555555555555558E-2</v>
      </c>
    </row>
    <row r="3" spans="1:15" ht="14">
      <c r="A3" s="16">
        <v>2</v>
      </c>
      <c r="B3" s="16">
        <v>2</v>
      </c>
      <c r="C3" s="1" t="s">
        <v>3</v>
      </c>
      <c r="D3" s="2">
        <v>0.84094513253515568</v>
      </c>
      <c r="E3" s="2">
        <v>0.86555160708170109</v>
      </c>
      <c r="F3" s="2">
        <v>0.89779551672371594</v>
      </c>
      <c r="G3" s="2">
        <v>0.93266211510541952</v>
      </c>
      <c r="H3" s="16"/>
      <c r="I3" s="1" t="s">
        <v>13</v>
      </c>
      <c r="J3" s="1" t="s">
        <v>3</v>
      </c>
      <c r="K3" s="16"/>
      <c r="L3" s="16">
        <f t="shared" ref="L3:M18" si="0">1-MATCH($C3,I$2:I$188,0)/COUNTA(I$2:I$188)</f>
        <v>0.98888888888888893</v>
      </c>
      <c r="M3" s="16">
        <f t="shared" si="0"/>
        <v>0.97777777777777775</v>
      </c>
      <c r="N3" s="16"/>
      <c r="O3" s="16">
        <f t="shared" ref="O3:O66" si="1">M3-L3</f>
        <v>-1.1111111111111183E-2</v>
      </c>
    </row>
    <row r="4" spans="1:15" ht="14">
      <c r="A4" s="16">
        <v>3</v>
      </c>
      <c r="B4" s="16">
        <v>3</v>
      </c>
      <c r="C4" s="1" t="s">
        <v>2</v>
      </c>
      <c r="D4" s="2">
        <v>0.80571707733686937</v>
      </c>
      <c r="E4" s="2">
        <v>0.82916281627265942</v>
      </c>
      <c r="F4" s="2">
        <v>0.88581388207394129</v>
      </c>
      <c r="G4" s="2">
        <v>0.91739431693351325</v>
      </c>
      <c r="H4" s="16"/>
      <c r="I4" s="1" t="s">
        <v>12</v>
      </c>
      <c r="J4" s="1" t="s">
        <v>2</v>
      </c>
      <c r="K4" s="16"/>
      <c r="L4" s="16">
        <f t="shared" si="0"/>
        <v>0.9555555555555556</v>
      </c>
      <c r="M4" s="16">
        <f t="shared" si="0"/>
        <v>0.96666666666666667</v>
      </c>
      <c r="N4" s="16"/>
      <c r="O4" s="16">
        <f t="shared" si="1"/>
        <v>1.1111111111111072E-2</v>
      </c>
    </row>
    <row r="5" spans="1:15" ht="14">
      <c r="A5" s="16">
        <v>4</v>
      </c>
      <c r="B5" s="16">
        <v>4</v>
      </c>
      <c r="C5" s="1" t="s">
        <v>10</v>
      </c>
      <c r="D5" s="2">
        <v>0.78332156155470534</v>
      </c>
      <c r="E5" s="2">
        <v>0.82598681055288303</v>
      </c>
      <c r="F5" s="2">
        <v>0.8741785807113619</v>
      </c>
      <c r="G5" s="2">
        <v>0.91528279930240541</v>
      </c>
      <c r="H5" s="16"/>
      <c r="I5" s="1" t="s">
        <v>2</v>
      </c>
      <c r="J5" s="1" t="s">
        <v>10</v>
      </c>
      <c r="K5" s="16"/>
      <c r="L5" s="16">
        <f t="shared" si="0"/>
        <v>0.92222222222222228</v>
      </c>
      <c r="M5" s="16">
        <f t="shared" si="0"/>
        <v>0.9555555555555556</v>
      </c>
      <c r="N5" s="16"/>
      <c r="O5" s="16">
        <f t="shared" si="1"/>
        <v>3.3333333333333326E-2</v>
      </c>
    </row>
    <row r="6" spans="1:15" ht="14">
      <c r="A6" s="16">
        <v>5</v>
      </c>
      <c r="B6" s="16">
        <v>5</v>
      </c>
      <c r="C6" s="1" t="s">
        <v>13</v>
      </c>
      <c r="D6" s="2">
        <v>0.82538623284784718</v>
      </c>
      <c r="E6" s="2">
        <v>0.85803197083587313</v>
      </c>
      <c r="F6" s="2">
        <v>0.88314204223294046</v>
      </c>
      <c r="G6" s="2">
        <v>0.91374164274449232</v>
      </c>
      <c r="H6" s="16"/>
      <c r="I6" s="1" t="s">
        <v>16</v>
      </c>
      <c r="J6" s="1" t="s">
        <v>13</v>
      </c>
      <c r="K6" s="16"/>
      <c r="L6" s="16">
        <f t="shared" si="0"/>
        <v>0.97777777777777775</v>
      </c>
      <c r="M6" s="16">
        <f t="shared" si="0"/>
        <v>0.94444444444444442</v>
      </c>
      <c r="N6" s="16"/>
      <c r="O6" s="16">
        <f t="shared" si="1"/>
        <v>-3.3333333333333326E-2</v>
      </c>
    </row>
    <row r="7" spans="1:15" ht="14">
      <c r="A7" s="16">
        <v>6</v>
      </c>
      <c r="B7" s="16">
        <v>6</v>
      </c>
      <c r="C7" s="1" t="s">
        <v>5</v>
      </c>
      <c r="D7" s="2">
        <v>0.73857273075887486</v>
      </c>
      <c r="E7" s="2">
        <v>0.78154119303472702</v>
      </c>
      <c r="F7" s="2">
        <v>0.8536546562909737</v>
      </c>
      <c r="G7" s="2">
        <v>0.91143694200061365</v>
      </c>
      <c r="H7" s="16"/>
      <c r="I7" s="1" t="s">
        <v>1</v>
      </c>
      <c r="J7" s="1" t="s">
        <v>5</v>
      </c>
      <c r="K7" s="16"/>
      <c r="L7" s="16">
        <f t="shared" si="0"/>
        <v>0.82222222222222219</v>
      </c>
      <c r="M7" s="16">
        <f t="shared" si="0"/>
        <v>0.93333333333333335</v>
      </c>
      <c r="N7" s="16"/>
      <c r="O7" s="16">
        <f t="shared" si="1"/>
        <v>0.11111111111111116</v>
      </c>
    </row>
    <row r="8" spans="1:15" ht="14">
      <c r="A8" s="16">
        <v>7</v>
      </c>
      <c r="B8" s="16">
        <v>7</v>
      </c>
      <c r="C8" s="1" t="s">
        <v>16</v>
      </c>
      <c r="D8" s="2">
        <v>0.79291630523686274</v>
      </c>
      <c r="E8" s="2">
        <v>0.82100055233446878</v>
      </c>
      <c r="F8" s="2">
        <v>0.87317577454177031</v>
      </c>
      <c r="G8" s="2">
        <v>0.9100016285063891</v>
      </c>
      <c r="H8" s="16"/>
      <c r="I8" s="1" t="s">
        <v>10</v>
      </c>
      <c r="J8" s="1" t="s">
        <v>16</v>
      </c>
      <c r="K8" s="16"/>
      <c r="L8" s="16">
        <f t="shared" si="0"/>
        <v>0.94444444444444442</v>
      </c>
      <c r="M8" s="16">
        <f t="shared" si="0"/>
        <v>0.92222222222222228</v>
      </c>
      <c r="N8" s="16"/>
      <c r="O8" s="16">
        <f t="shared" si="1"/>
        <v>-2.2222222222222143E-2</v>
      </c>
    </row>
    <row r="9" spans="1:15" ht="14">
      <c r="A9" s="16">
        <v>8</v>
      </c>
      <c r="B9" s="16">
        <v>8</v>
      </c>
      <c r="C9" s="1" t="s">
        <v>12</v>
      </c>
      <c r="D9" s="2">
        <v>0.80856358481519175</v>
      </c>
      <c r="E9" s="2">
        <v>0.84844769933821751</v>
      </c>
      <c r="F9" s="2">
        <v>0.86679328765556929</v>
      </c>
      <c r="G9" s="2">
        <v>0.90185157524271875</v>
      </c>
      <c r="H9" s="16"/>
      <c r="I9" s="1" t="s">
        <v>11</v>
      </c>
      <c r="J9" s="1" t="s">
        <v>12</v>
      </c>
      <c r="K9" s="16"/>
      <c r="L9" s="16">
        <f t="shared" si="0"/>
        <v>0.96666666666666667</v>
      </c>
      <c r="M9" s="16">
        <f t="shared" si="0"/>
        <v>0.91111111111111109</v>
      </c>
      <c r="N9" s="16"/>
      <c r="O9" s="16">
        <f t="shared" si="1"/>
        <v>-5.555555555555558E-2</v>
      </c>
    </row>
    <row r="10" spans="1:15" ht="14">
      <c r="A10" s="16">
        <v>9</v>
      </c>
      <c r="B10" s="16">
        <v>9</v>
      </c>
      <c r="C10" s="1" t="s">
        <v>9</v>
      </c>
      <c r="D10" s="20" t="s">
        <v>117</v>
      </c>
      <c r="E10" s="2">
        <v>0.74445867111173603</v>
      </c>
      <c r="F10" s="2">
        <v>0.79992029600950076</v>
      </c>
      <c r="G10" s="2">
        <v>0.9013058548857904</v>
      </c>
      <c r="H10" s="16"/>
      <c r="I10" s="1" t="s">
        <v>6</v>
      </c>
      <c r="J10" s="1" t="s">
        <v>9</v>
      </c>
      <c r="K10" s="16"/>
      <c r="L10" s="16" t="e">
        <f>1-MATCH($C10,I$2:I$188,0)/COUNTA(I$2:I$188)</f>
        <v>#N/A</v>
      </c>
      <c r="M10" s="16">
        <f t="shared" si="0"/>
        <v>0.9</v>
      </c>
      <c r="N10" s="16"/>
      <c r="O10" s="16" t="e">
        <f t="shared" si="1"/>
        <v>#N/A</v>
      </c>
    </row>
    <row r="11" spans="1:15" ht="14">
      <c r="A11" s="16">
        <v>10</v>
      </c>
      <c r="B11" s="16">
        <v>10</v>
      </c>
      <c r="C11" s="1" t="s">
        <v>11</v>
      </c>
      <c r="D11" s="2">
        <v>0.78116296641780125</v>
      </c>
      <c r="E11" s="2">
        <v>0.80604814765211086</v>
      </c>
      <c r="F11" s="2">
        <v>0.85868827807289172</v>
      </c>
      <c r="G11" s="2">
        <v>0.90046072528644794</v>
      </c>
      <c r="H11" s="16"/>
      <c r="I11" s="1" t="s">
        <v>20</v>
      </c>
      <c r="J11" s="1" t="s">
        <v>11</v>
      </c>
      <c r="K11" s="16"/>
      <c r="L11" s="16">
        <f t="shared" si="0"/>
        <v>0.91111111111111109</v>
      </c>
      <c r="M11" s="16">
        <f t="shared" si="0"/>
        <v>0.88888888888888884</v>
      </c>
      <c r="N11" s="16"/>
      <c r="O11" s="16">
        <f t="shared" si="1"/>
        <v>-2.2222222222222254E-2</v>
      </c>
    </row>
    <row r="12" spans="1:15" ht="14">
      <c r="A12" s="16">
        <v>11</v>
      </c>
      <c r="B12" s="16">
        <v>11</v>
      </c>
      <c r="C12" s="1" t="s">
        <v>4</v>
      </c>
      <c r="D12" s="2">
        <v>0.73440274171742659</v>
      </c>
      <c r="E12" s="2">
        <v>0.77472849199452409</v>
      </c>
      <c r="F12" s="2">
        <v>0.86243056925209371</v>
      </c>
      <c r="G12" s="2">
        <v>0.89929911909276505</v>
      </c>
      <c r="H12" s="16"/>
      <c r="I12" s="1" t="s">
        <v>7</v>
      </c>
      <c r="J12" s="1" t="s">
        <v>4</v>
      </c>
      <c r="K12" s="16"/>
      <c r="L12" s="16">
        <f t="shared" si="0"/>
        <v>0.78888888888888886</v>
      </c>
      <c r="M12" s="16">
        <f t="shared" si="0"/>
        <v>0.87777777777777777</v>
      </c>
      <c r="N12" s="16"/>
      <c r="O12" s="16">
        <f t="shared" si="1"/>
        <v>8.8888888888888906E-2</v>
      </c>
    </row>
    <row r="13" spans="1:15" ht="14">
      <c r="A13" s="16">
        <v>12</v>
      </c>
      <c r="B13" s="16">
        <v>12</v>
      </c>
      <c r="C13" s="1" t="s">
        <v>6</v>
      </c>
      <c r="D13" s="2">
        <v>0.77630543387311168</v>
      </c>
      <c r="E13" s="2">
        <v>0.80664597508203251</v>
      </c>
      <c r="F13" s="2">
        <v>0.88890232025835902</v>
      </c>
      <c r="G13" s="2">
        <v>0.89781820191583261</v>
      </c>
      <c r="H13" s="16"/>
      <c r="I13" s="1" t="s">
        <v>17</v>
      </c>
      <c r="J13" s="1" t="s">
        <v>6</v>
      </c>
      <c r="K13" s="16"/>
      <c r="L13" s="16">
        <f t="shared" si="0"/>
        <v>0.9</v>
      </c>
      <c r="M13" s="16">
        <f t="shared" si="0"/>
        <v>0.8666666666666667</v>
      </c>
      <c r="N13" s="16"/>
      <c r="O13" s="16">
        <f t="shared" si="1"/>
        <v>-3.3333333333333326E-2</v>
      </c>
    </row>
    <row r="14" spans="1:15" ht="14">
      <c r="A14" s="16">
        <v>13</v>
      </c>
      <c r="B14" s="16">
        <v>13</v>
      </c>
      <c r="C14" s="1" t="s">
        <v>7</v>
      </c>
      <c r="D14" s="2">
        <v>0.75441300213313811</v>
      </c>
      <c r="E14" s="2">
        <v>0.80033000411586719</v>
      </c>
      <c r="F14" s="2">
        <v>0.85840325607689305</v>
      </c>
      <c r="G14" s="2">
        <v>0.89469373403340957</v>
      </c>
      <c r="H14" s="16"/>
      <c r="I14" s="1" t="s">
        <v>14</v>
      </c>
      <c r="J14" s="1" t="s">
        <v>7</v>
      </c>
      <c r="K14" s="16"/>
      <c r="L14" s="16">
        <f t="shared" si="0"/>
        <v>0.87777777777777777</v>
      </c>
      <c r="M14" s="16">
        <f t="shared" si="0"/>
        <v>0.85555555555555562</v>
      </c>
      <c r="N14" s="16"/>
      <c r="O14" s="16">
        <f t="shared" si="1"/>
        <v>-2.2222222222222143E-2</v>
      </c>
    </row>
    <row r="15" spans="1:15" ht="14">
      <c r="A15" s="16">
        <v>14</v>
      </c>
      <c r="B15" s="16">
        <v>14</v>
      </c>
      <c r="C15" s="1" t="s">
        <v>15</v>
      </c>
      <c r="D15" s="2">
        <v>0.73459331166869157</v>
      </c>
      <c r="E15" s="2">
        <v>0.76799837187817432</v>
      </c>
      <c r="F15" s="2">
        <v>0.8634119157387441</v>
      </c>
      <c r="G15" s="2">
        <v>0.89172591100276555</v>
      </c>
      <c r="H15" s="16"/>
      <c r="I15" s="1" t="s">
        <v>21</v>
      </c>
      <c r="J15" s="1" t="s">
        <v>15</v>
      </c>
      <c r="K15" s="16"/>
      <c r="L15" s="16">
        <f t="shared" si="0"/>
        <v>0.8</v>
      </c>
      <c r="M15" s="16">
        <f t="shared" si="0"/>
        <v>0.84444444444444444</v>
      </c>
      <c r="N15" s="16"/>
      <c r="O15" s="16">
        <f t="shared" si="1"/>
        <v>4.4444444444444398E-2</v>
      </c>
    </row>
    <row r="16" spans="1:15" ht="14">
      <c r="A16" s="16">
        <v>15</v>
      </c>
      <c r="B16" s="16">
        <v>15</v>
      </c>
      <c r="C16" s="1" t="s">
        <v>8</v>
      </c>
      <c r="D16" s="2">
        <v>0.69770662117942628</v>
      </c>
      <c r="E16" s="2">
        <v>0.77536832547185119</v>
      </c>
      <c r="F16" s="2">
        <v>0.80953492168151131</v>
      </c>
      <c r="G16" s="2">
        <v>0.89112863924893171</v>
      </c>
      <c r="H16" s="16"/>
      <c r="I16" s="1" t="s">
        <v>40</v>
      </c>
      <c r="J16" s="1" t="s">
        <v>8</v>
      </c>
      <c r="K16" s="16"/>
      <c r="L16" s="16">
        <f t="shared" si="0"/>
        <v>0.68888888888888888</v>
      </c>
      <c r="M16" s="16">
        <f t="shared" si="0"/>
        <v>0.83333333333333337</v>
      </c>
      <c r="N16" s="16"/>
      <c r="O16" s="16">
        <f t="shared" si="1"/>
        <v>0.14444444444444449</v>
      </c>
    </row>
    <row r="17" spans="1:15" ht="14">
      <c r="A17" s="16">
        <v>16</v>
      </c>
      <c r="B17" s="16">
        <v>15</v>
      </c>
      <c r="C17" s="1" t="s">
        <v>22</v>
      </c>
      <c r="D17" s="2">
        <v>0.62836931939664153</v>
      </c>
      <c r="E17" s="2">
        <v>0.73094831319372044</v>
      </c>
      <c r="F17" s="2">
        <v>0.81875499579885147</v>
      </c>
      <c r="G17" s="2">
        <v>0.89066932393638742</v>
      </c>
      <c r="H17" s="16"/>
      <c r="I17" s="1" t="s">
        <v>5</v>
      </c>
      <c r="J17" s="1" t="s">
        <v>22</v>
      </c>
      <c r="K17" s="16"/>
      <c r="L17" s="16">
        <f t="shared" si="0"/>
        <v>0.5</v>
      </c>
      <c r="M17" s="16">
        <f t="shared" si="0"/>
        <v>0.82222222222222219</v>
      </c>
      <c r="N17" s="16"/>
      <c r="O17" s="16">
        <f t="shared" si="1"/>
        <v>0.32222222222222219</v>
      </c>
    </row>
    <row r="18" spans="1:15" ht="14">
      <c r="A18" s="16">
        <v>17</v>
      </c>
      <c r="B18" s="16">
        <v>17</v>
      </c>
      <c r="C18" s="1" t="s">
        <v>20</v>
      </c>
      <c r="D18" s="2">
        <v>0.77233057866158328</v>
      </c>
      <c r="E18" s="2">
        <v>0.81741183290572561</v>
      </c>
      <c r="F18" s="2">
        <v>0.85781729745378832</v>
      </c>
      <c r="G18" s="2">
        <v>0.89008607032559839</v>
      </c>
      <c r="H18" s="16"/>
      <c r="I18" s="1" t="s">
        <v>19</v>
      </c>
      <c r="J18" s="1" t="s">
        <v>20</v>
      </c>
      <c r="K18" s="16"/>
      <c r="L18" s="16">
        <f t="shared" si="0"/>
        <v>0.88888888888888884</v>
      </c>
      <c r="M18" s="16">
        <f t="shared" si="0"/>
        <v>0.81111111111111112</v>
      </c>
      <c r="N18" s="16"/>
      <c r="O18" s="16">
        <f t="shared" si="1"/>
        <v>-7.7777777777777724E-2</v>
      </c>
    </row>
    <row r="19" spans="1:15" ht="14">
      <c r="A19" s="16">
        <v>18</v>
      </c>
      <c r="B19" s="16">
        <v>18</v>
      </c>
      <c r="C19" s="1" t="s">
        <v>18</v>
      </c>
      <c r="D19" s="20" t="s">
        <v>117</v>
      </c>
      <c r="E19" s="20" t="s">
        <v>117</v>
      </c>
      <c r="F19" s="20" t="s">
        <v>117</v>
      </c>
      <c r="G19" s="2">
        <v>0.88862662534045522</v>
      </c>
      <c r="H19" s="16"/>
      <c r="I19" s="1" t="s">
        <v>15</v>
      </c>
      <c r="J19" s="1" t="s">
        <v>18</v>
      </c>
      <c r="K19" s="16"/>
      <c r="L19" s="16" t="e">
        <f t="shared" ref="L19:M82" si="2">1-MATCH($C19,I$2:I$188,0)/COUNTA(I$2:I$188)</f>
        <v>#N/A</v>
      </c>
      <c r="M19" s="16">
        <f t="shared" si="2"/>
        <v>0.8</v>
      </c>
      <c r="N19" s="16"/>
      <c r="O19" s="16" t="e">
        <f t="shared" si="1"/>
        <v>#N/A</v>
      </c>
    </row>
    <row r="20" spans="1:15" ht="14">
      <c r="A20" s="16">
        <v>19</v>
      </c>
      <c r="B20" s="16">
        <v>19</v>
      </c>
      <c r="C20" s="1" t="s">
        <v>21</v>
      </c>
      <c r="D20" s="2">
        <v>0.74878240496660287</v>
      </c>
      <c r="E20" s="2">
        <v>0.78537832474783542</v>
      </c>
      <c r="F20" s="2">
        <v>0.84899012873131063</v>
      </c>
      <c r="G20" s="2">
        <v>0.88776259688494741</v>
      </c>
      <c r="H20" s="16"/>
      <c r="I20" s="1" t="s">
        <v>4</v>
      </c>
      <c r="J20" s="1" t="s">
        <v>21</v>
      </c>
      <c r="K20" s="16"/>
      <c r="L20" s="16">
        <f t="shared" si="2"/>
        <v>0.84444444444444444</v>
      </c>
      <c r="M20" s="16">
        <f t="shared" si="2"/>
        <v>0.78888888888888886</v>
      </c>
      <c r="N20" s="16"/>
      <c r="O20" s="16">
        <f t="shared" si="1"/>
        <v>-5.555555555555558E-2</v>
      </c>
    </row>
    <row r="21" spans="1:15" ht="14">
      <c r="A21" s="16">
        <v>20</v>
      </c>
      <c r="B21" s="16">
        <v>20</v>
      </c>
      <c r="C21" s="1" t="s">
        <v>23</v>
      </c>
      <c r="D21" s="2">
        <v>0.72189064635393496</v>
      </c>
      <c r="E21" s="2">
        <v>0.77903730633547541</v>
      </c>
      <c r="F21" s="2">
        <v>0.84762383627540638</v>
      </c>
      <c r="G21" s="2">
        <v>0.88432555200436158</v>
      </c>
      <c r="H21" s="16"/>
      <c r="I21" s="1" t="s">
        <v>41</v>
      </c>
      <c r="J21" s="1" t="s">
        <v>23</v>
      </c>
      <c r="K21" s="16"/>
      <c r="L21" s="16">
        <f t="shared" si="2"/>
        <v>0.75555555555555554</v>
      </c>
      <c r="M21" s="16">
        <f t="shared" si="2"/>
        <v>0.77777777777777779</v>
      </c>
      <c r="N21" s="16"/>
      <c r="O21" s="16">
        <f t="shared" si="1"/>
        <v>2.2222222222222254E-2</v>
      </c>
    </row>
    <row r="22" spans="1:15" ht="14">
      <c r="A22" s="16">
        <v>21</v>
      </c>
      <c r="B22" s="16">
        <v>21</v>
      </c>
      <c r="C22" s="1" t="s">
        <v>19</v>
      </c>
      <c r="D22" s="2">
        <v>0.73577840013105045</v>
      </c>
      <c r="E22" s="2">
        <v>0.78623532779765648</v>
      </c>
      <c r="F22" s="2">
        <v>0.83523896127974817</v>
      </c>
      <c r="G22" s="2">
        <v>0.88120983926334417</v>
      </c>
      <c r="H22" s="16"/>
      <c r="I22" s="1" t="s">
        <v>26</v>
      </c>
      <c r="J22" s="1" t="s">
        <v>19</v>
      </c>
      <c r="K22" s="16"/>
      <c r="L22" s="16">
        <f t="shared" si="2"/>
        <v>0.81111111111111112</v>
      </c>
      <c r="M22" s="16">
        <f t="shared" si="2"/>
        <v>0.76666666666666661</v>
      </c>
      <c r="N22" s="16"/>
      <c r="O22" s="16">
        <f t="shared" si="1"/>
        <v>-4.4444444444444509E-2</v>
      </c>
    </row>
    <row r="23" spans="1:15" ht="14">
      <c r="A23" s="16">
        <v>22</v>
      </c>
      <c r="B23" s="16">
        <v>21</v>
      </c>
      <c r="C23" s="1" t="s">
        <v>17</v>
      </c>
      <c r="D23" s="2">
        <v>0.75251881019305444</v>
      </c>
      <c r="E23" s="2">
        <v>0.80494891912322908</v>
      </c>
      <c r="F23" s="2">
        <v>0.87257546847909118</v>
      </c>
      <c r="G23" s="2">
        <v>0.88078003806407823</v>
      </c>
      <c r="H23" s="16"/>
      <c r="I23" s="1" t="s">
        <v>23</v>
      </c>
      <c r="J23" s="1" t="s">
        <v>17</v>
      </c>
      <c r="K23" s="16"/>
      <c r="L23" s="16">
        <f t="shared" si="2"/>
        <v>0.8666666666666667</v>
      </c>
      <c r="M23" s="16">
        <f t="shared" si="2"/>
        <v>0.75555555555555554</v>
      </c>
      <c r="N23" s="16"/>
      <c r="O23" s="16">
        <f t="shared" si="1"/>
        <v>-0.11111111111111116</v>
      </c>
    </row>
    <row r="24" spans="1:15" ht="14">
      <c r="A24" s="16">
        <v>23</v>
      </c>
      <c r="B24" s="16">
        <v>21</v>
      </c>
      <c r="C24" s="1" t="s">
        <v>26</v>
      </c>
      <c r="D24" s="2">
        <v>0.72918374373396366</v>
      </c>
      <c r="E24" s="2">
        <v>0.78601769900299934</v>
      </c>
      <c r="F24" s="2">
        <v>0.86619458064823796</v>
      </c>
      <c r="G24" s="2">
        <v>0.88092072782021813</v>
      </c>
      <c r="H24" s="16"/>
      <c r="I24" s="1" t="s">
        <v>27</v>
      </c>
      <c r="J24" s="1" t="s">
        <v>26</v>
      </c>
      <c r="K24" s="16"/>
      <c r="L24" s="16">
        <f t="shared" si="2"/>
        <v>0.76666666666666661</v>
      </c>
      <c r="M24" s="16">
        <f t="shared" si="2"/>
        <v>0.74444444444444446</v>
      </c>
      <c r="N24" s="16"/>
      <c r="O24" s="16">
        <f t="shared" si="1"/>
        <v>-2.2222222222222143E-2</v>
      </c>
    </row>
    <row r="25" spans="1:15" ht="14">
      <c r="A25" s="16">
        <v>24</v>
      </c>
      <c r="B25" s="16">
        <v>24</v>
      </c>
      <c r="C25" s="1" t="s">
        <v>14</v>
      </c>
      <c r="D25" s="2">
        <v>0.75180221818974158</v>
      </c>
      <c r="E25" s="2">
        <v>0.79151749665862625</v>
      </c>
      <c r="F25" s="2">
        <v>0.84057392430077982</v>
      </c>
      <c r="G25" s="2">
        <v>0.87902428707875457</v>
      </c>
      <c r="H25" s="16"/>
      <c r="I25" s="1" t="s">
        <v>39</v>
      </c>
      <c r="J25" s="1" t="s">
        <v>14</v>
      </c>
      <c r="K25" s="16"/>
      <c r="L25" s="16">
        <f t="shared" si="2"/>
        <v>0.85555555555555562</v>
      </c>
      <c r="M25" s="16">
        <f t="shared" si="2"/>
        <v>0.73333333333333339</v>
      </c>
      <c r="N25" s="16"/>
      <c r="O25" s="16">
        <f t="shared" si="1"/>
        <v>-0.12222222222222223</v>
      </c>
    </row>
    <row r="26" spans="1:15" ht="14">
      <c r="A26" s="16">
        <v>25</v>
      </c>
      <c r="B26" s="16">
        <v>25</v>
      </c>
      <c r="C26" s="1" t="s">
        <v>24</v>
      </c>
      <c r="D26" s="20" t="s">
        <v>117</v>
      </c>
      <c r="E26" s="2">
        <v>0.76923008582479202</v>
      </c>
      <c r="F26" s="2">
        <v>0.82145117318707839</v>
      </c>
      <c r="G26" s="2">
        <v>0.87429276293662539</v>
      </c>
      <c r="H26" s="16"/>
      <c r="I26" s="1" t="s">
        <v>28</v>
      </c>
      <c r="J26" s="1" t="s">
        <v>24</v>
      </c>
      <c r="K26" s="16"/>
      <c r="L26" s="16" t="e">
        <f t="shared" si="2"/>
        <v>#N/A</v>
      </c>
      <c r="M26" s="16">
        <f t="shared" si="2"/>
        <v>0.72222222222222221</v>
      </c>
      <c r="N26" s="16"/>
      <c r="O26" s="16" t="e">
        <f t="shared" si="1"/>
        <v>#N/A</v>
      </c>
    </row>
    <row r="27" spans="1:15" ht="14">
      <c r="A27" s="16">
        <v>26</v>
      </c>
      <c r="B27" s="16">
        <v>26</v>
      </c>
      <c r="C27" s="1" t="s">
        <v>27</v>
      </c>
      <c r="D27" s="2">
        <v>0.71840637182568168</v>
      </c>
      <c r="E27" s="2">
        <v>0.7629013429774264</v>
      </c>
      <c r="F27" s="2">
        <v>0.82484490360301188</v>
      </c>
      <c r="G27" s="2">
        <v>0.87180880694048613</v>
      </c>
      <c r="H27" s="16"/>
      <c r="I27" s="1" t="s">
        <v>54</v>
      </c>
      <c r="J27" s="1" t="s">
        <v>27</v>
      </c>
      <c r="K27" s="16"/>
      <c r="L27" s="16">
        <f t="shared" si="2"/>
        <v>0.74444444444444446</v>
      </c>
      <c r="M27" s="16">
        <f t="shared" si="2"/>
        <v>0.71111111111111114</v>
      </c>
      <c r="N27" s="16"/>
      <c r="O27" s="16">
        <f t="shared" si="1"/>
        <v>-3.3333333333333326E-2</v>
      </c>
    </row>
    <row r="28" spans="1:15" ht="14">
      <c r="A28" s="16">
        <v>27</v>
      </c>
      <c r="B28" s="16">
        <v>27</v>
      </c>
      <c r="C28" s="1" t="s">
        <v>25</v>
      </c>
      <c r="D28" s="2">
        <v>0.70150686288395914</v>
      </c>
      <c r="E28" s="2">
        <v>0.75533457965184847</v>
      </c>
      <c r="F28" s="2">
        <v>0.82594597106392653</v>
      </c>
      <c r="G28" s="2">
        <v>0.86891078379600073</v>
      </c>
      <c r="H28" s="16"/>
      <c r="I28" s="1" t="s">
        <v>25</v>
      </c>
      <c r="J28" s="1" t="s">
        <v>25</v>
      </c>
      <c r="K28" s="16"/>
      <c r="L28" s="16">
        <f t="shared" si="2"/>
        <v>0.7</v>
      </c>
      <c r="M28" s="16">
        <f t="shared" si="2"/>
        <v>0.7</v>
      </c>
      <c r="N28" s="16"/>
      <c r="O28" s="16">
        <f t="shared" si="1"/>
        <v>0</v>
      </c>
    </row>
    <row r="29" spans="1:15" ht="14">
      <c r="A29" s="16">
        <v>28</v>
      </c>
      <c r="B29" s="16">
        <v>28</v>
      </c>
      <c r="C29" s="1" t="s">
        <v>38</v>
      </c>
      <c r="D29" s="20" t="s">
        <v>117</v>
      </c>
      <c r="E29" s="2">
        <v>0.76169227571201192</v>
      </c>
      <c r="F29" s="2">
        <v>0.80569178465288382</v>
      </c>
      <c r="G29" s="2">
        <v>0.86134206390477175</v>
      </c>
      <c r="H29" s="16"/>
      <c r="I29" s="1" t="s">
        <v>8</v>
      </c>
      <c r="J29" s="1" t="s">
        <v>38</v>
      </c>
      <c r="K29" s="16"/>
      <c r="L29" s="16" t="e">
        <f t="shared" si="2"/>
        <v>#N/A</v>
      </c>
      <c r="M29" s="16">
        <f t="shared" si="2"/>
        <v>0.68888888888888888</v>
      </c>
      <c r="N29" s="16"/>
      <c r="O29" s="16" t="e">
        <f t="shared" si="1"/>
        <v>#N/A</v>
      </c>
    </row>
    <row r="30" spans="1:15" ht="14">
      <c r="A30" s="16">
        <v>29</v>
      </c>
      <c r="B30" s="16">
        <v>29</v>
      </c>
      <c r="C30" s="1" t="s">
        <v>39</v>
      </c>
      <c r="D30" s="2">
        <v>0.71301384556895564</v>
      </c>
      <c r="E30" s="2">
        <v>0.74866427275811809</v>
      </c>
      <c r="F30" s="2">
        <v>0.7980721090373265</v>
      </c>
      <c r="G30" s="2">
        <v>0.85266437764185377</v>
      </c>
      <c r="H30" s="16"/>
      <c r="I30" s="1" t="s">
        <v>51</v>
      </c>
      <c r="J30" s="1" t="s">
        <v>39</v>
      </c>
      <c r="K30" s="16"/>
      <c r="L30" s="16">
        <f t="shared" si="2"/>
        <v>0.73333333333333339</v>
      </c>
      <c r="M30" s="16">
        <f t="shared" si="2"/>
        <v>0.67777777777777781</v>
      </c>
      <c r="N30" s="16"/>
      <c r="O30" s="16">
        <f t="shared" si="1"/>
        <v>-5.555555555555558E-2</v>
      </c>
    </row>
    <row r="31" spans="1:15" ht="14">
      <c r="A31" s="16">
        <v>30</v>
      </c>
      <c r="B31" s="16">
        <v>30</v>
      </c>
      <c r="C31" s="1" t="s">
        <v>40</v>
      </c>
      <c r="D31" s="2">
        <v>0.74019201812159752</v>
      </c>
      <c r="E31" s="2">
        <v>0.78569975984252016</v>
      </c>
      <c r="F31" s="2">
        <v>0.82239844360741976</v>
      </c>
      <c r="G31" s="2">
        <v>0.85182288822633856</v>
      </c>
      <c r="H31" s="16"/>
      <c r="I31" s="1" t="s">
        <v>45</v>
      </c>
      <c r="J31" s="1" t="s">
        <v>40</v>
      </c>
      <c r="K31" s="16"/>
      <c r="L31" s="16">
        <f t="shared" si="2"/>
        <v>0.83333333333333337</v>
      </c>
      <c r="M31" s="16">
        <f t="shared" si="2"/>
        <v>0.66666666666666674</v>
      </c>
      <c r="N31" s="16"/>
      <c r="O31" s="16">
        <f t="shared" si="1"/>
        <v>-0.16666666666666663</v>
      </c>
    </row>
    <row r="32" spans="1:15" ht="14">
      <c r="A32" s="16">
        <v>31</v>
      </c>
      <c r="B32" s="16">
        <v>31</v>
      </c>
      <c r="C32" s="1" t="s">
        <v>41</v>
      </c>
      <c r="D32" s="2">
        <v>0.72947131509642349</v>
      </c>
      <c r="E32" s="2">
        <v>0.75558720464039608</v>
      </c>
      <c r="F32" s="2">
        <v>0.81129344065084652</v>
      </c>
      <c r="G32" s="2">
        <v>0.8507426727077313</v>
      </c>
      <c r="H32" s="16"/>
      <c r="I32" s="1" t="s">
        <v>62</v>
      </c>
      <c r="J32" s="1" t="s">
        <v>41</v>
      </c>
      <c r="K32" s="16"/>
      <c r="L32" s="16">
        <f t="shared" si="2"/>
        <v>0.77777777777777779</v>
      </c>
      <c r="M32" s="16">
        <f t="shared" si="2"/>
        <v>0.65555555555555556</v>
      </c>
      <c r="N32" s="16"/>
      <c r="O32" s="16">
        <f t="shared" si="1"/>
        <v>-0.12222222222222223</v>
      </c>
    </row>
    <row r="33" spans="1:15" ht="14">
      <c r="A33" s="16">
        <v>32</v>
      </c>
      <c r="B33" s="16">
        <v>32</v>
      </c>
      <c r="C33" s="1" t="s">
        <v>42</v>
      </c>
      <c r="D33" s="2">
        <v>0.66074561126399645</v>
      </c>
      <c r="E33" s="2">
        <v>0.72648196639809859</v>
      </c>
      <c r="F33" s="2">
        <v>0.7996349516296305</v>
      </c>
      <c r="G33" s="2">
        <v>0.84501872737099815</v>
      </c>
      <c r="H33" s="16"/>
      <c r="I33" s="1" t="s">
        <v>53</v>
      </c>
      <c r="J33" s="1" t="s">
        <v>42</v>
      </c>
      <c r="K33" s="16"/>
      <c r="L33" s="16">
        <f t="shared" si="2"/>
        <v>0.61111111111111116</v>
      </c>
      <c r="M33" s="16">
        <f t="shared" si="2"/>
        <v>0.64444444444444438</v>
      </c>
      <c r="N33" s="16"/>
      <c r="O33" s="16">
        <f t="shared" si="1"/>
        <v>3.3333333333333215E-2</v>
      </c>
    </row>
    <row r="34" spans="1:15" ht="14">
      <c r="A34" s="16">
        <v>33</v>
      </c>
      <c r="B34" s="16">
        <v>33</v>
      </c>
      <c r="C34" s="1" t="s">
        <v>29</v>
      </c>
      <c r="D34" s="20" t="s">
        <v>117</v>
      </c>
      <c r="E34" s="2">
        <v>0.73028118128281827</v>
      </c>
      <c r="F34" s="2">
        <v>0.77569389115120657</v>
      </c>
      <c r="G34" s="2">
        <v>0.83990081080990309</v>
      </c>
      <c r="H34" s="16"/>
      <c r="I34" s="1" t="s">
        <v>52</v>
      </c>
      <c r="J34" s="1" t="s">
        <v>29</v>
      </c>
      <c r="K34" s="16"/>
      <c r="L34" s="16" t="e">
        <f t="shared" si="2"/>
        <v>#N/A</v>
      </c>
      <c r="M34" s="16">
        <f t="shared" si="2"/>
        <v>0.6333333333333333</v>
      </c>
      <c r="N34" s="16"/>
      <c r="O34" s="16" t="e">
        <f t="shared" si="1"/>
        <v>#N/A</v>
      </c>
    </row>
    <row r="35" spans="1:15" ht="14">
      <c r="A35" s="16">
        <v>34</v>
      </c>
      <c r="B35" s="16">
        <v>34</v>
      </c>
      <c r="C35" s="1" t="s">
        <v>43</v>
      </c>
      <c r="D35" s="2">
        <v>0.58306908503542665</v>
      </c>
      <c r="E35" s="2">
        <v>0.66207579215641554</v>
      </c>
      <c r="F35" s="2">
        <v>0.74377110515359157</v>
      </c>
      <c r="G35" s="2">
        <v>0.83553067476472731</v>
      </c>
      <c r="H35" s="16"/>
      <c r="I35" s="1" t="s">
        <v>57</v>
      </c>
      <c r="J35" s="1" t="s">
        <v>43</v>
      </c>
      <c r="K35" s="16"/>
      <c r="L35" s="16">
        <f t="shared" si="2"/>
        <v>0.3666666666666667</v>
      </c>
      <c r="M35" s="16">
        <f t="shared" si="2"/>
        <v>0.62222222222222223</v>
      </c>
      <c r="N35" s="16"/>
      <c r="O35" s="16">
        <f t="shared" si="1"/>
        <v>0.25555555555555554</v>
      </c>
    </row>
    <row r="36" spans="1:15" ht="14">
      <c r="A36" s="16">
        <v>35</v>
      </c>
      <c r="B36" s="16">
        <v>35</v>
      </c>
      <c r="C36" s="1" t="s">
        <v>44</v>
      </c>
      <c r="D36" s="20" t="s">
        <v>117</v>
      </c>
      <c r="E36" s="2">
        <v>0.73683881837110565</v>
      </c>
      <c r="F36" s="2">
        <v>0.75748453221474787</v>
      </c>
      <c r="G36" s="2">
        <v>0.83428562561955144</v>
      </c>
      <c r="H36" s="16"/>
      <c r="I36" s="1" t="s">
        <v>42</v>
      </c>
      <c r="J36" s="1" t="s">
        <v>44</v>
      </c>
      <c r="K36" s="16"/>
      <c r="L36" s="16" t="e">
        <f t="shared" si="2"/>
        <v>#N/A</v>
      </c>
      <c r="M36" s="16">
        <f t="shared" si="2"/>
        <v>0.61111111111111116</v>
      </c>
      <c r="N36" s="16"/>
      <c r="O36" s="16" t="e">
        <f t="shared" si="1"/>
        <v>#N/A</v>
      </c>
    </row>
    <row r="37" spans="1:15" ht="14">
      <c r="A37" s="16">
        <v>36</v>
      </c>
      <c r="B37" s="16">
        <v>35</v>
      </c>
      <c r="C37" s="1" t="s">
        <v>45</v>
      </c>
      <c r="D37" s="2">
        <v>0.68741774102108022</v>
      </c>
      <c r="E37" s="2">
        <v>0.71373048127576832</v>
      </c>
      <c r="F37" s="2">
        <v>0.78400990658543357</v>
      </c>
      <c r="G37" s="2">
        <v>0.83421768308744881</v>
      </c>
      <c r="H37" s="16"/>
      <c r="I37" s="1" t="s">
        <v>67</v>
      </c>
      <c r="J37" s="1" t="s">
        <v>45</v>
      </c>
      <c r="K37" s="16"/>
      <c r="L37" s="16">
        <f t="shared" si="2"/>
        <v>0.66666666666666674</v>
      </c>
      <c r="M37" s="16">
        <f t="shared" si="2"/>
        <v>0.6</v>
      </c>
      <c r="N37" s="16"/>
      <c r="O37" s="16">
        <f t="shared" si="1"/>
        <v>-6.6666666666666763E-2</v>
      </c>
    </row>
    <row r="38" spans="1:15" ht="14">
      <c r="A38" s="16">
        <v>37</v>
      </c>
      <c r="B38" s="16">
        <v>37</v>
      </c>
      <c r="C38" s="1" t="s">
        <v>46</v>
      </c>
      <c r="D38" s="20" t="s">
        <v>117</v>
      </c>
      <c r="E38" s="20" t="s">
        <v>117</v>
      </c>
      <c r="F38" s="20" t="s">
        <v>117</v>
      </c>
      <c r="G38" s="2">
        <v>0.830264849188601</v>
      </c>
      <c r="H38" s="16"/>
      <c r="I38" s="1" t="s">
        <v>72</v>
      </c>
      <c r="J38" s="1" t="s">
        <v>46</v>
      </c>
      <c r="K38" s="16"/>
      <c r="L38" s="16" t="e">
        <f t="shared" si="2"/>
        <v>#N/A</v>
      </c>
      <c r="M38" s="16">
        <f t="shared" si="2"/>
        <v>0.58888888888888891</v>
      </c>
      <c r="N38" s="16"/>
      <c r="O38" s="16" t="e">
        <f t="shared" si="1"/>
        <v>#N/A</v>
      </c>
    </row>
    <row r="39" spans="1:15" ht="14">
      <c r="A39" s="16">
        <v>38</v>
      </c>
      <c r="B39" s="16">
        <v>37</v>
      </c>
      <c r="C39" s="1" t="s">
        <v>47</v>
      </c>
      <c r="D39" s="20" t="s">
        <v>117</v>
      </c>
      <c r="E39" s="2">
        <v>0.74690136799087858</v>
      </c>
      <c r="F39" s="2">
        <v>0.77631281358655402</v>
      </c>
      <c r="G39" s="2">
        <v>0.8298772972454046</v>
      </c>
      <c r="H39" s="16"/>
      <c r="I39" s="1" t="s">
        <v>66</v>
      </c>
      <c r="J39" s="1" t="s">
        <v>47</v>
      </c>
      <c r="K39" s="16"/>
      <c r="L39" s="16" t="e">
        <f t="shared" si="2"/>
        <v>#N/A</v>
      </c>
      <c r="M39" s="16">
        <f t="shared" si="2"/>
        <v>0.57777777777777772</v>
      </c>
      <c r="N39" s="16"/>
      <c r="O39" s="16" t="e">
        <f t="shared" si="1"/>
        <v>#N/A</v>
      </c>
    </row>
    <row r="40" spans="1:15" ht="14">
      <c r="A40" s="16">
        <v>39</v>
      </c>
      <c r="B40" s="16">
        <v>39</v>
      </c>
      <c r="C40" s="1" t="s">
        <v>28</v>
      </c>
      <c r="D40" s="2">
        <v>0.70437873327043299</v>
      </c>
      <c r="E40" s="2">
        <v>0.73024151106649104</v>
      </c>
      <c r="F40" s="2">
        <v>0.7702392116568324</v>
      </c>
      <c r="G40" s="2">
        <v>0.82890944285105383</v>
      </c>
      <c r="H40" s="16"/>
      <c r="I40" s="1" t="s">
        <v>58</v>
      </c>
      <c r="J40" s="1" t="s">
        <v>28</v>
      </c>
      <c r="K40" s="16"/>
      <c r="L40" s="16">
        <f t="shared" si="2"/>
        <v>0.72222222222222221</v>
      </c>
      <c r="M40" s="16">
        <f t="shared" si="2"/>
        <v>0.56666666666666665</v>
      </c>
      <c r="N40" s="16"/>
      <c r="O40" s="16">
        <f t="shared" si="1"/>
        <v>-0.15555555555555556</v>
      </c>
    </row>
    <row r="41" spans="1:15" ht="14">
      <c r="A41" s="16">
        <v>40</v>
      </c>
      <c r="B41" s="16">
        <v>40</v>
      </c>
      <c r="C41" s="1" t="s">
        <v>48</v>
      </c>
      <c r="D41" s="2">
        <v>0.64033678827399643</v>
      </c>
      <c r="E41" s="2">
        <v>0.72538419115559205</v>
      </c>
      <c r="F41" s="2">
        <v>0.79745316254236509</v>
      </c>
      <c r="G41" s="2">
        <v>0.82716939978471049</v>
      </c>
      <c r="H41" s="16"/>
      <c r="I41" s="1" t="s">
        <v>50</v>
      </c>
      <c r="J41" s="1" t="s">
        <v>48</v>
      </c>
      <c r="K41" s="16"/>
      <c r="L41" s="16">
        <f t="shared" si="2"/>
        <v>0.53333333333333333</v>
      </c>
      <c r="M41" s="16">
        <f t="shared" si="2"/>
        <v>0.55555555555555558</v>
      </c>
      <c r="N41" s="16"/>
      <c r="O41" s="16">
        <f t="shared" si="1"/>
        <v>2.2222222222222254E-2</v>
      </c>
    </row>
    <row r="42" spans="1:15" ht="14">
      <c r="A42" s="16">
        <v>41</v>
      </c>
      <c r="B42" s="16">
        <v>41</v>
      </c>
      <c r="C42" s="1" t="s">
        <v>49</v>
      </c>
      <c r="D42" s="2">
        <v>0.64000603988176408</v>
      </c>
      <c r="E42" s="2">
        <v>0.70392092476766943</v>
      </c>
      <c r="F42" s="2">
        <v>0.75252238881844269</v>
      </c>
      <c r="G42" s="2">
        <v>0.82158388980274166</v>
      </c>
      <c r="H42" s="16"/>
      <c r="I42" s="1" t="s">
        <v>63</v>
      </c>
      <c r="J42" s="1" t="s">
        <v>49</v>
      </c>
      <c r="K42" s="16"/>
      <c r="L42" s="16">
        <f t="shared" si="2"/>
        <v>0.52222222222222214</v>
      </c>
      <c r="M42" s="16">
        <f t="shared" si="2"/>
        <v>0.54444444444444451</v>
      </c>
      <c r="N42" s="16"/>
      <c r="O42" s="16">
        <f t="shared" si="1"/>
        <v>2.2222222222222365E-2</v>
      </c>
    </row>
    <row r="43" spans="1:15" ht="14">
      <c r="A43" s="16">
        <v>42</v>
      </c>
      <c r="B43" s="16">
        <v>41</v>
      </c>
      <c r="C43" s="1" t="s">
        <v>50</v>
      </c>
      <c r="D43" s="2">
        <v>0.64311795160628493</v>
      </c>
      <c r="E43" s="2">
        <v>0.70790648044144189</v>
      </c>
      <c r="F43" s="2">
        <v>0.7800257395709812</v>
      </c>
      <c r="G43" s="2">
        <v>0.82232943763075006</v>
      </c>
      <c r="H43" s="16"/>
      <c r="I43" s="1" t="s">
        <v>48</v>
      </c>
      <c r="J43" s="1" t="s">
        <v>50</v>
      </c>
      <c r="K43" s="16"/>
      <c r="L43" s="16">
        <f t="shared" si="2"/>
        <v>0.55555555555555558</v>
      </c>
      <c r="M43" s="16">
        <f t="shared" si="2"/>
        <v>0.53333333333333333</v>
      </c>
      <c r="N43" s="16"/>
      <c r="O43" s="16">
        <f t="shared" si="1"/>
        <v>-2.2222222222222254E-2</v>
      </c>
    </row>
    <row r="44" spans="1:15" ht="14">
      <c r="A44" s="16">
        <v>43</v>
      </c>
      <c r="B44" s="16">
        <v>43</v>
      </c>
      <c r="C44" s="1" t="s">
        <v>51</v>
      </c>
      <c r="D44" s="2">
        <v>0.69580970601880754</v>
      </c>
      <c r="E44" s="2">
        <v>0.70120184684991849</v>
      </c>
      <c r="F44" s="2">
        <v>0.77350772126533474</v>
      </c>
      <c r="G44" s="2">
        <v>0.81805762605120858</v>
      </c>
      <c r="H44" s="16"/>
      <c r="I44" s="1" t="s">
        <v>49</v>
      </c>
      <c r="J44" s="1" t="s">
        <v>51</v>
      </c>
      <c r="K44" s="16"/>
      <c r="L44" s="16">
        <f t="shared" si="2"/>
        <v>0.67777777777777781</v>
      </c>
      <c r="M44" s="16">
        <f t="shared" si="2"/>
        <v>0.52222222222222214</v>
      </c>
      <c r="N44" s="16"/>
      <c r="O44" s="16">
        <f t="shared" si="1"/>
        <v>-0.15555555555555567</v>
      </c>
    </row>
    <row r="45" spans="1:15" ht="14">
      <c r="A45" s="16">
        <v>44</v>
      </c>
      <c r="B45" s="16">
        <v>44</v>
      </c>
      <c r="C45" s="1" t="s">
        <v>52</v>
      </c>
      <c r="D45" s="2">
        <v>0.67703300228322516</v>
      </c>
      <c r="E45" s="2">
        <v>0.72942737416374515</v>
      </c>
      <c r="F45" s="2">
        <v>0.78374015906284444</v>
      </c>
      <c r="G45" s="2">
        <v>0.81532888798213832</v>
      </c>
      <c r="H45" s="16"/>
      <c r="I45" s="1" t="s">
        <v>75</v>
      </c>
      <c r="J45" s="1" t="s">
        <v>52</v>
      </c>
      <c r="K45" s="16"/>
      <c r="L45" s="16">
        <f t="shared" si="2"/>
        <v>0.6333333333333333</v>
      </c>
      <c r="M45" s="16">
        <f t="shared" si="2"/>
        <v>0.51111111111111107</v>
      </c>
      <c r="N45" s="16"/>
      <c r="O45" s="16">
        <f t="shared" si="1"/>
        <v>-0.12222222222222223</v>
      </c>
    </row>
    <row r="46" spans="1:15" ht="14">
      <c r="A46" s="16">
        <v>45</v>
      </c>
      <c r="B46" s="16">
        <v>44</v>
      </c>
      <c r="C46" s="1" t="s">
        <v>53</v>
      </c>
      <c r="D46" s="2">
        <v>0.68134067965706624</v>
      </c>
      <c r="E46" s="2">
        <v>0.7289816873803503</v>
      </c>
      <c r="F46" s="2">
        <v>0.74179207960383353</v>
      </c>
      <c r="G46" s="2">
        <v>0.8149629213234183</v>
      </c>
      <c r="H46" s="16"/>
      <c r="I46" s="1" t="s">
        <v>22</v>
      </c>
      <c r="J46" s="1" t="s">
        <v>53</v>
      </c>
      <c r="K46" s="16"/>
      <c r="L46" s="16">
        <f t="shared" si="2"/>
        <v>0.64444444444444438</v>
      </c>
      <c r="M46" s="16">
        <f t="shared" si="2"/>
        <v>0.5</v>
      </c>
      <c r="N46" s="16"/>
      <c r="O46" s="16">
        <f t="shared" si="1"/>
        <v>-0.14444444444444438</v>
      </c>
    </row>
    <row r="47" spans="1:15" ht="14">
      <c r="A47" s="16">
        <v>46</v>
      </c>
      <c r="B47" s="16">
        <v>46</v>
      </c>
      <c r="C47" s="1" t="s">
        <v>54</v>
      </c>
      <c r="D47" s="2">
        <v>0.7016003639875964</v>
      </c>
      <c r="E47" s="2">
        <v>0.72257307177876084</v>
      </c>
      <c r="F47" s="2">
        <v>0.80438839141392515</v>
      </c>
      <c r="G47" s="2">
        <v>0.81400431376963622</v>
      </c>
      <c r="H47" s="16"/>
      <c r="I47" s="1" t="s">
        <v>74</v>
      </c>
      <c r="J47" s="1" t="s">
        <v>54</v>
      </c>
      <c r="K47" s="16"/>
      <c r="L47" s="16">
        <f t="shared" si="2"/>
        <v>0.71111111111111114</v>
      </c>
      <c r="M47" s="16">
        <f t="shared" si="2"/>
        <v>0.48888888888888893</v>
      </c>
      <c r="N47" s="16"/>
      <c r="O47" s="16">
        <f t="shared" si="1"/>
        <v>-0.22222222222222221</v>
      </c>
    </row>
    <row r="48" spans="1:15" ht="14">
      <c r="A48" s="16">
        <v>47</v>
      </c>
      <c r="B48" s="16">
        <v>47</v>
      </c>
      <c r="C48" s="1" t="s">
        <v>55</v>
      </c>
      <c r="D48" s="20" t="s">
        <v>117</v>
      </c>
      <c r="E48" s="2">
        <v>0.68900461009229819</v>
      </c>
      <c r="F48" s="2">
        <v>0.74791214821558882</v>
      </c>
      <c r="G48" s="2">
        <v>0.81230986089144053</v>
      </c>
      <c r="H48" s="16"/>
      <c r="I48" s="1" t="s">
        <v>92</v>
      </c>
      <c r="J48" s="1" t="s">
        <v>55</v>
      </c>
      <c r="K48" s="16"/>
      <c r="L48" s="16" t="e">
        <f t="shared" si="2"/>
        <v>#N/A</v>
      </c>
      <c r="M48" s="16">
        <f t="shared" si="2"/>
        <v>0.47777777777777775</v>
      </c>
      <c r="N48" s="16"/>
      <c r="O48" s="16" t="e">
        <f t="shared" si="1"/>
        <v>#N/A</v>
      </c>
    </row>
    <row r="49" spans="1:15" ht="14">
      <c r="A49" s="16">
        <v>48</v>
      </c>
      <c r="B49" s="16">
        <v>48</v>
      </c>
      <c r="C49" s="1" t="s">
        <v>56</v>
      </c>
      <c r="D49" s="20" t="s">
        <v>117</v>
      </c>
      <c r="E49" s="2">
        <v>0.71020171420174028</v>
      </c>
      <c r="F49" s="2">
        <v>0.72871481743900035</v>
      </c>
      <c r="G49" s="2">
        <v>0.81047968726015074</v>
      </c>
      <c r="H49" s="16"/>
      <c r="I49" s="1" t="s">
        <v>126</v>
      </c>
      <c r="J49" s="1" t="s">
        <v>56</v>
      </c>
      <c r="K49" s="16"/>
      <c r="L49" s="16" t="e">
        <f t="shared" si="2"/>
        <v>#N/A</v>
      </c>
      <c r="M49" s="16">
        <f t="shared" si="2"/>
        <v>0.46666666666666667</v>
      </c>
      <c r="N49" s="16"/>
      <c r="O49" s="16" t="e">
        <f t="shared" si="1"/>
        <v>#N/A</v>
      </c>
    </row>
    <row r="50" spans="1:15" ht="14">
      <c r="A50" s="16">
        <v>49</v>
      </c>
      <c r="B50" s="16">
        <v>49</v>
      </c>
      <c r="C50" s="1" t="s">
        <v>57</v>
      </c>
      <c r="D50" s="2">
        <v>0.66541535957875486</v>
      </c>
      <c r="E50" s="2">
        <v>0.69433954917326957</v>
      </c>
      <c r="F50" s="2">
        <v>0.75255953079570714</v>
      </c>
      <c r="G50" s="2">
        <v>0.80830417131788523</v>
      </c>
      <c r="H50" s="16"/>
      <c r="I50" s="1" t="s">
        <v>127</v>
      </c>
      <c r="J50" s="1" t="s">
        <v>57</v>
      </c>
      <c r="K50" s="16"/>
      <c r="L50" s="16">
        <f t="shared" si="2"/>
        <v>0.62222222222222223</v>
      </c>
      <c r="M50" s="16">
        <f t="shared" si="2"/>
        <v>0.4555555555555556</v>
      </c>
      <c r="N50" s="16"/>
      <c r="O50" s="16">
        <f t="shared" si="1"/>
        <v>-0.16666666666666663</v>
      </c>
    </row>
    <row r="51" spans="1:15" ht="14">
      <c r="A51" s="16">
        <v>50</v>
      </c>
      <c r="B51" s="16">
        <v>50</v>
      </c>
      <c r="C51" s="1" t="s">
        <v>58</v>
      </c>
      <c r="D51" s="2">
        <v>0.65771638988253511</v>
      </c>
      <c r="E51" s="2">
        <v>0.69064022992061047</v>
      </c>
      <c r="F51" s="2">
        <v>0.74003576911204549</v>
      </c>
      <c r="G51" s="2">
        <v>0.78970996055983911</v>
      </c>
      <c r="H51" s="16"/>
      <c r="I51" s="1" t="s">
        <v>76</v>
      </c>
      <c r="J51" s="1" t="s">
        <v>58</v>
      </c>
      <c r="K51" s="16"/>
      <c r="L51" s="16">
        <f t="shared" si="2"/>
        <v>0.56666666666666665</v>
      </c>
      <c r="M51" s="16">
        <f t="shared" si="2"/>
        <v>0.44444444444444442</v>
      </c>
      <c r="N51" s="16"/>
      <c r="O51" s="16">
        <f t="shared" si="1"/>
        <v>-0.12222222222222223</v>
      </c>
    </row>
    <row r="52" spans="1:15" ht="14">
      <c r="A52" s="16">
        <v>51</v>
      </c>
      <c r="B52" s="16">
        <v>51</v>
      </c>
      <c r="C52" s="1" t="s">
        <v>59</v>
      </c>
      <c r="D52" s="20" t="s">
        <v>117</v>
      </c>
      <c r="E52" s="20" t="s">
        <v>117</v>
      </c>
      <c r="F52" s="2">
        <v>0.76601008917514868</v>
      </c>
      <c r="G52" s="2">
        <v>0.78936116185960725</v>
      </c>
      <c r="H52" s="16"/>
      <c r="I52" s="1" t="s">
        <v>128</v>
      </c>
      <c r="J52" s="1" t="s">
        <v>59</v>
      </c>
      <c r="K52" s="16"/>
      <c r="L52" s="16" t="e">
        <f t="shared" si="2"/>
        <v>#N/A</v>
      </c>
      <c r="M52" s="16">
        <f t="shared" si="2"/>
        <v>0.43333333333333335</v>
      </c>
      <c r="N52" s="16"/>
      <c r="O52" s="16" t="e">
        <f t="shared" si="1"/>
        <v>#N/A</v>
      </c>
    </row>
    <row r="53" spans="1:15" ht="14">
      <c r="A53" s="16">
        <v>52</v>
      </c>
      <c r="B53" s="16">
        <v>51</v>
      </c>
      <c r="C53" s="1" t="s">
        <v>60</v>
      </c>
      <c r="D53" s="20" t="s">
        <v>117</v>
      </c>
      <c r="E53" s="20" t="s">
        <v>117</v>
      </c>
      <c r="F53" s="20" t="s">
        <v>117</v>
      </c>
      <c r="G53" s="2">
        <v>0.78938162887705277</v>
      </c>
      <c r="H53" s="16"/>
      <c r="I53" s="1" t="s">
        <v>129</v>
      </c>
      <c r="J53" s="1" t="s">
        <v>60</v>
      </c>
      <c r="K53" s="16"/>
      <c r="L53" s="16" t="e">
        <f t="shared" si="2"/>
        <v>#N/A</v>
      </c>
      <c r="M53" s="16">
        <f t="shared" si="2"/>
        <v>0.42222222222222228</v>
      </c>
      <c r="N53" s="16"/>
      <c r="O53" s="16" t="e">
        <f t="shared" si="1"/>
        <v>#N/A</v>
      </c>
    </row>
    <row r="54" spans="1:15" ht="14">
      <c r="A54" s="16">
        <v>53</v>
      </c>
      <c r="B54" s="16">
        <v>53</v>
      </c>
      <c r="C54" s="1" t="s">
        <v>61</v>
      </c>
      <c r="D54" s="20" t="s">
        <v>117</v>
      </c>
      <c r="E54" s="20" t="s">
        <v>117</v>
      </c>
      <c r="F54" s="20" t="s">
        <v>117</v>
      </c>
      <c r="G54" s="2">
        <v>0.78580778424710096</v>
      </c>
      <c r="H54" s="16"/>
      <c r="I54" s="1" t="s">
        <v>79</v>
      </c>
      <c r="J54" s="1" t="s">
        <v>61</v>
      </c>
      <c r="K54" s="16"/>
      <c r="L54" s="16" t="e">
        <f t="shared" si="2"/>
        <v>#N/A</v>
      </c>
      <c r="M54" s="16">
        <f t="shared" si="2"/>
        <v>0.41111111111111109</v>
      </c>
      <c r="N54" s="16"/>
      <c r="O54" s="16" t="e">
        <f t="shared" si="1"/>
        <v>#N/A</v>
      </c>
    </row>
    <row r="55" spans="1:15" ht="14">
      <c r="A55" s="16">
        <v>54</v>
      </c>
      <c r="B55" s="16">
        <v>54</v>
      </c>
      <c r="C55" s="1" t="s">
        <v>62</v>
      </c>
      <c r="D55" s="2">
        <v>0.6850967262953368</v>
      </c>
      <c r="E55" s="2">
        <v>0.70253037328157464</v>
      </c>
      <c r="F55" s="2">
        <v>0.70581264586822989</v>
      </c>
      <c r="G55" s="2">
        <v>0.78452751498691853</v>
      </c>
      <c r="H55" s="16"/>
      <c r="I55" s="1" t="s">
        <v>90</v>
      </c>
      <c r="J55" s="1" t="s">
        <v>62</v>
      </c>
      <c r="K55" s="16"/>
      <c r="L55" s="16">
        <f t="shared" si="2"/>
        <v>0.65555555555555556</v>
      </c>
      <c r="M55" s="16">
        <f t="shared" si="2"/>
        <v>0.4</v>
      </c>
      <c r="N55" s="16"/>
      <c r="O55" s="16">
        <f t="shared" si="1"/>
        <v>-0.25555555555555554</v>
      </c>
    </row>
    <row r="56" spans="1:15" ht="14">
      <c r="A56" s="16">
        <v>55</v>
      </c>
      <c r="B56" s="16">
        <v>55</v>
      </c>
      <c r="C56" s="1" t="s">
        <v>63</v>
      </c>
      <c r="D56" s="2">
        <v>0.64112510450846028</v>
      </c>
      <c r="E56" s="2">
        <v>0.68425435448354754</v>
      </c>
      <c r="F56" s="2">
        <v>0.74450547007359158</v>
      </c>
      <c r="G56" s="2">
        <v>0.78437884103519551</v>
      </c>
      <c r="H56" s="16"/>
      <c r="I56" s="1" t="s">
        <v>85</v>
      </c>
      <c r="J56" s="1" t="s">
        <v>63</v>
      </c>
      <c r="K56" s="16"/>
      <c r="L56" s="16">
        <f t="shared" si="2"/>
        <v>0.54444444444444451</v>
      </c>
      <c r="M56" s="16">
        <f t="shared" si="2"/>
        <v>0.38888888888888884</v>
      </c>
      <c r="N56" s="16"/>
      <c r="O56" s="16">
        <f t="shared" si="1"/>
        <v>-0.15555555555555567</v>
      </c>
    </row>
    <row r="57" spans="1:15" ht="14">
      <c r="A57" s="16">
        <v>56</v>
      </c>
      <c r="B57" s="16">
        <v>56</v>
      </c>
      <c r="C57" s="1" t="s">
        <v>64</v>
      </c>
      <c r="D57" s="20" t="s">
        <v>117</v>
      </c>
      <c r="E57" s="20" t="s">
        <v>117</v>
      </c>
      <c r="F57" s="20" t="s">
        <v>117</v>
      </c>
      <c r="G57" s="2">
        <v>0.7825715010975981</v>
      </c>
      <c r="H57" s="16"/>
      <c r="I57" s="1" t="s">
        <v>96</v>
      </c>
      <c r="J57" s="1" t="s">
        <v>64</v>
      </c>
      <c r="K57" s="16"/>
      <c r="L57" s="16" t="e">
        <f t="shared" si="2"/>
        <v>#N/A</v>
      </c>
      <c r="M57" s="16">
        <f t="shared" si="2"/>
        <v>0.37777777777777777</v>
      </c>
      <c r="N57" s="16"/>
      <c r="O57" s="16" t="e">
        <f t="shared" si="1"/>
        <v>#N/A</v>
      </c>
    </row>
    <row r="58" spans="1:15" ht="14">
      <c r="A58" s="16">
        <v>57</v>
      </c>
      <c r="B58" s="16">
        <v>57</v>
      </c>
      <c r="C58" s="1" t="s">
        <v>65</v>
      </c>
      <c r="D58" s="20" t="s">
        <v>117</v>
      </c>
      <c r="E58" s="2">
        <v>0.72940456607054704</v>
      </c>
      <c r="F58" s="2">
        <v>0.71677909370568094</v>
      </c>
      <c r="G58" s="2">
        <v>0.7783028052256622</v>
      </c>
      <c r="H58" s="16"/>
      <c r="I58" s="1" t="s">
        <v>43</v>
      </c>
      <c r="J58" s="1" t="s">
        <v>65</v>
      </c>
      <c r="K58" s="16"/>
      <c r="L58" s="16" t="e">
        <f t="shared" si="2"/>
        <v>#N/A</v>
      </c>
      <c r="M58" s="16">
        <f t="shared" si="2"/>
        <v>0.3666666666666667</v>
      </c>
      <c r="N58" s="16"/>
      <c r="O58" s="16" t="e">
        <f t="shared" si="1"/>
        <v>#N/A</v>
      </c>
    </row>
    <row r="59" spans="1:15" ht="14">
      <c r="A59" s="16">
        <v>58</v>
      </c>
      <c r="B59" s="16">
        <v>58</v>
      </c>
      <c r="C59" s="1" t="s">
        <v>66</v>
      </c>
      <c r="D59" s="2">
        <v>0.65776045049147536</v>
      </c>
      <c r="E59" s="2">
        <v>0.69622065579499393</v>
      </c>
      <c r="F59" s="2">
        <v>0.71354578384639311</v>
      </c>
      <c r="G59" s="2">
        <v>0.77736192185179398</v>
      </c>
      <c r="H59" s="16"/>
      <c r="I59" s="1" t="s">
        <v>70</v>
      </c>
      <c r="J59" s="1" t="s">
        <v>66</v>
      </c>
      <c r="K59" s="16"/>
      <c r="L59" s="16">
        <f t="shared" si="2"/>
        <v>0.57777777777777772</v>
      </c>
      <c r="M59" s="16">
        <f t="shared" si="2"/>
        <v>0.35555555555555551</v>
      </c>
      <c r="N59" s="16"/>
      <c r="O59" s="16">
        <f t="shared" si="1"/>
        <v>-0.22222222222222221</v>
      </c>
    </row>
    <row r="60" spans="1:15" ht="14">
      <c r="A60" s="16">
        <v>59</v>
      </c>
      <c r="B60" s="16">
        <v>59</v>
      </c>
      <c r="C60" s="1" t="s">
        <v>67</v>
      </c>
      <c r="D60" s="2">
        <v>0.65810953089668545</v>
      </c>
      <c r="E60" s="2">
        <v>0.706335532383636</v>
      </c>
      <c r="F60" s="2">
        <v>0.74528638464115615</v>
      </c>
      <c r="G60" s="2">
        <v>0.77621243346236779</v>
      </c>
      <c r="H60" s="16"/>
      <c r="I60" s="1" t="s">
        <v>82</v>
      </c>
      <c r="J60" s="1" t="s">
        <v>67</v>
      </c>
      <c r="K60" s="16"/>
      <c r="L60" s="16">
        <f t="shared" si="2"/>
        <v>0.6</v>
      </c>
      <c r="M60" s="16">
        <f t="shared" si="2"/>
        <v>0.34444444444444444</v>
      </c>
      <c r="N60" s="16"/>
      <c r="O60" s="16">
        <f t="shared" si="1"/>
        <v>-0.25555555555555554</v>
      </c>
    </row>
    <row r="61" spans="1:15" ht="14">
      <c r="A61" s="16">
        <v>60</v>
      </c>
      <c r="B61" s="16">
        <v>60</v>
      </c>
      <c r="C61" s="1" t="s">
        <v>68</v>
      </c>
      <c r="D61" s="20" t="s">
        <v>117</v>
      </c>
      <c r="E61" s="20" t="s">
        <v>117</v>
      </c>
      <c r="F61" s="2">
        <v>0.74141864822042458</v>
      </c>
      <c r="G61" s="2">
        <v>0.77480548591856757</v>
      </c>
      <c r="H61" s="16"/>
      <c r="I61" s="1" t="s">
        <v>130</v>
      </c>
      <c r="J61" s="1" t="s">
        <v>68</v>
      </c>
      <c r="K61" s="16"/>
      <c r="L61" s="16" t="e">
        <f t="shared" si="2"/>
        <v>#N/A</v>
      </c>
      <c r="M61" s="16">
        <f t="shared" si="2"/>
        <v>0.33333333333333337</v>
      </c>
      <c r="N61" s="16"/>
      <c r="O61" s="16" t="e">
        <f t="shared" si="1"/>
        <v>#N/A</v>
      </c>
    </row>
    <row r="62" spans="1:15" ht="14">
      <c r="A62" s="16">
        <v>61</v>
      </c>
      <c r="B62" s="16">
        <v>61</v>
      </c>
      <c r="C62" s="1" t="s">
        <v>69</v>
      </c>
      <c r="D62" s="20" t="s">
        <v>117</v>
      </c>
      <c r="E62" s="20" t="s">
        <v>117</v>
      </c>
      <c r="F62" s="20" t="s">
        <v>117</v>
      </c>
      <c r="G62" s="2">
        <v>0.77401004730412593</v>
      </c>
      <c r="H62" s="16"/>
      <c r="I62" s="1" t="s">
        <v>131</v>
      </c>
      <c r="J62" s="1" t="s">
        <v>69</v>
      </c>
      <c r="K62" s="16"/>
      <c r="L62" s="16" t="e">
        <f t="shared" si="2"/>
        <v>#N/A</v>
      </c>
      <c r="M62" s="16">
        <f t="shared" si="2"/>
        <v>0.32222222222222219</v>
      </c>
      <c r="N62" s="16"/>
      <c r="O62" s="16" t="e">
        <f t="shared" si="1"/>
        <v>#N/A</v>
      </c>
    </row>
    <row r="63" spans="1:15" ht="14">
      <c r="A63" s="16">
        <v>62</v>
      </c>
      <c r="B63" s="16">
        <v>62</v>
      </c>
      <c r="C63" s="1" t="s">
        <v>70</v>
      </c>
      <c r="D63" s="2">
        <v>0.57696895642566515</v>
      </c>
      <c r="E63" s="2">
        <v>0.64079095317982004</v>
      </c>
      <c r="F63" s="2">
        <v>0.7165529631080827</v>
      </c>
      <c r="G63" s="2">
        <v>0.77290704141026922</v>
      </c>
      <c r="H63" s="16"/>
      <c r="I63" s="1" t="s">
        <v>71</v>
      </c>
      <c r="J63" s="1" t="s">
        <v>70</v>
      </c>
      <c r="K63" s="16"/>
      <c r="L63" s="16">
        <f t="shared" si="2"/>
        <v>0.35555555555555551</v>
      </c>
      <c r="M63" s="16">
        <f t="shared" si="2"/>
        <v>0.31111111111111112</v>
      </c>
      <c r="N63" s="16"/>
      <c r="O63" s="16">
        <f t="shared" si="1"/>
        <v>-4.4444444444444398E-2</v>
      </c>
    </row>
    <row r="64" spans="1:15" ht="14">
      <c r="A64" s="16">
        <v>63</v>
      </c>
      <c r="B64" s="16">
        <v>63</v>
      </c>
      <c r="C64" s="1" t="s">
        <v>71</v>
      </c>
      <c r="D64" s="2">
        <v>0.55791553018946682</v>
      </c>
      <c r="E64" s="2">
        <v>0.62053163937171707</v>
      </c>
      <c r="F64" s="2">
        <v>0.6859922594640574</v>
      </c>
      <c r="G64" s="2">
        <v>0.77100193269650585</v>
      </c>
      <c r="H64" s="16"/>
      <c r="I64" s="1" t="s">
        <v>132</v>
      </c>
      <c r="J64" s="1" t="s">
        <v>71</v>
      </c>
      <c r="K64" s="16"/>
      <c r="L64" s="16">
        <f t="shared" si="2"/>
        <v>0.31111111111111112</v>
      </c>
      <c r="M64" s="16">
        <f t="shared" si="2"/>
        <v>0.30000000000000004</v>
      </c>
      <c r="N64" s="16"/>
      <c r="O64" s="16">
        <f t="shared" si="1"/>
        <v>-1.1111111111111072E-2</v>
      </c>
    </row>
    <row r="65" spans="1:15" ht="14">
      <c r="A65" s="16">
        <v>64</v>
      </c>
      <c r="B65" s="16">
        <v>64</v>
      </c>
      <c r="C65" s="1" t="s">
        <v>72</v>
      </c>
      <c r="D65" s="2">
        <v>0.65803746757673909</v>
      </c>
      <c r="E65" s="2">
        <v>0.65797912702761341</v>
      </c>
      <c r="F65" s="2">
        <v>0.69686855044291729</v>
      </c>
      <c r="G65" s="2">
        <v>0.76582320510652024</v>
      </c>
      <c r="H65" s="16"/>
      <c r="I65" s="1" t="s">
        <v>133</v>
      </c>
      <c r="J65" s="1" t="s">
        <v>72</v>
      </c>
      <c r="K65" s="16"/>
      <c r="L65" s="16">
        <f t="shared" si="2"/>
        <v>0.58888888888888891</v>
      </c>
      <c r="M65" s="16">
        <f t="shared" si="2"/>
        <v>0.28888888888888886</v>
      </c>
      <c r="N65" s="16"/>
      <c r="O65" s="16">
        <f t="shared" si="1"/>
        <v>-0.30000000000000004</v>
      </c>
    </row>
    <row r="66" spans="1:15" ht="14">
      <c r="A66" s="16">
        <v>65</v>
      </c>
      <c r="B66" s="16">
        <v>65</v>
      </c>
      <c r="C66" s="1" t="s">
        <v>73</v>
      </c>
      <c r="D66" s="20" t="s">
        <v>117</v>
      </c>
      <c r="E66" s="20" t="s">
        <v>117</v>
      </c>
      <c r="F66" s="20" t="s">
        <v>117</v>
      </c>
      <c r="G66" s="2">
        <v>0.76501446308103138</v>
      </c>
      <c r="H66" s="16"/>
      <c r="I66" s="1" t="s">
        <v>134</v>
      </c>
      <c r="J66" s="1" t="s">
        <v>73</v>
      </c>
      <c r="K66" s="16"/>
      <c r="L66" s="16" t="e">
        <f t="shared" si="2"/>
        <v>#N/A</v>
      </c>
      <c r="M66" s="16">
        <f t="shared" si="2"/>
        <v>0.27777777777777779</v>
      </c>
      <c r="N66" s="16"/>
      <c r="O66" s="16" t="e">
        <f t="shared" si="1"/>
        <v>#N/A</v>
      </c>
    </row>
    <row r="67" spans="1:15" ht="14">
      <c r="A67" s="16">
        <v>66</v>
      </c>
      <c r="B67" s="16">
        <v>65</v>
      </c>
      <c r="C67" s="1" t="s">
        <v>74</v>
      </c>
      <c r="D67" s="2">
        <v>0.62678520932882265</v>
      </c>
      <c r="E67" s="2">
        <v>0.6512739224413554</v>
      </c>
      <c r="F67" s="2">
        <v>0.70878252227676131</v>
      </c>
      <c r="G67" s="2">
        <v>0.76536229528206179</v>
      </c>
      <c r="H67" s="16"/>
      <c r="I67" s="1" t="s">
        <v>87</v>
      </c>
      <c r="J67" s="1" t="s">
        <v>74</v>
      </c>
      <c r="K67" s="16"/>
      <c r="L67" s="16">
        <f t="shared" si="2"/>
        <v>0.48888888888888893</v>
      </c>
      <c r="M67" s="16">
        <f t="shared" si="2"/>
        <v>0.26666666666666672</v>
      </c>
      <c r="N67" s="16"/>
      <c r="O67" s="16">
        <f t="shared" ref="O67:O91" si="3">M67-L67</f>
        <v>-0.22222222222222221</v>
      </c>
    </row>
    <row r="68" spans="1:15" ht="14">
      <c r="A68" s="16">
        <v>67</v>
      </c>
      <c r="B68" s="16">
        <v>67</v>
      </c>
      <c r="C68" s="1" t="s">
        <v>75</v>
      </c>
      <c r="D68" s="2">
        <v>0.63911439373404622</v>
      </c>
      <c r="E68" s="2">
        <v>0.64426468636842782</v>
      </c>
      <c r="F68" s="2">
        <v>0.67743021334444009</v>
      </c>
      <c r="G68" s="2">
        <v>0.76366524417831938</v>
      </c>
      <c r="H68" s="16"/>
      <c r="I68" s="1" t="s">
        <v>135</v>
      </c>
      <c r="J68" s="1" t="s">
        <v>75</v>
      </c>
      <c r="K68" s="16"/>
      <c r="L68" s="16">
        <f t="shared" si="2"/>
        <v>0.51111111111111107</v>
      </c>
      <c r="M68" s="16">
        <f t="shared" si="2"/>
        <v>0.25555555555555554</v>
      </c>
      <c r="N68" s="16"/>
      <c r="O68" s="16">
        <f t="shared" si="3"/>
        <v>-0.25555555555555554</v>
      </c>
    </row>
    <row r="69" spans="1:15" ht="14">
      <c r="A69" s="16">
        <v>68</v>
      </c>
      <c r="B69" s="16">
        <v>68</v>
      </c>
      <c r="C69" s="1" t="s">
        <v>76</v>
      </c>
      <c r="D69" s="2">
        <v>0.60474290410476106</v>
      </c>
      <c r="E69" s="2">
        <v>0.65204999789324469</v>
      </c>
      <c r="F69" s="2">
        <v>0.7051083574579835</v>
      </c>
      <c r="G69" s="2">
        <v>0.76253725589407095</v>
      </c>
      <c r="H69" s="16"/>
      <c r="I69" s="1" t="s">
        <v>136</v>
      </c>
      <c r="J69" s="1" t="s">
        <v>76</v>
      </c>
      <c r="K69" s="16"/>
      <c r="L69" s="16">
        <f t="shared" si="2"/>
        <v>0.44444444444444442</v>
      </c>
      <c r="M69" s="16">
        <f t="shared" si="2"/>
        <v>0.24444444444444446</v>
      </c>
      <c r="N69" s="16"/>
      <c r="O69" s="16">
        <f t="shared" si="3"/>
        <v>-0.19999999999999996</v>
      </c>
    </row>
    <row r="70" spans="1:15" ht="14">
      <c r="A70" s="16">
        <v>69</v>
      </c>
      <c r="B70" s="16">
        <v>69</v>
      </c>
      <c r="C70" s="1" t="s">
        <v>77</v>
      </c>
      <c r="D70" s="2">
        <v>0.49585070732547631</v>
      </c>
      <c r="E70" s="2">
        <v>0.5756633224047446</v>
      </c>
      <c r="F70" s="2">
        <v>0.65304435397006544</v>
      </c>
      <c r="G70" s="2">
        <v>0.75863595574359555</v>
      </c>
      <c r="H70" s="16"/>
      <c r="I70" s="1" t="s">
        <v>137</v>
      </c>
      <c r="J70" s="1" t="s">
        <v>77</v>
      </c>
      <c r="K70" s="16"/>
      <c r="L70" s="16">
        <f t="shared" si="2"/>
        <v>0.14444444444444449</v>
      </c>
      <c r="M70" s="16">
        <f t="shared" si="2"/>
        <v>0.23333333333333328</v>
      </c>
      <c r="N70" s="16"/>
      <c r="O70" s="16">
        <f t="shared" si="3"/>
        <v>8.8888888888888795E-2</v>
      </c>
    </row>
    <row r="71" spans="1:15" ht="14">
      <c r="A71" s="16">
        <v>70</v>
      </c>
      <c r="B71" s="16">
        <v>70</v>
      </c>
      <c r="C71" s="1" t="s">
        <v>78</v>
      </c>
      <c r="D71" s="20" t="s">
        <v>117</v>
      </c>
      <c r="E71" s="2">
        <v>0.68557199477674824</v>
      </c>
      <c r="F71" s="2">
        <v>0.67912889429355483</v>
      </c>
      <c r="G71" s="2">
        <v>0.75737124642461084</v>
      </c>
      <c r="H71" s="16"/>
      <c r="I71" s="1" t="s">
        <v>138</v>
      </c>
      <c r="J71" s="1" t="s">
        <v>78</v>
      </c>
      <c r="K71" s="16"/>
      <c r="L71" s="16" t="e">
        <f t="shared" si="2"/>
        <v>#N/A</v>
      </c>
      <c r="M71" s="16">
        <f t="shared" si="2"/>
        <v>0.22222222222222221</v>
      </c>
      <c r="N71" s="16"/>
      <c r="O71" s="16" t="e">
        <f t="shared" si="3"/>
        <v>#N/A</v>
      </c>
    </row>
    <row r="72" spans="1:15" ht="14">
      <c r="A72" s="16">
        <v>71</v>
      </c>
      <c r="B72" s="16">
        <v>71</v>
      </c>
      <c r="C72" s="1" t="s">
        <v>79</v>
      </c>
      <c r="D72" s="2">
        <v>0.59523148019111471</v>
      </c>
      <c r="E72" s="2">
        <v>0.64685710300770161</v>
      </c>
      <c r="F72" s="2">
        <v>0.69882771345415984</v>
      </c>
      <c r="G72" s="2">
        <v>0.75583011689180302</v>
      </c>
      <c r="H72" s="16"/>
      <c r="I72" s="1" t="s">
        <v>139</v>
      </c>
      <c r="J72" s="1" t="s">
        <v>79</v>
      </c>
      <c r="K72" s="16"/>
      <c r="L72" s="16">
        <f t="shared" si="2"/>
        <v>0.41111111111111109</v>
      </c>
      <c r="M72" s="16">
        <f t="shared" si="2"/>
        <v>0.21111111111111114</v>
      </c>
      <c r="N72" s="16"/>
      <c r="O72" s="16">
        <f t="shared" si="3"/>
        <v>-0.19999999999999996</v>
      </c>
    </row>
    <row r="73" spans="1:15" ht="14">
      <c r="A73" s="16">
        <v>72</v>
      </c>
      <c r="B73" s="16">
        <v>71</v>
      </c>
      <c r="C73" s="1" t="s">
        <v>80</v>
      </c>
      <c r="D73" s="20" t="s">
        <v>117</v>
      </c>
      <c r="E73" s="20" t="s">
        <v>117</v>
      </c>
      <c r="F73" s="2">
        <v>0.74250017524996204</v>
      </c>
      <c r="G73" s="2">
        <v>0.75643995160595057</v>
      </c>
      <c r="H73" s="16"/>
      <c r="I73" s="1" t="s">
        <v>140</v>
      </c>
      <c r="J73" s="1" t="s">
        <v>80</v>
      </c>
      <c r="K73" s="16"/>
      <c r="L73" s="16" t="e">
        <f t="shared" si="2"/>
        <v>#N/A</v>
      </c>
      <c r="M73" s="16">
        <f t="shared" si="2"/>
        <v>0.19999999999999996</v>
      </c>
      <c r="N73" s="16"/>
      <c r="O73" s="16" t="e">
        <f t="shared" si="3"/>
        <v>#N/A</v>
      </c>
    </row>
    <row r="74" spans="1:15" ht="14">
      <c r="A74" s="16">
        <v>73</v>
      </c>
      <c r="B74" s="16">
        <v>73</v>
      </c>
      <c r="C74" s="1" t="s">
        <v>81</v>
      </c>
      <c r="D74" s="20" t="s">
        <v>117</v>
      </c>
      <c r="E74" s="20" t="s">
        <v>117</v>
      </c>
      <c r="F74" s="20" t="s">
        <v>117</v>
      </c>
      <c r="G74" s="2">
        <v>0.74972633052711513</v>
      </c>
      <c r="H74" s="16"/>
      <c r="I74" s="1" t="s">
        <v>141</v>
      </c>
      <c r="J74" s="1" t="s">
        <v>81</v>
      </c>
      <c r="K74" s="16"/>
      <c r="L74" s="16" t="e">
        <f t="shared" si="2"/>
        <v>#N/A</v>
      </c>
      <c r="M74" s="16">
        <f t="shared" si="2"/>
        <v>0.18888888888888888</v>
      </c>
      <c r="N74" s="16"/>
      <c r="O74" s="16" t="e">
        <f t="shared" si="3"/>
        <v>#N/A</v>
      </c>
    </row>
    <row r="75" spans="1:15" ht="14">
      <c r="A75" s="16">
        <v>74</v>
      </c>
      <c r="B75" s="16">
        <v>73</v>
      </c>
      <c r="C75" s="1" t="s">
        <v>82</v>
      </c>
      <c r="D75" s="2">
        <v>0.56907107928976697</v>
      </c>
      <c r="E75" s="2">
        <v>0.62033184154817056</v>
      </c>
      <c r="F75" s="2">
        <v>0.67891433084685793</v>
      </c>
      <c r="G75" s="2">
        <v>0.74973468940965837</v>
      </c>
      <c r="H75" s="16"/>
      <c r="I75" s="1" t="s">
        <v>142</v>
      </c>
      <c r="J75" s="1" t="s">
        <v>82</v>
      </c>
      <c r="K75" s="16"/>
      <c r="L75" s="16">
        <f t="shared" si="2"/>
        <v>0.34444444444444444</v>
      </c>
      <c r="M75" s="16">
        <f t="shared" si="2"/>
        <v>0.17777777777777781</v>
      </c>
      <c r="N75" s="16"/>
      <c r="O75" s="16">
        <f t="shared" si="3"/>
        <v>-0.16666666666666663</v>
      </c>
    </row>
    <row r="76" spans="1:15" ht="14">
      <c r="A76" s="16">
        <v>75</v>
      </c>
      <c r="B76" s="16">
        <v>75</v>
      </c>
      <c r="C76" s="1" t="s">
        <v>83</v>
      </c>
      <c r="D76" s="2">
        <v>0.49005626760709725</v>
      </c>
      <c r="E76" s="2">
        <v>0.55185404573020869</v>
      </c>
      <c r="F76" s="2">
        <v>0.65245195714636561</v>
      </c>
      <c r="G76" s="2">
        <v>0.74934938769836656</v>
      </c>
      <c r="H76" s="16"/>
      <c r="I76" s="1" t="s">
        <v>97</v>
      </c>
      <c r="J76" s="1" t="s">
        <v>83</v>
      </c>
      <c r="K76" s="16"/>
      <c r="L76" s="16">
        <f t="shared" si="2"/>
        <v>0.12222222222222223</v>
      </c>
      <c r="M76" s="16">
        <f t="shared" si="2"/>
        <v>0.16666666666666663</v>
      </c>
      <c r="N76" s="16"/>
      <c r="O76" s="16">
        <f t="shared" si="3"/>
        <v>4.4444444444444398E-2</v>
      </c>
    </row>
    <row r="77" spans="1:15" ht="14">
      <c r="A77" s="16">
        <v>76</v>
      </c>
      <c r="B77" s="16">
        <v>76</v>
      </c>
      <c r="C77" s="1" t="s">
        <v>84</v>
      </c>
      <c r="D77" s="20" t="s">
        <v>117</v>
      </c>
      <c r="E77" s="20" t="s">
        <v>117</v>
      </c>
      <c r="F77" s="2">
        <v>0.63939781549948793</v>
      </c>
      <c r="G77" s="2">
        <v>0.74737287180881995</v>
      </c>
      <c r="H77" s="16"/>
      <c r="I77" s="1" t="s">
        <v>143</v>
      </c>
      <c r="J77" s="1" t="s">
        <v>84</v>
      </c>
      <c r="K77" s="16"/>
      <c r="L77" s="16" t="e">
        <f t="shared" si="2"/>
        <v>#N/A</v>
      </c>
      <c r="M77" s="16">
        <f t="shared" si="2"/>
        <v>0.15555555555555556</v>
      </c>
      <c r="N77" s="16"/>
      <c r="O77" s="16" t="e">
        <f t="shared" si="3"/>
        <v>#N/A</v>
      </c>
    </row>
    <row r="78" spans="1:15" ht="14">
      <c r="A78" s="16">
        <v>77</v>
      </c>
      <c r="B78" s="16">
        <v>77</v>
      </c>
      <c r="C78" s="1" t="s">
        <v>85</v>
      </c>
      <c r="D78" s="2">
        <v>0.58739313450004571</v>
      </c>
      <c r="E78" s="2">
        <v>0.6222137811180658</v>
      </c>
      <c r="F78" s="2">
        <v>0.70543002895235329</v>
      </c>
      <c r="G78" s="2">
        <v>0.74547023441623483</v>
      </c>
      <c r="H78" s="16"/>
      <c r="I78" s="1" t="s">
        <v>77</v>
      </c>
      <c r="J78" s="1" t="s">
        <v>85</v>
      </c>
      <c r="K78" s="16"/>
      <c r="L78" s="16">
        <f t="shared" si="2"/>
        <v>0.38888888888888884</v>
      </c>
      <c r="M78" s="16">
        <f t="shared" si="2"/>
        <v>0.14444444444444449</v>
      </c>
      <c r="N78" s="16"/>
      <c r="O78" s="16">
        <f t="shared" si="3"/>
        <v>-0.24444444444444435</v>
      </c>
    </row>
    <row r="79" spans="1:15" ht="14">
      <c r="A79" s="16">
        <v>78</v>
      </c>
      <c r="B79" s="16">
        <v>77</v>
      </c>
      <c r="C79" s="1" t="s">
        <v>86</v>
      </c>
      <c r="D79" s="20" t="s">
        <v>117</v>
      </c>
      <c r="E79" s="2">
        <v>0.72645405928185824</v>
      </c>
      <c r="F79" s="2">
        <v>0.71253763813973836</v>
      </c>
      <c r="G79" s="2">
        <v>0.74472218929780898</v>
      </c>
      <c r="H79" s="16"/>
      <c r="I79" s="1" t="s">
        <v>144</v>
      </c>
      <c r="J79" s="1" t="s">
        <v>86</v>
      </c>
      <c r="K79" s="16"/>
      <c r="L79" s="16" t="e">
        <f t="shared" si="2"/>
        <v>#N/A</v>
      </c>
      <c r="M79" s="16">
        <f t="shared" si="2"/>
        <v>0.1333333333333333</v>
      </c>
      <c r="N79" s="16"/>
      <c r="O79" s="16" t="e">
        <f t="shared" si="3"/>
        <v>#N/A</v>
      </c>
    </row>
    <row r="80" spans="1:15" ht="14">
      <c r="A80" s="16">
        <v>79</v>
      </c>
      <c r="B80" s="16">
        <v>79</v>
      </c>
      <c r="C80" s="1" t="s">
        <v>87</v>
      </c>
      <c r="D80" s="2">
        <v>0.54503700209173112</v>
      </c>
      <c r="E80" s="2">
        <v>0.61177247952364233</v>
      </c>
      <c r="F80" s="2">
        <v>0.68221868170310418</v>
      </c>
      <c r="G80" s="2">
        <v>0.74364043910234334</v>
      </c>
      <c r="H80" s="16"/>
      <c r="I80" s="1" t="s">
        <v>83</v>
      </c>
      <c r="J80" s="1" t="s">
        <v>87</v>
      </c>
      <c r="K80" s="16"/>
      <c r="L80" s="16">
        <f t="shared" si="2"/>
        <v>0.26666666666666672</v>
      </c>
      <c r="M80" s="16">
        <f t="shared" si="2"/>
        <v>0.12222222222222223</v>
      </c>
      <c r="N80" s="16"/>
      <c r="O80" s="16">
        <f t="shared" si="3"/>
        <v>-0.14444444444444449</v>
      </c>
    </row>
    <row r="81" spans="1:15" ht="14">
      <c r="A81" s="16">
        <v>80</v>
      </c>
      <c r="B81" s="16">
        <v>79</v>
      </c>
      <c r="C81" s="1" t="s">
        <v>88</v>
      </c>
      <c r="D81" s="20" t="s">
        <v>117</v>
      </c>
      <c r="E81" s="20" t="s">
        <v>117</v>
      </c>
      <c r="F81" s="20" t="s">
        <v>117</v>
      </c>
      <c r="G81" s="2">
        <v>0.74377012102605156</v>
      </c>
      <c r="H81" s="16"/>
      <c r="I81" s="1" t="s">
        <v>98</v>
      </c>
      <c r="J81" s="1" t="s">
        <v>88</v>
      </c>
      <c r="K81" s="16"/>
      <c r="L81" s="16" t="e">
        <f t="shared" si="2"/>
        <v>#N/A</v>
      </c>
      <c r="M81" s="16">
        <f t="shared" si="2"/>
        <v>0.11111111111111116</v>
      </c>
      <c r="N81" s="16"/>
      <c r="O81" s="16" t="e">
        <f t="shared" si="3"/>
        <v>#N/A</v>
      </c>
    </row>
    <row r="82" spans="1:15" ht="14">
      <c r="A82" s="16">
        <v>81</v>
      </c>
      <c r="B82" s="16">
        <v>79</v>
      </c>
      <c r="C82" s="1" t="s">
        <v>89</v>
      </c>
      <c r="D82" s="20" t="s">
        <v>117</v>
      </c>
      <c r="E82" s="20" t="s">
        <v>117</v>
      </c>
      <c r="F82" s="20" t="s">
        <v>117</v>
      </c>
      <c r="G82" s="2">
        <v>0.74395727056418615</v>
      </c>
      <c r="H82" s="16"/>
      <c r="I82" s="1" t="s">
        <v>145</v>
      </c>
      <c r="J82" s="1" t="s">
        <v>89</v>
      </c>
      <c r="K82" s="16"/>
      <c r="L82" s="16" t="e">
        <f t="shared" si="2"/>
        <v>#N/A</v>
      </c>
      <c r="M82" s="16">
        <f t="shared" si="2"/>
        <v>9.9999999999999978E-2</v>
      </c>
      <c r="N82" s="16"/>
      <c r="O82" s="16" t="e">
        <f t="shared" si="3"/>
        <v>#N/A</v>
      </c>
    </row>
    <row r="83" spans="1:15" ht="14">
      <c r="A83" s="16">
        <v>82</v>
      </c>
      <c r="B83" s="16">
        <v>82</v>
      </c>
      <c r="C83" s="1" t="s">
        <v>90</v>
      </c>
      <c r="D83" s="2">
        <v>0.594545606289694</v>
      </c>
      <c r="E83" s="2">
        <v>0.61528129411032761</v>
      </c>
      <c r="F83" s="2">
        <v>0.68153913906287145</v>
      </c>
      <c r="G83" s="2">
        <v>0.73680454352523395</v>
      </c>
      <c r="H83" s="16"/>
      <c r="I83" s="1" t="s">
        <v>146</v>
      </c>
      <c r="J83" s="1" t="s">
        <v>90</v>
      </c>
      <c r="K83" s="16"/>
      <c r="L83" s="16">
        <f t="shared" ref="L83:M91" si="4">1-MATCH($C83,I$2:I$188,0)/COUNTA(I$2:I$188)</f>
        <v>0.4</v>
      </c>
      <c r="M83" s="16">
        <f t="shared" si="4"/>
        <v>8.8888888888888906E-2</v>
      </c>
      <c r="N83" s="16"/>
      <c r="O83" s="16">
        <f t="shared" si="3"/>
        <v>-0.31111111111111112</v>
      </c>
    </row>
    <row r="84" spans="1:15" ht="14">
      <c r="A84" s="16">
        <v>83</v>
      </c>
      <c r="B84" s="16">
        <v>83</v>
      </c>
      <c r="C84" s="1" t="s">
        <v>91</v>
      </c>
      <c r="D84" s="20" t="s">
        <v>117</v>
      </c>
      <c r="E84" s="2">
        <v>0.70518121396878586</v>
      </c>
      <c r="F84" s="2">
        <v>0.66794439613319723</v>
      </c>
      <c r="G84" s="2">
        <v>0.73402102126187219</v>
      </c>
      <c r="H84" s="16"/>
      <c r="I84" s="1" t="s">
        <v>147</v>
      </c>
      <c r="J84" s="1" t="s">
        <v>91</v>
      </c>
      <c r="K84" s="16"/>
      <c r="L84" s="16" t="e">
        <f t="shared" si="4"/>
        <v>#N/A</v>
      </c>
      <c r="M84" s="16">
        <f t="shared" si="4"/>
        <v>7.7777777777777724E-2</v>
      </c>
      <c r="N84" s="16"/>
      <c r="O84" s="16" t="e">
        <f t="shared" si="3"/>
        <v>#N/A</v>
      </c>
    </row>
    <row r="85" spans="1:15" ht="14">
      <c r="A85" s="16">
        <v>84</v>
      </c>
      <c r="B85" s="16">
        <v>84</v>
      </c>
      <c r="C85" s="1" t="s">
        <v>92</v>
      </c>
      <c r="D85" s="2">
        <v>0.61880384783556253</v>
      </c>
      <c r="E85" s="2">
        <v>0.63964731535227937</v>
      </c>
      <c r="F85" s="2">
        <v>0.6745546683311302</v>
      </c>
      <c r="G85" s="2">
        <v>0.7315988266350939</v>
      </c>
      <c r="H85" s="16"/>
      <c r="I85" s="1" t="s">
        <v>148</v>
      </c>
      <c r="J85" s="1" t="s">
        <v>92</v>
      </c>
      <c r="K85" s="16"/>
      <c r="L85" s="16">
        <f t="shared" si="4"/>
        <v>0.47777777777777775</v>
      </c>
      <c r="M85" s="16">
        <f t="shared" si="4"/>
        <v>6.6666666666666652E-2</v>
      </c>
      <c r="N85" s="16"/>
      <c r="O85" s="16">
        <f t="shared" si="3"/>
        <v>-0.41111111111111109</v>
      </c>
    </row>
    <row r="86" spans="1:15" ht="14">
      <c r="A86" s="16">
        <v>85</v>
      </c>
      <c r="B86" s="16">
        <v>84</v>
      </c>
      <c r="C86" s="1" t="s">
        <v>93</v>
      </c>
      <c r="D86" s="20" t="s">
        <v>117</v>
      </c>
      <c r="E86" s="20" t="s">
        <v>117</v>
      </c>
      <c r="F86" s="20" t="s">
        <v>117</v>
      </c>
      <c r="G86" s="2">
        <v>0.73213139872298694</v>
      </c>
      <c r="H86" s="16"/>
      <c r="I86" s="1" t="s">
        <v>149</v>
      </c>
      <c r="J86" s="1" t="s">
        <v>93</v>
      </c>
      <c r="K86" s="16"/>
      <c r="L86" s="16" t="e">
        <f t="shared" si="4"/>
        <v>#N/A</v>
      </c>
      <c r="M86" s="16">
        <f t="shared" si="4"/>
        <v>5.555555555555558E-2</v>
      </c>
      <c r="N86" s="16"/>
      <c r="O86" s="16" t="e">
        <f t="shared" si="3"/>
        <v>#N/A</v>
      </c>
    </row>
    <row r="87" spans="1:15" ht="14">
      <c r="A87" s="16">
        <v>86</v>
      </c>
      <c r="B87" s="16">
        <v>86</v>
      </c>
      <c r="C87" s="1" t="s">
        <v>94</v>
      </c>
      <c r="D87" s="20" t="s">
        <v>117</v>
      </c>
      <c r="E87" s="20" t="s">
        <v>117</v>
      </c>
      <c r="F87" s="20" t="s">
        <v>117</v>
      </c>
      <c r="G87" s="2">
        <v>0.73080661551973081</v>
      </c>
      <c r="H87" s="16"/>
      <c r="I87" s="1" t="s">
        <v>150</v>
      </c>
      <c r="J87" s="1" t="s">
        <v>94</v>
      </c>
      <c r="K87" s="16"/>
      <c r="L87" s="16" t="e">
        <f t="shared" si="4"/>
        <v>#N/A</v>
      </c>
      <c r="M87" s="16">
        <f t="shared" si="4"/>
        <v>4.4444444444444398E-2</v>
      </c>
      <c r="N87" s="16"/>
      <c r="O87" s="16" t="e">
        <f t="shared" si="3"/>
        <v>#N/A</v>
      </c>
    </row>
    <row r="88" spans="1:15" ht="14">
      <c r="A88" s="16">
        <v>87</v>
      </c>
      <c r="B88" s="16">
        <v>87</v>
      </c>
      <c r="C88" s="1" t="s">
        <v>95</v>
      </c>
      <c r="D88" s="20" t="s">
        <v>117</v>
      </c>
      <c r="E88" s="2">
        <v>0.63163877366098353</v>
      </c>
      <c r="F88" s="2">
        <v>0.64799328952920354</v>
      </c>
      <c r="G88" s="2">
        <v>0.73009260607583704</v>
      </c>
      <c r="H88" s="16"/>
      <c r="I88" s="1" t="s">
        <v>151</v>
      </c>
      <c r="J88" s="1" t="s">
        <v>95</v>
      </c>
      <c r="K88" s="16"/>
      <c r="L88" s="16" t="e">
        <f t="shared" si="4"/>
        <v>#N/A</v>
      </c>
      <c r="M88" s="16">
        <f t="shared" si="4"/>
        <v>3.3333333333333326E-2</v>
      </c>
      <c r="N88" s="16"/>
      <c r="O88" s="16" t="e">
        <f t="shared" si="3"/>
        <v>#N/A</v>
      </c>
    </row>
    <row r="89" spans="1:15" ht="14">
      <c r="A89" s="16">
        <v>88</v>
      </c>
      <c r="B89" s="16">
        <v>88</v>
      </c>
      <c r="C89" s="1" t="s">
        <v>96</v>
      </c>
      <c r="D89" s="2">
        <v>0.58703104200130063</v>
      </c>
      <c r="E89" s="2">
        <v>0.61873394800610615</v>
      </c>
      <c r="F89" s="2">
        <v>0.67431132368866242</v>
      </c>
      <c r="G89" s="2">
        <v>0.72408179376344783</v>
      </c>
      <c r="H89" s="16"/>
      <c r="I89" s="1" t="s">
        <v>152</v>
      </c>
      <c r="J89" s="1" t="s">
        <v>96</v>
      </c>
      <c r="K89" s="16"/>
      <c r="L89" s="16">
        <f t="shared" si="4"/>
        <v>0.37777777777777777</v>
      </c>
      <c r="M89" s="16">
        <f t="shared" si="4"/>
        <v>2.2222222222222254E-2</v>
      </c>
      <c r="N89" s="16"/>
      <c r="O89" s="16">
        <f t="shared" si="3"/>
        <v>-0.35555555555555551</v>
      </c>
    </row>
    <row r="90" spans="1:15" ht="14">
      <c r="A90" s="16">
        <v>89</v>
      </c>
      <c r="B90" s="16">
        <v>89</v>
      </c>
      <c r="C90" s="1" t="s">
        <v>97</v>
      </c>
      <c r="D90" s="2">
        <v>0.50341533722835696</v>
      </c>
      <c r="E90" s="2">
        <v>0.57190024306819487</v>
      </c>
      <c r="F90" s="2">
        <v>0.64877817527058046</v>
      </c>
      <c r="G90" s="2">
        <v>0.72192568659160017</v>
      </c>
      <c r="H90" s="16"/>
      <c r="I90" s="1" t="s">
        <v>153</v>
      </c>
      <c r="J90" s="1" t="s">
        <v>97</v>
      </c>
      <c r="K90" s="16"/>
      <c r="L90" s="16">
        <f t="shared" si="4"/>
        <v>0.16666666666666663</v>
      </c>
      <c r="M90" s="16">
        <f t="shared" si="4"/>
        <v>1.1111111111111072E-2</v>
      </c>
      <c r="N90" s="16"/>
      <c r="O90" s="16">
        <f t="shared" si="3"/>
        <v>-0.15555555555555556</v>
      </c>
    </row>
    <row r="91" spans="1:15" ht="14">
      <c r="A91" s="16">
        <v>90</v>
      </c>
      <c r="B91" s="16">
        <v>90</v>
      </c>
      <c r="C91" s="1" t="s">
        <v>98</v>
      </c>
      <c r="D91" s="2">
        <v>0.48370331400239003</v>
      </c>
      <c r="E91" s="2">
        <v>0.56699365144218994</v>
      </c>
      <c r="F91" s="2">
        <v>0.65260180169824766</v>
      </c>
      <c r="G91" s="2">
        <v>0.72117435745231107</v>
      </c>
      <c r="H91" s="16"/>
      <c r="I91" s="1" t="s">
        <v>154</v>
      </c>
      <c r="J91" s="1" t="s">
        <v>98</v>
      </c>
      <c r="K91" s="16"/>
      <c r="L91" s="16">
        <f t="shared" si="4"/>
        <v>0.11111111111111116</v>
      </c>
      <c r="M91" s="16">
        <f t="shared" si="4"/>
        <v>0</v>
      </c>
      <c r="N91" s="16"/>
      <c r="O91" s="16">
        <f t="shared" si="3"/>
        <v>-0.11111111111111116</v>
      </c>
    </row>
  </sheetData>
  <conditionalFormatting sqref="O2:O91">
    <cfRule type="cellIs" dxfId="1" priority="1" operator="lessThan">
      <formula>-0.15</formula>
    </cfRule>
    <cfRule type="cellIs" dxfId="0" priority="2" operator="greaterThan">
      <formula>0.15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Components</vt:lpstr>
      <vt:lpstr>Inequality</vt:lpstr>
      <vt:lpstr>Trends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Milorad Kovacevic</dc:creator>
  <cp:lastModifiedBy>Microsoft Office User</cp:lastModifiedBy>
  <cp:lastPrinted>2018-07-29T22:04:40Z</cp:lastPrinted>
  <dcterms:created xsi:type="dcterms:W3CDTF">2018-07-27T02:32:39Z</dcterms:created>
  <dcterms:modified xsi:type="dcterms:W3CDTF">2018-11-24T01:14:56Z</dcterms:modified>
</cp:coreProperties>
</file>