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ources" sheetId="1" state="visible" r:id="rId2"/>
    <sheet name="road" sheetId="2" state="visible" r:id="rId3"/>
    <sheet name="rai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<sst xmlns="http://schemas.openxmlformats.org/spreadsheetml/2006/main" count="80" uniqueCount="37">
  <si>
    <t xml:space="preserve">Parameters</t>
  </si>
  <si>
    <t xml:space="preserve">Road_costs</t>
  </si>
  <si>
    <t xml:space="preserve">highway</t>
  </si>
  <si>
    <t xml:space="preserve">type of the road</t>
  </si>
  <si>
    <t xml:space="preserve">road_cond</t>
  </si>
  <si>
    <t xml:space="preserve">paved or unpaved</t>
  </si>
  <si>
    <t xml:space="preserve">material</t>
  </si>
  <si>
    <t xml:space="preserve">road surface material</t>
  </si>
  <si>
    <t xml:space="preserve">cost_unit</t>
  </si>
  <si>
    <t xml:space="preserve">costs in USD/km/lane</t>
  </si>
  <si>
    <t xml:space="preserve">cost_min</t>
  </si>
  <si>
    <t xml:space="preserve">lower bound estimate of cost</t>
  </si>
  <si>
    <t xml:space="preserve">cost_max</t>
  </si>
  <si>
    <t xml:space="preserve">upper bound estimate of cost</t>
  </si>
  <si>
    <t xml:space="preserve">Rail_costs</t>
  </si>
  <si>
    <t xml:space="preserve">section</t>
  </si>
  <si>
    <t xml:space="preserve">all</t>
  </si>
  <si>
    <t xml:space="preserve">costs in USD/km</t>
  </si>
  <si>
    <t xml:space="preserve">Sources</t>
  </si>
  <si>
    <t xml:space="preserve">Roads</t>
  </si>
  <si>
    <t xml:space="preserve">AfDB. Study on Road Infrastructure Costs: Analysis of Unit Costs and Cost Overruns of Road Infrastructure Projects in Africa. AfDB; 2014. </t>
  </si>
  <si>
    <t xml:space="preserve">World Bank. Road Costs Knowledge System (ROCKS) - Doing Business Update. Washington DC: World Bank; 2018. </t>
  </si>
  <si>
    <t xml:space="preserve">Koks EE, Rozenberg J, Zorn C, Tariverdi M, Vousdoukas M, Fraser SA, et al. A global multi-hazard risk analysis of road and railway infrastructure assets. Nature Communications. 2019; 10(1): p. 2677. </t>
  </si>
  <si>
    <t xml:space="preserve">https://integrum.co.ke/road-construction-costs-per-km-in-kenya-2021/</t>
  </si>
  <si>
    <t xml:space="preserve">Rail</t>
  </si>
  <si>
    <t xml:space="preserve">motorway</t>
  </si>
  <si>
    <t xml:space="preserve">paved</t>
  </si>
  <si>
    <t xml:space="preserve">USD/km/lane</t>
  </si>
  <si>
    <t xml:space="preserve">unpaved</t>
  </si>
  <si>
    <t xml:space="preserve">trunk</t>
  </si>
  <si>
    <t xml:space="preserve">primary</t>
  </si>
  <si>
    <t xml:space="preserve">secondary</t>
  </si>
  <si>
    <t xml:space="preserve">tertiary</t>
  </si>
  <si>
    <t xml:space="preserve">bridge</t>
  </si>
  <si>
    <t xml:space="preserve">asset_type</t>
  </si>
  <si>
    <t xml:space="preserve">rail</t>
  </si>
  <si>
    <t xml:space="preserve">USD/km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</si>
</sst>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20212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10.6015625" defaultRowHeight="16" zeroHeight="false" outlineLevelRow="0" outlineLevelCol="0"/>
  <sheetData>
    <row r="1" customFormat="false" ht="16" hidden="false" customHeight="false" outlineLevel="0" collapsed="false">
      <c r="A1" s="1" t="s">
        <v>0</v>
      </c>
    </row>
    <row r="2" customFormat="false" ht="16" hidden="false" customHeight="false" outlineLevel="0" collapsed="false">
      <c r="A2" s="1" t="s">
        <v>1</v>
      </c>
    </row>
    <row r="3" customFormat="false" ht="16" hidden="false" customHeight="false" outlineLevel="0" collapsed="false">
      <c r="A3" s="2" t="s">
        <v>2</v>
      </c>
      <c r="B3" s="2" t="s">
        <v>3</v>
      </c>
    </row>
    <row r="4" customFormat="false" ht="16" hidden="false" customHeight="false" outlineLevel="0" collapsed="false">
      <c r="A4" s="2" t="s">
        <v>4</v>
      </c>
      <c r="B4" s="2" t="s">
        <v>5</v>
      </c>
    </row>
    <row r="5" customFormat="false" ht="16" hidden="false" customHeight="false" outlineLevel="0" collapsed="false">
      <c r="A5" s="2" t="s">
        <v>6</v>
      </c>
      <c r="B5" s="2" t="s">
        <v>7</v>
      </c>
    </row>
    <row r="6" customFormat="false" ht="16" hidden="false" customHeight="false" outlineLevel="0" collapsed="false">
      <c r="A6" s="2" t="s">
        <v>8</v>
      </c>
      <c r="B6" s="2" t="s">
        <v>9</v>
      </c>
    </row>
    <row r="7" customFormat="false" ht="16" hidden="false" customHeight="false" outlineLevel="0" collapsed="false">
      <c r="A7" s="3" t="s">
        <v>10</v>
      </c>
      <c r="B7" s="2" t="s">
        <v>11</v>
      </c>
    </row>
    <row r="8" customFormat="false" ht="16" hidden="false" customHeight="false" outlineLevel="0" collapsed="false">
      <c r="A8" s="3" t="s">
        <v>12</v>
      </c>
      <c r="B8" s="2" t="s">
        <v>13</v>
      </c>
    </row>
    <row r="9" customFormat="false" ht="16" hidden="false" customHeight="false" outlineLevel="0" collapsed="false">
      <c r="A9" s="1" t="s">
        <v>14</v>
      </c>
    </row>
    <row r="10" customFormat="false" ht="16" hidden="false" customHeight="false" outlineLevel="0" collapsed="false">
      <c r="A10" s="2" t="s">
        <v>15</v>
      </c>
      <c r="B10" s="2" t="s">
        <v>16</v>
      </c>
    </row>
    <row r="11" customFormat="false" ht="16" hidden="false" customHeight="false" outlineLevel="0" collapsed="false">
      <c r="A11" s="2" t="s">
        <v>8</v>
      </c>
      <c r="B11" s="2" t="s">
        <v>17</v>
      </c>
    </row>
    <row r="12" customFormat="false" ht="16" hidden="false" customHeight="false" outlineLevel="0" collapsed="false">
      <c r="A12" s="3" t="s">
        <v>10</v>
      </c>
      <c r="B12" s="2" t="s">
        <v>11</v>
      </c>
    </row>
    <row r="13" customFormat="false" ht="16" hidden="false" customHeight="false" outlineLevel="0" collapsed="false">
      <c r="A13" s="3" t="s">
        <v>12</v>
      </c>
      <c r="B13" s="2" t="s">
        <v>13</v>
      </c>
    </row>
    <row r="15" customFormat="false" ht="16" hidden="false" customHeight="false" outlineLevel="0" collapsed="false">
      <c r="A15" s="1" t="s">
        <v>18</v>
      </c>
    </row>
    <row r="16" customFormat="false" ht="16" hidden="false" customHeight="false" outlineLevel="0" collapsed="false">
      <c r="A16" s="4" t="s">
        <v>19</v>
      </c>
      <c r="B16" s="5" t="s">
        <v>20</v>
      </c>
    </row>
    <row r="17" customFormat="false" ht="16" hidden="false" customHeight="false" outlineLevel="0" collapsed="false">
      <c r="A17" s="4"/>
      <c r="B17" s="5" t="s">
        <v>21</v>
      </c>
    </row>
    <row r="18" customFormat="false" ht="16" hidden="false" customHeight="false" outlineLevel="0" collapsed="false">
      <c r="A18" s="4"/>
      <c r="B18" s="5" t="s">
        <v>22</v>
      </c>
    </row>
    <row r="19" customFormat="false" ht="16" hidden="false" customHeight="false" outlineLevel="0" collapsed="false">
      <c r="A19" s="4"/>
      <c r="B19" s="5" t="s">
        <v>23</v>
      </c>
    </row>
    <row r="20" customFormat="false" ht="16" hidden="false" customHeight="false" outlineLevel="0" collapsed="false">
      <c r="A20" s="2" t="s">
        <v>24</v>
      </c>
      <c r="B20" s="5" t="s">
        <v>22</v>
      </c>
    </row>
    <row r="24" customFormat="false" ht="16" hidden="false" customHeight="false" outlineLevel="0" collapsed="false">
      <c r="E24" s="6"/>
    </row>
  </sheetData>
  <mergeCells count="1">
    <mergeCell ref="A16:A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0.6015625" defaultRowHeight="16" zeroHeight="false" outlineLevelRow="0" outlineLevelCol="0"/>
  <cols>
    <col collapsed="false" customWidth="true" hidden="false" outlineLevel="0" max="3" min="3" style="2" width="19.5"/>
    <col collapsed="false" customWidth="true" hidden="false" outlineLevel="0" max="4" min="4" style="7" width="10.83"/>
    <col collapsed="false" customWidth="true" hidden="false" outlineLevel="0" max="5" min="5" style="7" width="12.33"/>
  </cols>
  <sheetData>
    <row r="1" customFormat="false" ht="16" hidden="false" customHeight="false" outlineLevel="0" collapsed="false">
      <c r="A1" s="2" t="s">
        <v>2</v>
      </c>
      <c r="B1" s="2" t="s">
        <v>4</v>
      </c>
      <c r="C1" s="2" t="s">
        <v>8</v>
      </c>
      <c r="D1" s="3" t="s">
        <v>10</v>
      </c>
      <c r="E1" s="3" t="s">
        <v>12</v>
      </c>
    </row>
    <row r="2" customFormat="false" ht="16" hidden="false" customHeight="false" outlineLevel="0" collapsed="false">
      <c r="A2" s="2" t="s">
        <v>25</v>
      </c>
      <c r="B2" s="2" t="s">
        <v>26</v>
      </c>
      <c r="C2" s="2" t="s">
        <v>27</v>
      </c>
      <c r="D2" s="8" t="n">
        <v>440000</v>
      </c>
      <c r="E2" s="8" t="n">
        <v>466370</v>
      </c>
    </row>
    <row r="3" customFormat="false" ht="16" hidden="false" customHeight="false" outlineLevel="0" collapsed="false">
      <c r="A3" s="2" t="s">
        <v>25</v>
      </c>
      <c r="B3" s="2" t="s">
        <v>28</v>
      </c>
      <c r="C3" s="2" t="s">
        <v>27</v>
      </c>
      <c r="D3" s="3" t="n">
        <v>15033.369758333</v>
      </c>
      <c r="E3" s="3" t="n">
        <v>17028.9498147489</v>
      </c>
    </row>
    <row r="4" customFormat="false" ht="16" hidden="false" customHeight="false" outlineLevel="0" collapsed="false">
      <c r="A4" s="2" t="s">
        <v>29</v>
      </c>
      <c r="B4" s="2" t="s">
        <v>26</v>
      </c>
      <c r="C4" s="2" t="s">
        <v>27</v>
      </c>
      <c r="D4" s="8" t="n">
        <v>440000</v>
      </c>
      <c r="E4" s="8" t="n">
        <v>466370</v>
      </c>
    </row>
    <row r="5" customFormat="false" ht="16" hidden="false" customHeight="false" outlineLevel="0" collapsed="false">
      <c r="A5" s="2" t="s">
        <v>29</v>
      </c>
      <c r="B5" s="2" t="s">
        <v>28</v>
      </c>
      <c r="C5" s="2" t="s">
        <v>27</v>
      </c>
      <c r="D5" s="3" t="n">
        <v>15033.369758333</v>
      </c>
      <c r="E5" s="3" t="n">
        <v>17028.9498147489</v>
      </c>
    </row>
    <row r="6" customFormat="false" ht="16" hidden="false" customHeight="false" outlineLevel="0" collapsed="false">
      <c r="A6" s="2" t="s">
        <v>30</v>
      </c>
      <c r="B6" s="2" t="s">
        <v>26</v>
      </c>
      <c r="C6" s="2" t="s">
        <v>27</v>
      </c>
      <c r="D6" s="3" t="n">
        <v>385812</v>
      </c>
      <c r="E6" s="8" t="n">
        <v>420000</v>
      </c>
    </row>
    <row r="7" customFormat="false" ht="16" hidden="false" customHeight="false" outlineLevel="0" collapsed="false">
      <c r="A7" s="2" t="s">
        <v>30</v>
      </c>
      <c r="B7" s="2" t="s">
        <v>28</v>
      </c>
      <c r="C7" s="2" t="s">
        <v>27</v>
      </c>
      <c r="D7" s="3" t="n">
        <v>15033.369758333</v>
      </c>
      <c r="E7" s="3" t="n">
        <v>17028.9498147489</v>
      </c>
    </row>
    <row r="8" customFormat="false" ht="16" hidden="false" customHeight="false" outlineLevel="0" collapsed="false">
      <c r="A8" s="2" t="s">
        <v>31</v>
      </c>
      <c r="B8" s="2" t="s">
        <v>26</v>
      </c>
      <c r="C8" s="2" t="s">
        <v>27</v>
      </c>
      <c r="D8" s="3" t="n">
        <v>385812</v>
      </c>
      <c r="E8" s="8" t="n">
        <v>420000</v>
      </c>
    </row>
    <row r="9" customFormat="false" ht="16" hidden="false" customHeight="false" outlineLevel="0" collapsed="false">
      <c r="A9" s="2" t="s">
        <v>31</v>
      </c>
      <c r="B9" s="2" t="s">
        <v>28</v>
      </c>
      <c r="C9" s="2" t="s">
        <v>27</v>
      </c>
      <c r="D9" s="3" t="n">
        <v>12771.7123610617</v>
      </c>
      <c r="E9" s="3" t="n">
        <v>13969.0603949112</v>
      </c>
    </row>
    <row r="10" customFormat="false" ht="16" hidden="false" customHeight="false" outlineLevel="0" collapsed="false">
      <c r="A10" s="2" t="s">
        <v>32</v>
      </c>
      <c r="B10" s="2" t="s">
        <v>26</v>
      </c>
      <c r="C10" s="2" t="s">
        <v>27</v>
      </c>
      <c r="D10" s="3" t="n">
        <v>146076</v>
      </c>
      <c r="E10" s="3" t="n">
        <v>239868.72278119</v>
      </c>
    </row>
    <row r="11" customFormat="false" ht="16" hidden="false" customHeight="false" outlineLevel="0" collapsed="false">
      <c r="A11" s="2" t="s">
        <v>32</v>
      </c>
      <c r="B11" s="2" t="s">
        <v>28</v>
      </c>
      <c r="C11" s="2" t="s">
        <v>27</v>
      </c>
      <c r="D11" s="3" t="n">
        <v>12771.7123610617</v>
      </c>
      <c r="E11" s="3" t="n">
        <v>13969.0603949112</v>
      </c>
    </row>
    <row r="12" customFormat="false" ht="16" hidden="false" customHeight="false" outlineLevel="0" collapsed="false">
      <c r="A12" s="2" t="s">
        <v>33</v>
      </c>
      <c r="B12" s="2" t="s">
        <v>26</v>
      </c>
      <c r="C12" s="2" t="s">
        <v>27</v>
      </c>
      <c r="D12" s="3" t="n">
        <f aca="false">0.75*950000</f>
        <v>712500</v>
      </c>
      <c r="E12" s="3" t="n">
        <f aca="false">1.25*950000</f>
        <v>1187500</v>
      </c>
    </row>
    <row r="13" customFormat="false" ht="16" hidden="false" customHeight="false" outlineLevel="0" collapsed="false">
      <c r="A13" s="2" t="s">
        <v>33</v>
      </c>
      <c r="B13" s="2" t="s">
        <v>28</v>
      </c>
      <c r="C13" s="2" t="s">
        <v>27</v>
      </c>
      <c r="D13" s="3" t="n">
        <v>15033.369758333</v>
      </c>
      <c r="E13" s="3" t="n">
        <v>17028.9498147489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0.6015625" defaultRowHeight="16" zeroHeight="false" outlineLevelRow="0" outlineLevelCol="0"/>
  <sheetData>
    <row r="1" customFormat="false" ht="16" hidden="false" customHeight="false" outlineLevel="0" collapsed="false">
      <c r="A1" s="2" t="s">
        <v>34</v>
      </c>
      <c r="B1" s="2" t="s">
        <v>8</v>
      </c>
      <c r="C1" s="3" t="s">
        <v>10</v>
      </c>
      <c r="D1" s="3" t="s">
        <v>12</v>
      </c>
    </row>
    <row r="2" customFormat="false" ht="16" hidden="false" customHeight="false" outlineLevel="0" collapsed="false">
      <c r="A2" s="2" t="s">
        <v>35</v>
      </c>
      <c r="B2" s="2" t="s">
        <v>36</v>
      </c>
      <c r="C2" s="8" t="n">
        <f aca="false">0.75*3750000</f>
        <v>2812500</v>
      </c>
      <c r="D2" s="8" t="n">
        <f aca="false">1.25*3750000</f>
        <v>4687500</v>
      </c>
    </row>
    <row r="3" customFormat="false" ht="15" hidden="false" customHeight="false" outlineLevel="0" collapsed="false">
      <c r="A3" s="2" t="s">
        <v>33</v>
      </c>
      <c r="B3" s="2" t="s">
        <v>36</v>
      </c>
      <c r="C3" s="8" t="n">
        <f aca="false">0.75*37500000</f>
        <v>28125000</v>
      </c>
      <c r="D3" s="8" t="n">
        <f aca="false">1.25*37500000</f>
        <v>46875000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2021-06-30T10:50:25Z</dcterms:created>
  <dc:creator>Microsoft Office User</dc:creator>
  <dc:description/>
  <dc:language>en-GB</dc:language>
  <cp:lastModifiedBy/>
  <dcterms:modified xsi:type="dcterms:W3CDTF">2022-07-19T17:29:48Z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