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IT/git_projects/east-africa-transport/data/road/"/>
    </mc:Choice>
  </mc:AlternateContent>
  <xr:revisionPtr revIDLastSave="0" documentId="13_ncr:1_{2CF1D4A2-6C80-B641-A1D9-221E73EC6192}" xr6:coauthVersionLast="47" xr6:coauthVersionMax="47" xr10:uidLastSave="{00000000-0000-0000-0000-000000000000}"/>
  <bookViews>
    <workbookView xWindow="2120" yWindow="500" windowWidth="25460" windowHeight="15380" xr2:uid="{00000000-000D-0000-FFFF-FFFF00000000}"/>
  </bookViews>
  <sheets>
    <sheet name="global speeds" sheetId="1" r:id="rId1"/>
    <sheet name="country averages" sheetId="3" r:id="rId2"/>
    <sheet name="region averages" sheetId="2" r:id="rId3"/>
    <sheet name="country info" sheetId="6" r:id="rId4"/>
    <sheet name="pivot table" sheetId="5" r:id="rId5"/>
  </sheets>
  <calcPr calcId="191029"/>
  <pivotCaches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6" i="1" l="1"/>
  <c r="D256" i="1"/>
  <c r="C256" i="1"/>
  <c r="E255" i="1"/>
  <c r="D255" i="1"/>
  <c r="C255" i="1"/>
  <c r="E254" i="1"/>
  <c r="D254" i="1"/>
  <c r="C254" i="1"/>
  <c r="E253" i="1"/>
  <c r="D253" i="1"/>
  <c r="C253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F207" i="1" s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J199" i="1" s="1"/>
  <c r="D199" i="1"/>
  <c r="C199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8" i="1"/>
  <c r="D158" i="1"/>
  <c r="C158" i="1"/>
  <c r="E157" i="1"/>
  <c r="D157" i="1"/>
  <c r="C157" i="1"/>
  <c r="E156" i="1"/>
  <c r="D156" i="1"/>
  <c r="C156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J139" i="1" s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H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H88" i="1" s="1"/>
  <c r="D88" i="1"/>
  <c r="C88" i="1"/>
  <c r="E87" i="1"/>
  <c r="D87" i="1"/>
  <c r="C87" i="1"/>
  <c r="E85" i="1"/>
  <c r="D85" i="1"/>
  <c r="C85" i="1"/>
  <c r="E84" i="1"/>
  <c r="F84" i="1" s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K56" i="1"/>
  <c r="E55" i="1"/>
  <c r="D55" i="1"/>
  <c r="C55" i="1"/>
  <c r="E54" i="1"/>
  <c r="K54" i="1" s="1"/>
  <c r="D54" i="1"/>
  <c r="C54" i="1"/>
  <c r="E53" i="1"/>
  <c r="D53" i="1"/>
  <c r="C53" i="1"/>
  <c r="E52" i="1"/>
  <c r="G52" i="1" s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0" i="1"/>
  <c r="D40" i="1"/>
  <c r="C40" i="1"/>
  <c r="E39" i="1"/>
  <c r="D39" i="1"/>
  <c r="C39" i="1"/>
  <c r="E38" i="1"/>
  <c r="D38" i="1"/>
  <c r="C38" i="1"/>
  <c r="G55" i="1"/>
  <c r="J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H11" i="1" s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G5" i="1" s="1"/>
  <c r="D5" i="1"/>
  <c r="C5" i="1"/>
  <c r="E4" i="1"/>
  <c r="D4" i="1"/>
  <c r="C4" i="1"/>
  <c r="E3" i="1"/>
  <c r="H3" i="1" s="1"/>
  <c r="D3" i="1"/>
  <c r="C3" i="1"/>
  <c r="E2" i="1"/>
  <c r="D2" i="1"/>
  <c r="C2" i="1"/>
  <c r="K256" i="1"/>
  <c r="J256" i="1"/>
  <c r="I256" i="1"/>
  <c r="H256" i="1"/>
  <c r="G256" i="1"/>
  <c r="F256" i="1"/>
  <c r="K255" i="1"/>
  <c r="J255" i="1"/>
  <c r="I255" i="1"/>
  <c r="H255" i="1"/>
  <c r="G255" i="1"/>
  <c r="F255" i="1"/>
  <c r="K254" i="1"/>
  <c r="J254" i="1"/>
  <c r="I254" i="1"/>
  <c r="H254" i="1"/>
  <c r="G254" i="1"/>
  <c r="F254" i="1"/>
  <c r="K252" i="1"/>
  <c r="J252" i="1"/>
  <c r="I252" i="1"/>
  <c r="H252" i="1"/>
  <c r="G252" i="1"/>
  <c r="F252" i="1"/>
  <c r="K251" i="1"/>
  <c r="J251" i="1"/>
  <c r="I251" i="1"/>
  <c r="H251" i="1"/>
  <c r="G251" i="1"/>
  <c r="F251" i="1"/>
  <c r="K250" i="1"/>
  <c r="J250" i="1"/>
  <c r="I250" i="1"/>
  <c r="H250" i="1"/>
  <c r="G250" i="1"/>
  <c r="F250" i="1"/>
  <c r="K249" i="1"/>
  <c r="J249" i="1"/>
  <c r="I249" i="1"/>
  <c r="H249" i="1"/>
  <c r="G249" i="1"/>
  <c r="F249" i="1"/>
  <c r="K248" i="1"/>
  <c r="J248" i="1"/>
  <c r="I248" i="1"/>
  <c r="H248" i="1"/>
  <c r="G248" i="1"/>
  <c r="F248" i="1"/>
  <c r="K247" i="1"/>
  <c r="J247" i="1"/>
  <c r="I247" i="1"/>
  <c r="H247" i="1"/>
  <c r="G247" i="1"/>
  <c r="F247" i="1"/>
  <c r="K246" i="1"/>
  <c r="J246" i="1"/>
  <c r="I246" i="1"/>
  <c r="H246" i="1"/>
  <c r="G246" i="1"/>
  <c r="F246" i="1"/>
  <c r="K239" i="1"/>
  <c r="J239" i="1"/>
  <c r="I239" i="1"/>
  <c r="H239" i="1"/>
  <c r="G239" i="1"/>
  <c r="F239" i="1"/>
  <c r="K238" i="1"/>
  <c r="J238" i="1"/>
  <c r="G235" i="1"/>
  <c r="F235" i="1"/>
  <c r="K234" i="1"/>
  <c r="J234" i="1"/>
  <c r="I234" i="1"/>
  <c r="H234" i="1"/>
  <c r="G234" i="1"/>
  <c r="F234" i="1"/>
  <c r="K232" i="1"/>
  <c r="J232" i="1"/>
  <c r="I232" i="1"/>
  <c r="H232" i="1"/>
  <c r="G232" i="1"/>
  <c r="F232" i="1"/>
  <c r="K229" i="1"/>
  <c r="J229" i="1"/>
  <c r="I229" i="1"/>
  <c r="H229" i="1"/>
  <c r="G229" i="1"/>
  <c r="F229" i="1"/>
  <c r="K227" i="1"/>
  <c r="J227" i="1"/>
  <c r="I227" i="1"/>
  <c r="H227" i="1"/>
  <c r="G227" i="1"/>
  <c r="F227" i="1"/>
  <c r="K226" i="1"/>
  <c r="J226" i="1"/>
  <c r="I226" i="1"/>
  <c r="H226" i="1"/>
  <c r="G226" i="1"/>
  <c r="F226" i="1"/>
  <c r="K225" i="1"/>
  <c r="J225" i="1"/>
  <c r="I225" i="1"/>
  <c r="H225" i="1"/>
  <c r="G225" i="1"/>
  <c r="F225" i="1"/>
  <c r="K221" i="1"/>
  <c r="J221" i="1"/>
  <c r="I221" i="1"/>
  <c r="H221" i="1"/>
  <c r="G221" i="1"/>
  <c r="F221" i="1"/>
  <c r="K219" i="1"/>
  <c r="J219" i="1"/>
  <c r="I219" i="1"/>
  <c r="H219" i="1"/>
  <c r="G219" i="1"/>
  <c r="F219" i="1"/>
  <c r="K215" i="1"/>
  <c r="J215" i="1"/>
  <c r="I215" i="1"/>
  <c r="H215" i="1"/>
  <c r="G215" i="1"/>
  <c r="F215" i="1"/>
  <c r="K213" i="1"/>
  <c r="J213" i="1"/>
  <c r="I213" i="1"/>
  <c r="H213" i="1"/>
  <c r="G213" i="1"/>
  <c r="F213" i="1"/>
  <c r="K212" i="1"/>
  <c r="J212" i="1"/>
  <c r="I212" i="1"/>
  <c r="H212" i="1"/>
  <c r="G212" i="1"/>
  <c r="F212" i="1"/>
  <c r="K211" i="1"/>
  <c r="J211" i="1"/>
  <c r="I211" i="1"/>
  <c r="H211" i="1"/>
  <c r="G211" i="1"/>
  <c r="F211" i="1"/>
  <c r="K210" i="1"/>
  <c r="J210" i="1"/>
  <c r="I210" i="1"/>
  <c r="H210" i="1"/>
  <c r="G210" i="1"/>
  <c r="F210" i="1"/>
  <c r="K209" i="1"/>
  <c r="J209" i="1"/>
  <c r="I209" i="1"/>
  <c r="H209" i="1"/>
  <c r="G209" i="1"/>
  <c r="F209" i="1"/>
  <c r="K205" i="1"/>
  <c r="J205" i="1"/>
  <c r="I205" i="1"/>
  <c r="H205" i="1"/>
  <c r="G205" i="1"/>
  <c r="F205" i="1"/>
  <c r="K201" i="1"/>
  <c r="J201" i="1"/>
  <c r="I201" i="1"/>
  <c r="H201" i="1"/>
  <c r="G201" i="1"/>
  <c r="F201" i="1"/>
  <c r="K198" i="1"/>
  <c r="J198" i="1"/>
  <c r="I198" i="1"/>
  <c r="H198" i="1"/>
  <c r="G198" i="1"/>
  <c r="F198" i="1"/>
  <c r="K195" i="1"/>
  <c r="J195" i="1"/>
  <c r="I195" i="1"/>
  <c r="H195" i="1"/>
  <c r="G195" i="1"/>
  <c r="F195" i="1"/>
  <c r="K194" i="1"/>
  <c r="J194" i="1"/>
  <c r="I194" i="1"/>
  <c r="H194" i="1"/>
  <c r="K192" i="1"/>
  <c r="J192" i="1"/>
  <c r="I192" i="1"/>
  <c r="H192" i="1"/>
  <c r="G192" i="1"/>
  <c r="F192" i="1"/>
  <c r="K190" i="1"/>
  <c r="J190" i="1"/>
  <c r="I190" i="1"/>
  <c r="H190" i="1"/>
  <c r="G190" i="1"/>
  <c r="F190" i="1"/>
  <c r="K189" i="1"/>
  <c r="J189" i="1"/>
  <c r="I189" i="1"/>
  <c r="H189" i="1"/>
  <c r="G189" i="1"/>
  <c r="F189" i="1"/>
  <c r="K188" i="1"/>
  <c r="J188" i="1"/>
  <c r="I188" i="1"/>
  <c r="H188" i="1"/>
  <c r="G188" i="1"/>
  <c r="F188" i="1"/>
  <c r="K187" i="1"/>
  <c r="J187" i="1"/>
  <c r="I187" i="1"/>
  <c r="H187" i="1"/>
  <c r="G187" i="1"/>
  <c r="F187" i="1"/>
  <c r="K184" i="1"/>
  <c r="J184" i="1"/>
  <c r="I184" i="1"/>
  <c r="H184" i="1"/>
  <c r="G184" i="1"/>
  <c r="F184" i="1"/>
  <c r="K183" i="1"/>
  <c r="J183" i="1"/>
  <c r="I183" i="1"/>
  <c r="H183" i="1"/>
  <c r="G183" i="1"/>
  <c r="F183" i="1"/>
  <c r="K181" i="1"/>
  <c r="J181" i="1"/>
  <c r="I181" i="1"/>
  <c r="H181" i="1"/>
  <c r="G181" i="1"/>
  <c r="F181" i="1"/>
  <c r="K180" i="1"/>
  <c r="J180" i="1"/>
  <c r="I180" i="1"/>
  <c r="H180" i="1"/>
  <c r="G180" i="1"/>
  <c r="F180" i="1"/>
  <c r="K177" i="1"/>
  <c r="J177" i="1"/>
  <c r="I177" i="1"/>
  <c r="H177" i="1"/>
  <c r="G177" i="1"/>
  <c r="F177" i="1"/>
  <c r="K176" i="1"/>
  <c r="J176" i="1"/>
  <c r="I176" i="1"/>
  <c r="H176" i="1"/>
  <c r="G176" i="1"/>
  <c r="F176" i="1"/>
  <c r="K174" i="1"/>
  <c r="J174" i="1"/>
  <c r="I174" i="1"/>
  <c r="H174" i="1"/>
  <c r="K173" i="1"/>
  <c r="J173" i="1"/>
  <c r="I173" i="1"/>
  <c r="H173" i="1"/>
  <c r="G173" i="1"/>
  <c r="F173" i="1"/>
  <c r="K172" i="1"/>
  <c r="J172" i="1"/>
  <c r="I172" i="1"/>
  <c r="H172" i="1"/>
  <c r="G172" i="1"/>
  <c r="F172" i="1"/>
  <c r="K171" i="1"/>
  <c r="J171" i="1"/>
  <c r="I171" i="1"/>
  <c r="H171" i="1"/>
  <c r="G171" i="1"/>
  <c r="F171" i="1"/>
  <c r="K168" i="1"/>
  <c r="J168" i="1"/>
  <c r="I168" i="1"/>
  <c r="H168" i="1"/>
  <c r="G168" i="1"/>
  <c r="F168" i="1"/>
  <c r="K167" i="1"/>
  <c r="J167" i="1"/>
  <c r="I167" i="1"/>
  <c r="H167" i="1"/>
  <c r="G167" i="1"/>
  <c r="F167" i="1"/>
  <c r="K165" i="1"/>
  <c r="J165" i="1"/>
  <c r="I165" i="1"/>
  <c r="H165" i="1"/>
  <c r="G165" i="1"/>
  <c r="F165" i="1"/>
  <c r="K161" i="1"/>
  <c r="J161" i="1"/>
  <c r="I161" i="1"/>
  <c r="H161" i="1"/>
  <c r="G161" i="1"/>
  <c r="F161" i="1"/>
  <c r="K160" i="1"/>
  <c r="J160" i="1"/>
  <c r="I160" i="1"/>
  <c r="H160" i="1"/>
  <c r="G160" i="1"/>
  <c r="F160" i="1"/>
  <c r="K159" i="1"/>
  <c r="J159" i="1"/>
  <c r="I159" i="1"/>
  <c r="H159" i="1"/>
  <c r="G159" i="1"/>
  <c r="F159" i="1"/>
  <c r="K158" i="1"/>
  <c r="J158" i="1"/>
  <c r="I158" i="1"/>
  <c r="H158" i="1"/>
  <c r="G158" i="1"/>
  <c r="F158" i="1"/>
  <c r="K156" i="1"/>
  <c r="J156" i="1"/>
  <c r="I156" i="1"/>
  <c r="H156" i="1"/>
  <c r="G156" i="1"/>
  <c r="F156" i="1"/>
  <c r="K155" i="1"/>
  <c r="J155" i="1"/>
  <c r="I155" i="1"/>
  <c r="H155" i="1"/>
  <c r="G155" i="1"/>
  <c r="F155" i="1"/>
  <c r="K152" i="1"/>
  <c r="J152" i="1"/>
  <c r="I152" i="1"/>
  <c r="H152" i="1"/>
  <c r="G152" i="1"/>
  <c r="F152" i="1"/>
  <c r="K149" i="1"/>
  <c r="J149" i="1"/>
  <c r="I149" i="1"/>
  <c r="H149" i="1"/>
  <c r="K147" i="1"/>
  <c r="J147" i="1"/>
  <c r="I147" i="1"/>
  <c r="H147" i="1"/>
  <c r="K145" i="1"/>
  <c r="J145" i="1"/>
  <c r="I145" i="1"/>
  <c r="H145" i="1"/>
  <c r="G145" i="1"/>
  <c r="F145" i="1"/>
  <c r="K143" i="1"/>
  <c r="J143" i="1"/>
  <c r="I143" i="1"/>
  <c r="H143" i="1"/>
  <c r="G143" i="1"/>
  <c r="F143" i="1"/>
  <c r="K142" i="1"/>
  <c r="J142" i="1"/>
  <c r="I142" i="1"/>
  <c r="H142" i="1"/>
  <c r="G142" i="1"/>
  <c r="F142" i="1"/>
  <c r="K141" i="1"/>
  <c r="J141" i="1"/>
  <c r="I141" i="1"/>
  <c r="H141" i="1"/>
  <c r="K140" i="1"/>
  <c r="J140" i="1"/>
  <c r="I140" i="1"/>
  <c r="H140" i="1"/>
  <c r="G140" i="1"/>
  <c r="F140" i="1"/>
  <c r="K138" i="1"/>
  <c r="J138" i="1"/>
  <c r="I138" i="1"/>
  <c r="H138" i="1"/>
  <c r="G138" i="1"/>
  <c r="F138" i="1"/>
  <c r="K135" i="1"/>
  <c r="J135" i="1"/>
  <c r="I135" i="1"/>
  <c r="H135" i="1"/>
  <c r="G135" i="1"/>
  <c r="F135" i="1"/>
  <c r="K134" i="1"/>
  <c r="J134" i="1"/>
  <c r="I134" i="1"/>
  <c r="H134" i="1"/>
  <c r="G134" i="1"/>
  <c r="F134" i="1"/>
  <c r="K133" i="1"/>
  <c r="J133" i="1"/>
  <c r="I133" i="1"/>
  <c r="H133" i="1"/>
  <c r="G133" i="1"/>
  <c r="F133" i="1"/>
  <c r="K132" i="1"/>
  <c r="J132" i="1"/>
  <c r="I132" i="1"/>
  <c r="H132" i="1"/>
  <c r="G132" i="1"/>
  <c r="F132" i="1"/>
  <c r="K131" i="1"/>
  <c r="J131" i="1"/>
  <c r="I131" i="1"/>
  <c r="H131" i="1"/>
  <c r="G131" i="1"/>
  <c r="F131" i="1"/>
  <c r="K130" i="1"/>
  <c r="J130" i="1"/>
  <c r="I130" i="1"/>
  <c r="H130" i="1"/>
  <c r="G130" i="1"/>
  <c r="F130" i="1"/>
  <c r="K129" i="1"/>
  <c r="J129" i="1"/>
  <c r="I129" i="1"/>
  <c r="H129" i="1"/>
  <c r="K126" i="1"/>
  <c r="J126" i="1"/>
  <c r="I126" i="1"/>
  <c r="H126" i="1"/>
  <c r="K124" i="1"/>
  <c r="J124" i="1"/>
  <c r="I124" i="1"/>
  <c r="H124" i="1"/>
  <c r="G124" i="1"/>
  <c r="F124" i="1"/>
  <c r="K123" i="1"/>
  <c r="J123" i="1"/>
  <c r="I123" i="1"/>
  <c r="H123" i="1"/>
  <c r="G123" i="1"/>
  <c r="F123" i="1"/>
  <c r="K118" i="1"/>
  <c r="J118" i="1"/>
  <c r="I118" i="1"/>
  <c r="H118" i="1"/>
  <c r="G118" i="1"/>
  <c r="F118" i="1"/>
  <c r="K117" i="1"/>
  <c r="J117" i="1"/>
  <c r="I117" i="1"/>
  <c r="H117" i="1"/>
  <c r="G117" i="1"/>
  <c r="F117" i="1"/>
  <c r="K116" i="1"/>
  <c r="J116" i="1"/>
  <c r="I116" i="1"/>
  <c r="H116" i="1"/>
  <c r="G116" i="1"/>
  <c r="F116" i="1"/>
  <c r="K115" i="1"/>
  <c r="J115" i="1"/>
  <c r="I115" i="1"/>
  <c r="H115" i="1"/>
  <c r="G115" i="1"/>
  <c r="F115" i="1"/>
  <c r="K114" i="1"/>
  <c r="J114" i="1"/>
  <c r="I114" i="1"/>
  <c r="H114" i="1"/>
  <c r="K113" i="1"/>
  <c r="J113" i="1"/>
  <c r="I113" i="1"/>
  <c r="H113" i="1"/>
  <c r="G113" i="1"/>
  <c r="F113" i="1"/>
  <c r="K112" i="1"/>
  <c r="J112" i="1"/>
  <c r="I112" i="1"/>
  <c r="H112" i="1"/>
  <c r="G112" i="1"/>
  <c r="F112" i="1"/>
  <c r="K111" i="1"/>
  <c r="J111" i="1"/>
  <c r="I111" i="1"/>
  <c r="H111" i="1"/>
  <c r="G111" i="1"/>
  <c r="F111" i="1"/>
  <c r="K110" i="1"/>
  <c r="J110" i="1"/>
  <c r="I110" i="1"/>
  <c r="H110" i="1"/>
  <c r="G110" i="1"/>
  <c r="F110" i="1"/>
  <c r="K107" i="1"/>
  <c r="J107" i="1"/>
  <c r="I107" i="1"/>
  <c r="H107" i="1"/>
  <c r="G107" i="1"/>
  <c r="F107" i="1"/>
  <c r="K105" i="1"/>
  <c r="J105" i="1"/>
  <c r="I105" i="1"/>
  <c r="H105" i="1"/>
  <c r="G105" i="1"/>
  <c r="F105" i="1"/>
  <c r="K103" i="1"/>
  <c r="J103" i="1"/>
  <c r="I103" i="1"/>
  <c r="H103" i="1"/>
  <c r="G103" i="1"/>
  <c r="F103" i="1"/>
  <c r="K102" i="1"/>
  <c r="J102" i="1"/>
  <c r="I102" i="1"/>
  <c r="H102" i="1"/>
  <c r="G102" i="1"/>
  <c r="F102" i="1"/>
  <c r="K101" i="1"/>
  <c r="J101" i="1"/>
  <c r="I101" i="1"/>
  <c r="H101" i="1"/>
  <c r="K100" i="1"/>
  <c r="J100" i="1"/>
  <c r="I100" i="1"/>
  <c r="H100" i="1"/>
  <c r="G100" i="1"/>
  <c r="F100" i="1"/>
  <c r="K99" i="1"/>
  <c r="J99" i="1"/>
  <c r="I99" i="1"/>
  <c r="H99" i="1"/>
  <c r="G99" i="1"/>
  <c r="F99" i="1"/>
  <c r="K97" i="1"/>
  <c r="J97" i="1"/>
  <c r="I97" i="1"/>
  <c r="H97" i="1"/>
  <c r="G97" i="1"/>
  <c r="F97" i="1"/>
  <c r="K95" i="1"/>
  <c r="J95" i="1"/>
  <c r="I95" i="1"/>
  <c r="H95" i="1"/>
  <c r="K94" i="1"/>
  <c r="J94" i="1"/>
  <c r="I94" i="1"/>
  <c r="F94" i="1"/>
  <c r="K93" i="1"/>
  <c r="J93" i="1"/>
  <c r="I93" i="1"/>
  <c r="H93" i="1"/>
  <c r="G93" i="1"/>
  <c r="F93" i="1"/>
  <c r="K90" i="1"/>
  <c r="J90" i="1"/>
  <c r="I90" i="1"/>
  <c r="H90" i="1"/>
  <c r="G90" i="1"/>
  <c r="F90" i="1"/>
  <c r="K86" i="1"/>
  <c r="J86" i="1"/>
  <c r="I86" i="1"/>
  <c r="H86" i="1"/>
  <c r="G86" i="1"/>
  <c r="F86" i="1"/>
  <c r="K84" i="1"/>
  <c r="J84" i="1"/>
  <c r="I84" i="1"/>
  <c r="H84" i="1"/>
  <c r="K83" i="1"/>
  <c r="J83" i="1"/>
  <c r="I83" i="1"/>
  <c r="H83" i="1"/>
  <c r="G83" i="1"/>
  <c r="F83" i="1"/>
  <c r="K82" i="1"/>
  <c r="J82" i="1"/>
  <c r="I82" i="1"/>
  <c r="H82" i="1"/>
  <c r="K81" i="1"/>
  <c r="J81" i="1"/>
  <c r="I81" i="1"/>
  <c r="H81" i="1"/>
  <c r="G81" i="1"/>
  <c r="F81" i="1"/>
  <c r="K80" i="1"/>
  <c r="J80" i="1"/>
  <c r="I80" i="1"/>
  <c r="H80" i="1"/>
  <c r="G80" i="1"/>
  <c r="F80" i="1"/>
  <c r="K77" i="1"/>
  <c r="J77" i="1"/>
  <c r="I77" i="1"/>
  <c r="H77" i="1"/>
  <c r="K76" i="1"/>
  <c r="J76" i="1"/>
  <c r="I76" i="1"/>
  <c r="H76" i="1"/>
  <c r="G76" i="1"/>
  <c r="F76" i="1"/>
  <c r="K74" i="1"/>
  <c r="J74" i="1"/>
  <c r="I74" i="1"/>
  <c r="H74" i="1"/>
  <c r="K73" i="1"/>
  <c r="J73" i="1"/>
  <c r="G73" i="1"/>
  <c r="F73" i="1"/>
  <c r="K71" i="1"/>
  <c r="J71" i="1"/>
  <c r="I71" i="1"/>
  <c r="H71" i="1"/>
  <c r="G71" i="1"/>
  <c r="F71" i="1"/>
  <c r="K70" i="1"/>
  <c r="J70" i="1"/>
  <c r="I70" i="1"/>
  <c r="H70" i="1"/>
  <c r="G70" i="1"/>
  <c r="F70" i="1"/>
  <c r="K67" i="1"/>
  <c r="J67" i="1"/>
  <c r="I67" i="1"/>
  <c r="H67" i="1"/>
  <c r="G67" i="1"/>
  <c r="F67" i="1"/>
  <c r="K65" i="1"/>
  <c r="J65" i="1"/>
  <c r="I65" i="1"/>
  <c r="H65" i="1"/>
  <c r="G65" i="1"/>
  <c r="F65" i="1"/>
  <c r="K64" i="1"/>
  <c r="J64" i="1"/>
  <c r="I64" i="1"/>
  <c r="H64" i="1"/>
  <c r="G64" i="1"/>
  <c r="F64" i="1"/>
  <c r="K63" i="1"/>
  <c r="J63" i="1"/>
  <c r="I63" i="1"/>
  <c r="H63" i="1"/>
  <c r="G63" i="1"/>
  <c r="F63" i="1"/>
  <c r="K62" i="1"/>
  <c r="J62" i="1"/>
  <c r="I62" i="1"/>
  <c r="H62" i="1"/>
  <c r="G62" i="1"/>
  <c r="F62" i="1"/>
  <c r="K60" i="1"/>
  <c r="J60" i="1"/>
  <c r="I60" i="1"/>
  <c r="H60" i="1"/>
  <c r="G60" i="1"/>
  <c r="F60" i="1"/>
  <c r="K59" i="1"/>
  <c r="J59" i="1"/>
  <c r="I59" i="1"/>
  <c r="H59" i="1"/>
  <c r="G59" i="1"/>
  <c r="F59" i="1"/>
  <c r="K58" i="1"/>
  <c r="J58" i="1"/>
  <c r="I58" i="1"/>
  <c r="H58" i="1"/>
  <c r="G58" i="1"/>
  <c r="F58" i="1"/>
  <c r="K57" i="1"/>
  <c r="J57" i="1"/>
  <c r="I57" i="1"/>
  <c r="H57" i="1"/>
  <c r="G57" i="1"/>
  <c r="F57" i="1"/>
  <c r="J56" i="1"/>
  <c r="I56" i="1"/>
  <c r="H56" i="1"/>
  <c r="G56" i="1"/>
  <c r="F56" i="1"/>
  <c r="K55" i="1"/>
  <c r="J55" i="1"/>
  <c r="I55" i="1"/>
  <c r="H55" i="1"/>
  <c r="K53" i="1"/>
  <c r="J53" i="1"/>
  <c r="I53" i="1"/>
  <c r="H53" i="1"/>
  <c r="G53" i="1"/>
  <c r="F53" i="1"/>
  <c r="K50" i="1"/>
  <c r="J50" i="1"/>
  <c r="I50" i="1"/>
  <c r="H50" i="1"/>
  <c r="G50" i="1"/>
  <c r="F50" i="1"/>
  <c r="K46" i="1"/>
  <c r="J46" i="1"/>
  <c r="I46" i="1"/>
  <c r="H46" i="1"/>
  <c r="G46" i="1"/>
  <c r="F46" i="1"/>
  <c r="K44" i="1"/>
  <c r="J44" i="1"/>
  <c r="I44" i="1"/>
  <c r="H44" i="1"/>
  <c r="G44" i="1"/>
  <c r="F44" i="1"/>
  <c r="K43" i="1"/>
  <c r="J43" i="1"/>
  <c r="I43" i="1"/>
  <c r="H43" i="1"/>
  <c r="G43" i="1"/>
  <c r="F43" i="1"/>
  <c r="K42" i="1"/>
  <c r="J42" i="1"/>
  <c r="I42" i="1"/>
  <c r="H42" i="1"/>
  <c r="G42" i="1"/>
  <c r="F42" i="1"/>
  <c r="K40" i="1"/>
  <c r="J40" i="1"/>
  <c r="I40" i="1"/>
  <c r="H40" i="1"/>
  <c r="G40" i="1"/>
  <c r="F40" i="1"/>
  <c r="K38" i="1"/>
  <c r="J38" i="1"/>
  <c r="I38" i="1"/>
  <c r="H38" i="1"/>
  <c r="G38" i="1"/>
  <c r="F38" i="1"/>
  <c r="K37" i="1"/>
  <c r="I37" i="1"/>
  <c r="H37" i="1"/>
  <c r="G37" i="1"/>
  <c r="F37" i="1"/>
  <c r="K34" i="1"/>
  <c r="J34" i="1"/>
  <c r="I34" i="1"/>
  <c r="H34" i="1"/>
  <c r="G34" i="1"/>
  <c r="F34" i="1"/>
  <c r="K33" i="1"/>
  <c r="J33" i="1"/>
  <c r="I33" i="1"/>
  <c r="H33" i="1"/>
  <c r="G33" i="1"/>
  <c r="F33" i="1"/>
  <c r="K32" i="1"/>
  <c r="J32" i="1"/>
  <c r="I32" i="1"/>
  <c r="H32" i="1"/>
  <c r="G32" i="1"/>
  <c r="F32" i="1"/>
  <c r="K30" i="1"/>
  <c r="J30" i="1"/>
  <c r="I30" i="1"/>
  <c r="H30" i="1"/>
  <c r="G30" i="1"/>
  <c r="F30" i="1"/>
  <c r="K29" i="1"/>
  <c r="J29" i="1"/>
  <c r="I29" i="1"/>
  <c r="H29" i="1"/>
  <c r="G29" i="1"/>
  <c r="F29" i="1"/>
  <c r="K27" i="1"/>
  <c r="J27" i="1"/>
  <c r="I27" i="1"/>
  <c r="H27" i="1"/>
  <c r="G27" i="1"/>
  <c r="F27" i="1"/>
  <c r="K26" i="1"/>
  <c r="J26" i="1"/>
  <c r="I26" i="1"/>
  <c r="H26" i="1"/>
  <c r="K25" i="1"/>
  <c r="J25" i="1"/>
  <c r="I25" i="1"/>
  <c r="H25" i="1"/>
  <c r="G25" i="1"/>
  <c r="F25" i="1"/>
  <c r="K24" i="1"/>
  <c r="J24" i="1"/>
  <c r="I24" i="1"/>
  <c r="H24" i="1"/>
  <c r="G24" i="1"/>
  <c r="F24" i="1"/>
  <c r="K23" i="1"/>
  <c r="J23" i="1"/>
  <c r="I23" i="1"/>
  <c r="H23" i="1"/>
  <c r="G23" i="1"/>
  <c r="F23" i="1"/>
  <c r="K21" i="1"/>
  <c r="J21" i="1"/>
  <c r="I21" i="1"/>
  <c r="H21" i="1"/>
  <c r="G21" i="1"/>
  <c r="F21" i="1"/>
  <c r="K19" i="1"/>
  <c r="J19" i="1"/>
  <c r="I19" i="1"/>
  <c r="H19" i="1"/>
  <c r="G19" i="1"/>
  <c r="F19" i="1"/>
  <c r="K17" i="1"/>
  <c r="J17" i="1"/>
  <c r="I17" i="1"/>
  <c r="H17" i="1"/>
  <c r="G17" i="1"/>
  <c r="F17" i="1"/>
  <c r="K16" i="1"/>
  <c r="J16" i="1"/>
  <c r="I16" i="1"/>
  <c r="H16" i="1"/>
  <c r="G16" i="1"/>
  <c r="F16" i="1"/>
  <c r="K15" i="1"/>
  <c r="J15" i="1"/>
  <c r="I15" i="1"/>
  <c r="H15" i="1"/>
  <c r="G15" i="1"/>
  <c r="F15" i="1"/>
  <c r="K14" i="1"/>
  <c r="J14" i="1"/>
  <c r="I14" i="1"/>
  <c r="H14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K7" i="1"/>
  <c r="J7" i="1"/>
  <c r="I7" i="1"/>
  <c r="H7" i="1"/>
  <c r="G7" i="1"/>
  <c r="F7" i="1"/>
  <c r="K5" i="1"/>
  <c r="J5" i="1"/>
  <c r="I5" i="1"/>
  <c r="H5" i="1"/>
  <c r="K4" i="1"/>
  <c r="J4" i="1"/>
  <c r="I4" i="1"/>
  <c r="H4" i="1"/>
  <c r="K2" i="1"/>
  <c r="J2" i="1"/>
  <c r="I2" i="1"/>
  <c r="H2" i="1"/>
  <c r="G2" i="1"/>
  <c r="F2" i="1"/>
  <c r="G16" i="2"/>
  <c r="F16" i="2"/>
  <c r="E16" i="2"/>
  <c r="D16" i="2"/>
  <c r="C11" i="2"/>
  <c r="B11" i="2"/>
  <c r="H240" i="1"/>
  <c r="H238" i="1"/>
  <c r="H230" i="1"/>
  <c r="H228" i="1"/>
  <c r="J203" i="1"/>
  <c r="J185" i="1"/>
  <c r="G149" i="1"/>
  <c r="G147" i="1"/>
  <c r="G141" i="1"/>
  <c r="J137" i="1"/>
  <c r="G129" i="1"/>
  <c r="J127" i="1"/>
  <c r="J125" i="1"/>
  <c r="J119" i="1"/>
  <c r="F109" i="1"/>
  <c r="G101" i="1"/>
  <c r="G95" i="1"/>
  <c r="H85" i="1"/>
  <c r="J79" i="1"/>
  <c r="G77" i="1"/>
  <c r="J75" i="1"/>
  <c r="H73" i="1"/>
  <c r="I69" i="1"/>
  <c r="J35" i="1"/>
  <c r="J31" i="1"/>
  <c r="H20" i="1"/>
  <c r="H18" i="1"/>
  <c r="G14" i="1"/>
  <c r="J12" i="1"/>
  <c r="G8" i="1"/>
  <c r="F6" i="1"/>
  <c r="G4" i="1"/>
  <c r="G94" i="1" l="1"/>
  <c r="K61" i="1"/>
  <c r="G61" i="1"/>
  <c r="K13" i="1"/>
  <c r="G13" i="1"/>
  <c r="G22" i="1"/>
  <c r="F22" i="1"/>
  <c r="I22" i="1"/>
  <c r="G26" i="1"/>
  <c r="F26" i="1"/>
  <c r="K28" i="1"/>
  <c r="J28" i="1"/>
  <c r="I28" i="1"/>
  <c r="K36" i="1"/>
  <c r="J36" i="1"/>
  <c r="I36" i="1"/>
  <c r="I39" i="1"/>
  <c r="H39" i="1"/>
  <c r="G39" i="1"/>
  <c r="K39" i="1"/>
  <c r="K41" i="1"/>
  <c r="G41" i="1"/>
  <c r="K45" i="1"/>
  <c r="G45" i="1"/>
  <c r="I47" i="1"/>
  <c r="H47" i="1"/>
  <c r="G47" i="1"/>
  <c r="K47" i="1"/>
  <c r="K49" i="1"/>
  <c r="G49" i="1"/>
  <c r="I51" i="1"/>
  <c r="H51" i="1"/>
  <c r="G51" i="1"/>
  <c r="K51" i="1"/>
  <c r="G66" i="1"/>
  <c r="F66" i="1"/>
  <c r="I66" i="1"/>
  <c r="K68" i="1"/>
  <c r="J68" i="1"/>
  <c r="I68" i="1"/>
  <c r="K72" i="1"/>
  <c r="J72" i="1"/>
  <c r="I72" i="1"/>
  <c r="G74" i="1"/>
  <c r="F74" i="1"/>
  <c r="G78" i="1"/>
  <c r="F78" i="1"/>
  <c r="I78" i="1"/>
  <c r="G82" i="1"/>
  <c r="F82" i="1"/>
  <c r="I87" i="1"/>
  <c r="H87" i="1"/>
  <c r="G87" i="1"/>
  <c r="K87" i="1"/>
  <c r="K89" i="1"/>
  <c r="I89" i="1"/>
  <c r="H89" i="1"/>
  <c r="G89" i="1"/>
  <c r="I91" i="1"/>
  <c r="H91" i="1"/>
  <c r="G91" i="1"/>
  <c r="K91" i="1"/>
  <c r="K96" i="1"/>
  <c r="J96" i="1"/>
  <c r="I96" i="1"/>
  <c r="G96" i="1"/>
  <c r="F96" i="1"/>
  <c r="G98" i="1"/>
  <c r="F98" i="1"/>
  <c r="K98" i="1"/>
  <c r="J98" i="1"/>
  <c r="I98" i="1"/>
  <c r="K104" i="1"/>
  <c r="J104" i="1"/>
  <c r="I104" i="1"/>
  <c r="G104" i="1"/>
  <c r="F104" i="1"/>
  <c r="G106" i="1"/>
  <c r="F106" i="1"/>
  <c r="K106" i="1"/>
  <c r="J106" i="1"/>
  <c r="I106" i="1"/>
  <c r="K108" i="1"/>
  <c r="J108" i="1"/>
  <c r="I108" i="1"/>
  <c r="G108" i="1"/>
  <c r="F108" i="1"/>
  <c r="G114" i="1"/>
  <c r="F114" i="1"/>
  <c r="K120" i="1"/>
  <c r="J120" i="1"/>
  <c r="I120" i="1"/>
  <c r="G120" i="1"/>
  <c r="F120" i="1"/>
  <c r="G122" i="1"/>
  <c r="F122" i="1"/>
  <c r="K122" i="1"/>
  <c r="J122" i="1"/>
  <c r="I122" i="1"/>
  <c r="G126" i="1"/>
  <c r="F126" i="1"/>
  <c r="K128" i="1"/>
  <c r="J128" i="1"/>
  <c r="I128" i="1"/>
  <c r="G128" i="1"/>
  <c r="F128" i="1"/>
  <c r="K136" i="1"/>
  <c r="J136" i="1"/>
  <c r="I136" i="1"/>
  <c r="G136" i="1"/>
  <c r="F136" i="1"/>
  <c r="K144" i="1"/>
  <c r="J144" i="1"/>
  <c r="I144" i="1"/>
  <c r="G144" i="1"/>
  <c r="F144" i="1"/>
  <c r="G146" i="1"/>
  <c r="F146" i="1"/>
  <c r="K146" i="1"/>
  <c r="J146" i="1"/>
  <c r="I146" i="1"/>
  <c r="K148" i="1"/>
  <c r="J148" i="1"/>
  <c r="I148" i="1"/>
  <c r="G148" i="1"/>
  <c r="F148" i="1"/>
  <c r="G150" i="1"/>
  <c r="F150" i="1"/>
  <c r="K150" i="1"/>
  <c r="J150" i="1"/>
  <c r="I150" i="1"/>
  <c r="G154" i="1"/>
  <c r="F154" i="1"/>
  <c r="K154" i="1"/>
  <c r="J154" i="1"/>
  <c r="I154" i="1"/>
  <c r="K157" i="1"/>
  <c r="I157" i="1"/>
  <c r="H157" i="1"/>
  <c r="G157" i="1"/>
  <c r="G162" i="1"/>
  <c r="F162" i="1"/>
  <c r="K162" i="1"/>
  <c r="J162" i="1"/>
  <c r="I162" i="1"/>
  <c r="K164" i="1"/>
  <c r="J164" i="1"/>
  <c r="I164" i="1"/>
  <c r="G164" i="1"/>
  <c r="F164" i="1"/>
  <c r="G166" i="1"/>
  <c r="F166" i="1"/>
  <c r="K166" i="1"/>
  <c r="J166" i="1"/>
  <c r="I166" i="1"/>
  <c r="G170" i="1"/>
  <c r="F170" i="1"/>
  <c r="K170" i="1"/>
  <c r="J170" i="1"/>
  <c r="I170" i="1"/>
  <c r="G174" i="1"/>
  <c r="F174" i="1"/>
  <c r="G178" i="1"/>
  <c r="F178" i="1"/>
  <c r="K178" i="1"/>
  <c r="J178" i="1"/>
  <c r="I178" i="1"/>
  <c r="G182" i="1"/>
  <c r="F182" i="1"/>
  <c r="K182" i="1"/>
  <c r="J182" i="1"/>
  <c r="I182" i="1"/>
  <c r="G186" i="1"/>
  <c r="F186" i="1"/>
  <c r="K186" i="1"/>
  <c r="J186" i="1"/>
  <c r="I186" i="1"/>
  <c r="I191" i="1"/>
  <c r="H191" i="1"/>
  <c r="G191" i="1"/>
  <c r="K191" i="1"/>
  <c r="K193" i="1"/>
  <c r="I193" i="1"/>
  <c r="H193" i="1"/>
  <c r="G193" i="1"/>
  <c r="K197" i="1"/>
  <c r="I197" i="1"/>
  <c r="H197" i="1"/>
  <c r="G197" i="1"/>
  <c r="K200" i="1"/>
  <c r="J200" i="1"/>
  <c r="I200" i="1"/>
  <c r="G200" i="1"/>
  <c r="F200" i="1"/>
  <c r="G202" i="1"/>
  <c r="F202" i="1"/>
  <c r="K202" i="1"/>
  <c r="J202" i="1"/>
  <c r="I202" i="1"/>
  <c r="K204" i="1"/>
  <c r="J204" i="1"/>
  <c r="I204" i="1"/>
  <c r="G204" i="1"/>
  <c r="F204" i="1"/>
  <c r="G206" i="1"/>
  <c r="F206" i="1"/>
  <c r="K206" i="1"/>
  <c r="J206" i="1"/>
  <c r="I206" i="1"/>
  <c r="K208" i="1"/>
  <c r="J208" i="1"/>
  <c r="I208" i="1"/>
  <c r="G208" i="1"/>
  <c r="F208" i="1"/>
  <c r="G214" i="1"/>
  <c r="F214" i="1"/>
  <c r="K214" i="1"/>
  <c r="J214" i="1"/>
  <c r="I214" i="1"/>
  <c r="K216" i="1"/>
  <c r="J216" i="1"/>
  <c r="I216" i="1"/>
  <c r="G216" i="1"/>
  <c r="F216" i="1"/>
  <c r="G218" i="1"/>
  <c r="F218" i="1"/>
  <c r="K218" i="1"/>
  <c r="J218" i="1"/>
  <c r="I218" i="1"/>
  <c r="K220" i="1"/>
  <c r="J220" i="1"/>
  <c r="I220" i="1"/>
  <c r="G220" i="1"/>
  <c r="F220" i="1"/>
  <c r="I223" i="1"/>
  <c r="H223" i="1"/>
  <c r="G223" i="1"/>
  <c r="K223" i="1"/>
  <c r="I231" i="1"/>
  <c r="H231" i="1"/>
  <c r="G231" i="1"/>
  <c r="K231" i="1"/>
  <c r="K233" i="1"/>
  <c r="I233" i="1"/>
  <c r="H233" i="1"/>
  <c r="G233" i="1"/>
  <c r="I235" i="1"/>
  <c r="H235" i="1"/>
  <c r="K235" i="1"/>
  <c r="K237" i="1"/>
  <c r="I237" i="1"/>
  <c r="H237" i="1"/>
  <c r="G237" i="1"/>
  <c r="K241" i="1"/>
  <c r="I241" i="1"/>
  <c r="H241" i="1"/>
  <c r="G241" i="1"/>
  <c r="I243" i="1"/>
  <c r="H243" i="1"/>
  <c r="G243" i="1"/>
  <c r="K243" i="1"/>
  <c r="K245" i="1"/>
  <c r="I245" i="1"/>
  <c r="H245" i="1"/>
  <c r="G245" i="1"/>
  <c r="I3" i="1"/>
  <c r="G6" i="1"/>
  <c r="I11" i="1"/>
  <c r="K12" i="1"/>
  <c r="J22" i="1"/>
  <c r="H28" i="1"/>
  <c r="F45" i="1"/>
  <c r="H49" i="1"/>
  <c r="K66" i="1"/>
  <c r="G68" i="1"/>
  <c r="I73" i="1"/>
  <c r="G84" i="1"/>
  <c r="J85" i="1"/>
  <c r="J87" i="1"/>
  <c r="H96" i="1"/>
  <c r="H144" i="1"/>
  <c r="F147" i="1"/>
  <c r="H164" i="1"/>
  <c r="J197" i="1"/>
  <c r="H202" i="1"/>
  <c r="F245" i="1"/>
  <c r="J3" i="1"/>
  <c r="F5" i="1"/>
  <c r="H6" i="1"/>
  <c r="J11" i="1"/>
  <c r="F13" i="1"/>
  <c r="K22" i="1"/>
  <c r="F35" i="1"/>
  <c r="H45" i="1"/>
  <c r="I49" i="1"/>
  <c r="F51" i="1"/>
  <c r="H68" i="1"/>
  <c r="F88" i="1"/>
  <c r="H186" i="1"/>
  <c r="H200" i="1"/>
  <c r="F203" i="1"/>
  <c r="J245" i="1"/>
  <c r="K3" i="1"/>
  <c r="I6" i="1"/>
  <c r="K11" i="1"/>
  <c r="H13" i="1"/>
  <c r="F39" i="1"/>
  <c r="F41" i="1"/>
  <c r="I45" i="1"/>
  <c r="F47" i="1"/>
  <c r="J49" i="1"/>
  <c r="J51" i="1"/>
  <c r="F61" i="1"/>
  <c r="F69" i="1"/>
  <c r="F72" i="1"/>
  <c r="G88" i="1"/>
  <c r="F119" i="1"/>
  <c r="F127" i="1"/>
  <c r="H182" i="1"/>
  <c r="F191" i="1"/>
  <c r="F193" i="1"/>
  <c r="H206" i="1"/>
  <c r="F231" i="1"/>
  <c r="F233" i="1"/>
  <c r="F241" i="1"/>
  <c r="F4" i="1"/>
  <c r="J6" i="1"/>
  <c r="F8" i="1"/>
  <c r="F12" i="1"/>
  <c r="I13" i="1"/>
  <c r="F36" i="1"/>
  <c r="J39" i="1"/>
  <c r="H41" i="1"/>
  <c r="J45" i="1"/>
  <c r="J47" i="1"/>
  <c r="F52" i="1"/>
  <c r="H61" i="1"/>
  <c r="H69" i="1"/>
  <c r="G72" i="1"/>
  <c r="F95" i="1"/>
  <c r="H108" i="1"/>
  <c r="H150" i="1"/>
  <c r="F157" i="1"/>
  <c r="H178" i="1"/>
  <c r="J191" i="1"/>
  <c r="J193" i="1"/>
  <c r="H204" i="1"/>
  <c r="H216" i="1"/>
  <c r="J231" i="1"/>
  <c r="J233" i="1"/>
  <c r="J241" i="1"/>
  <c r="K20" i="1"/>
  <c r="J20" i="1"/>
  <c r="I20" i="1"/>
  <c r="K48" i="1"/>
  <c r="J48" i="1"/>
  <c r="I48" i="1"/>
  <c r="K92" i="1"/>
  <c r="J92" i="1"/>
  <c r="I92" i="1"/>
  <c r="G92" i="1"/>
  <c r="F92" i="1"/>
  <c r="I151" i="1"/>
  <c r="H151" i="1"/>
  <c r="G151" i="1"/>
  <c r="K151" i="1"/>
  <c r="K153" i="1"/>
  <c r="I153" i="1"/>
  <c r="H153" i="1"/>
  <c r="G153" i="1"/>
  <c r="I163" i="1"/>
  <c r="H163" i="1"/>
  <c r="G163" i="1"/>
  <c r="K163" i="1"/>
  <c r="K169" i="1"/>
  <c r="I169" i="1"/>
  <c r="H169" i="1"/>
  <c r="G169" i="1"/>
  <c r="I175" i="1"/>
  <c r="H175" i="1"/>
  <c r="G175" i="1"/>
  <c r="K175" i="1"/>
  <c r="I179" i="1"/>
  <c r="H179" i="1"/>
  <c r="G179" i="1"/>
  <c r="K179" i="1"/>
  <c r="K185" i="1"/>
  <c r="I185" i="1"/>
  <c r="H185" i="1"/>
  <c r="G185" i="1"/>
  <c r="G194" i="1"/>
  <c r="F194" i="1"/>
  <c r="K196" i="1"/>
  <c r="J196" i="1"/>
  <c r="I196" i="1"/>
  <c r="G196" i="1"/>
  <c r="F196" i="1"/>
  <c r="I199" i="1"/>
  <c r="H199" i="1"/>
  <c r="G199" i="1"/>
  <c r="K199" i="1"/>
  <c r="I203" i="1"/>
  <c r="H203" i="1"/>
  <c r="G203" i="1"/>
  <c r="K203" i="1"/>
  <c r="I207" i="1"/>
  <c r="H207" i="1"/>
  <c r="G207" i="1"/>
  <c r="K207" i="1"/>
  <c r="K217" i="1"/>
  <c r="I217" i="1"/>
  <c r="H217" i="1"/>
  <c r="G217" i="1"/>
  <c r="G222" i="1"/>
  <c r="F222" i="1"/>
  <c r="K222" i="1"/>
  <c r="J222" i="1"/>
  <c r="I222" i="1"/>
  <c r="K224" i="1"/>
  <c r="J224" i="1"/>
  <c r="I224" i="1"/>
  <c r="G224" i="1"/>
  <c r="F224" i="1"/>
  <c r="K228" i="1"/>
  <c r="J228" i="1"/>
  <c r="I228" i="1"/>
  <c r="G228" i="1"/>
  <c r="F228" i="1"/>
  <c r="G230" i="1"/>
  <c r="F230" i="1"/>
  <c r="K230" i="1"/>
  <c r="J230" i="1"/>
  <c r="I230" i="1"/>
  <c r="K236" i="1"/>
  <c r="J236" i="1"/>
  <c r="I236" i="1"/>
  <c r="G236" i="1"/>
  <c r="F236" i="1"/>
  <c r="G238" i="1"/>
  <c r="F238" i="1"/>
  <c r="I238" i="1"/>
  <c r="K240" i="1"/>
  <c r="J240" i="1"/>
  <c r="I240" i="1"/>
  <c r="G240" i="1"/>
  <c r="F240" i="1"/>
  <c r="G242" i="1"/>
  <c r="F242" i="1"/>
  <c r="K242" i="1"/>
  <c r="J242" i="1"/>
  <c r="I242" i="1"/>
  <c r="K244" i="1"/>
  <c r="J244" i="1"/>
  <c r="I244" i="1"/>
  <c r="G244" i="1"/>
  <c r="F244" i="1"/>
  <c r="K253" i="1"/>
  <c r="I253" i="1"/>
  <c r="H253" i="1"/>
  <c r="G253" i="1"/>
  <c r="K6" i="1"/>
  <c r="G12" i="1"/>
  <c r="J13" i="1"/>
  <c r="G36" i="1"/>
  <c r="I41" i="1"/>
  <c r="F48" i="1"/>
  <c r="H54" i="1"/>
  <c r="I61" i="1"/>
  <c r="H72" i="1"/>
  <c r="H78" i="1"/>
  <c r="F89" i="1"/>
  <c r="F91" i="1"/>
  <c r="F101" i="1"/>
  <c r="H106" i="1"/>
  <c r="H120" i="1"/>
  <c r="F125" i="1"/>
  <c r="H128" i="1"/>
  <c r="F151" i="1"/>
  <c r="F153" i="1"/>
  <c r="J157" i="1"/>
  <c r="F169" i="1"/>
  <c r="F179" i="1"/>
  <c r="J207" i="1"/>
  <c r="H214" i="1"/>
  <c r="F217" i="1"/>
  <c r="H222" i="1"/>
  <c r="J235" i="1"/>
  <c r="H242" i="1"/>
  <c r="F253" i="1"/>
  <c r="I35" i="1"/>
  <c r="H35" i="1"/>
  <c r="G35" i="1"/>
  <c r="K35" i="1"/>
  <c r="K52" i="1"/>
  <c r="J52" i="1"/>
  <c r="I52" i="1"/>
  <c r="K69" i="1"/>
  <c r="G69" i="1"/>
  <c r="I79" i="1"/>
  <c r="H79" i="1"/>
  <c r="G79" i="1"/>
  <c r="K79" i="1"/>
  <c r="K88" i="1"/>
  <c r="J88" i="1"/>
  <c r="I88" i="1"/>
  <c r="K109" i="1"/>
  <c r="I109" i="1"/>
  <c r="H109" i="1"/>
  <c r="G109" i="1"/>
  <c r="K121" i="1"/>
  <c r="I121" i="1"/>
  <c r="H121" i="1"/>
  <c r="G121" i="1"/>
  <c r="K137" i="1"/>
  <c r="I137" i="1"/>
  <c r="H137" i="1"/>
  <c r="G137" i="1"/>
  <c r="F3" i="1"/>
  <c r="F11" i="1"/>
  <c r="H12" i="1"/>
  <c r="F14" i="1"/>
  <c r="F31" i="1"/>
  <c r="H36" i="1"/>
  <c r="J41" i="1"/>
  <c r="G48" i="1"/>
  <c r="H52" i="1"/>
  <c r="J54" i="1"/>
  <c r="J61" i="1"/>
  <c r="J69" i="1"/>
  <c r="J78" i="1"/>
  <c r="F85" i="1"/>
  <c r="J89" i="1"/>
  <c r="J91" i="1"/>
  <c r="H104" i="1"/>
  <c r="J109" i="1"/>
  <c r="F121" i="1"/>
  <c r="F129" i="1"/>
  <c r="H148" i="1"/>
  <c r="J151" i="1"/>
  <c r="J153" i="1"/>
  <c r="H162" i="1"/>
  <c r="J169" i="1"/>
  <c r="F175" i="1"/>
  <c r="J179" i="1"/>
  <c r="H208" i="1"/>
  <c r="J217" i="1"/>
  <c r="H220" i="1"/>
  <c r="F223" i="1"/>
  <c r="H236" i="1"/>
  <c r="F243" i="1"/>
  <c r="J253" i="1"/>
  <c r="G18" i="1"/>
  <c r="F18" i="1"/>
  <c r="I18" i="1"/>
  <c r="I75" i="1"/>
  <c r="H75" i="1"/>
  <c r="G75" i="1"/>
  <c r="K75" i="1"/>
  <c r="G3" i="1"/>
  <c r="G11" i="1"/>
  <c r="I12" i="1"/>
  <c r="J18" i="1"/>
  <c r="F20" i="1"/>
  <c r="F28" i="1"/>
  <c r="H48" i="1"/>
  <c r="H66" i="1"/>
  <c r="K78" i="1"/>
  <c r="H92" i="1"/>
  <c r="J121" i="1"/>
  <c r="H136" i="1"/>
  <c r="F149" i="1"/>
  <c r="H154" i="1"/>
  <c r="F163" i="1"/>
  <c r="H170" i="1"/>
  <c r="J175" i="1"/>
  <c r="H196" i="1"/>
  <c r="H218" i="1"/>
  <c r="J223" i="1"/>
  <c r="F237" i="1"/>
  <c r="J243" i="1"/>
  <c r="I31" i="1"/>
  <c r="H31" i="1"/>
  <c r="G31" i="1"/>
  <c r="K31" i="1"/>
  <c r="G54" i="1"/>
  <c r="F54" i="1"/>
  <c r="I54" i="1"/>
  <c r="K85" i="1"/>
  <c r="G85" i="1"/>
  <c r="I119" i="1"/>
  <c r="H119" i="1"/>
  <c r="G119" i="1"/>
  <c r="K119" i="1"/>
  <c r="K125" i="1"/>
  <c r="I125" i="1"/>
  <c r="H125" i="1"/>
  <c r="G125" i="1"/>
  <c r="I127" i="1"/>
  <c r="H127" i="1"/>
  <c r="G127" i="1"/>
  <c r="K127" i="1"/>
  <c r="I139" i="1"/>
  <c r="H139" i="1"/>
  <c r="G139" i="1"/>
  <c r="K139" i="1"/>
  <c r="K18" i="1"/>
  <c r="G20" i="1"/>
  <c r="H22" i="1"/>
  <c r="G28" i="1"/>
  <c r="F49" i="1"/>
  <c r="F55" i="1"/>
  <c r="J66" i="1"/>
  <c r="F68" i="1"/>
  <c r="F75" i="1"/>
  <c r="F77" i="1"/>
  <c r="F79" i="1"/>
  <c r="I85" i="1"/>
  <c r="F87" i="1"/>
  <c r="H98" i="1"/>
  <c r="H122" i="1"/>
  <c r="F137" i="1"/>
  <c r="F139" i="1"/>
  <c r="F141" i="1"/>
  <c r="H146" i="1"/>
  <c r="J163" i="1"/>
  <c r="H166" i="1"/>
  <c r="F185" i="1"/>
  <c r="F197" i="1"/>
  <c r="F199" i="1"/>
  <c r="H224" i="1"/>
  <c r="J237" i="1"/>
  <c r="H244" i="1"/>
  <c r="B16" i="2"/>
  <c r="C16" i="2"/>
</calcChain>
</file>

<file path=xl/sharedStrings.xml><?xml version="1.0" encoding="utf-8"?>
<sst xmlns="http://schemas.openxmlformats.org/spreadsheetml/2006/main" count="2353" uniqueCount="593">
  <si>
    <t>ISO_A3</t>
  </si>
  <si>
    <t>CONTINENT</t>
  </si>
  <si>
    <t>ABW</t>
  </si>
  <si>
    <t>North America</t>
  </si>
  <si>
    <t>Aruba</t>
  </si>
  <si>
    <t>AFG</t>
  </si>
  <si>
    <t>Asia</t>
  </si>
  <si>
    <t>AGO</t>
  </si>
  <si>
    <t>Africa</t>
  </si>
  <si>
    <t>Angola</t>
  </si>
  <si>
    <t>AIA</t>
  </si>
  <si>
    <t>Anguilla</t>
  </si>
  <si>
    <t>ALA</t>
  </si>
  <si>
    <t>Europe</t>
  </si>
  <si>
    <t>ALB</t>
  </si>
  <si>
    <t>Albania</t>
  </si>
  <si>
    <t>AND</t>
  </si>
  <si>
    <t>Andorra</t>
  </si>
  <si>
    <t>ARE</t>
  </si>
  <si>
    <t>United Arab Emirates</t>
  </si>
  <si>
    <t>ARG</t>
  </si>
  <si>
    <t>South America</t>
  </si>
  <si>
    <t>Argentina</t>
  </si>
  <si>
    <t>ARM</t>
  </si>
  <si>
    <t>ASM</t>
  </si>
  <si>
    <t>Oceania</t>
  </si>
  <si>
    <t>ATA</t>
  </si>
  <si>
    <t>Antarctica</t>
  </si>
  <si>
    <t>ATF</t>
  </si>
  <si>
    <t>Seven seas (open ocean)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</si>
  <si>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</si>
  <si>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</si>
  <si>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</si>
  <si>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</si>
  <si>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</si>
  <si>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</si>
  <si>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</si>
  <si>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</si>
  <si>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</si>
  <si>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BEL</t>
  </si>
  <si>
    <t>Belgium</t>
  </si>
  <si>
    <t>BEN</t>
  </si>
  <si>
    <t>BES</t>
  </si>
  <si>
    <t>Bonaire, Sint Eustatius and Saba</t>
  </si>
  <si>
    <t>BFA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</si>
  <si>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</si>
  <si>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</si>
  <si>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</si>
  <si>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</si>
  <si>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</si>
  <si>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</si>
  <si>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</si>
  <si>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</si>
  <si>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</si>
  <si>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</si>
  <si>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BLM</t>
  </si>
  <si>
    <t>BLR</t>
  </si>
  <si>
    <t>Belarus</t>
  </si>
  <si>
    <t>BLZ</t>
  </si>
  <si>
    <t>Belize</t>
  </si>
  <si>
    <t>BMU</t>
  </si>
  <si>
    <t>BOL</t>
  </si>
  <si>
    <t>Bolivia</t>
  </si>
  <si>
    <t>BRA</t>
  </si>
  <si>
    <t>Brazil</t>
  </si>
  <si>
    <t>BRB</t>
  </si>
  <si>
    <t>Barbados</t>
  </si>
  <si>
    <t>BRN</t>
  </si>
  <si>
    <t>BTN</t>
  </si>
  <si>
    <t>BVT</t>
  </si>
  <si>
    <t>Bouvet Island</t>
  </si>
  <si>
    <t>BWA</t>
  </si>
  <si>
    <t>Botswana</t>
  </si>
  <si>
    <t>CAF</t>
  </si>
  <si>
    <t>CAN</t>
  </si>
  <si>
    <t>Canada</t>
  </si>
  <si>
    <t>COK</t>
  </si>
  <si>
    <t>CHE</t>
  </si>
  <si>
    <t>Switzerland</t>
  </si>
  <si>
    <t>CHL</t>
  </si>
  <si>
    <t>Chile</t>
  </si>
  <si>
    <t>CHN</t>
  </si>
  <si>
    <t>China</t>
  </si>
  <si>
    <t>CIV</t>
  </si>
  <si>
    <t>CMR</t>
  </si>
  <si>
    <t>Cameroon</t>
  </si>
  <si>
    <t>COD</t>
  </si>
  <si>
    <t>COG</t>
  </si>
  <si>
    <t>COL</t>
  </si>
  <si>
    <t>Colombia</t>
  </si>
  <si>
    <t>COM</t>
  </si>
  <si>
    <t>CPV</t>
  </si>
  <si>
    <t>CRI</t>
  </si>
  <si>
    <t>Costa Rica</t>
  </si>
  <si>
    <t>CUB</t>
  </si>
  <si>
    <t>CUW</t>
  </si>
  <si>
    <t>Cura√ßao</t>
  </si>
  <si>
    <t>CXR</t>
  </si>
  <si>
    <t>Christmas Island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</si>
  <si>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</si>
  <si>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</si>
  <si>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</si>
  <si>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</si>
  <si>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</si>
  <si>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</si>
  <si>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</si>
  <si>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</si>
  <si>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</si>
  <si>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</si>
  <si>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</si>
  <si>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</si>
  <si>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</si>
  <si>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</si>
  <si>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</si>
  <si>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</si>
  <si>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</si>
  <si>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</si>
  <si>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EGY</t>
  </si>
  <si>
    <t>Egypt</t>
  </si>
  <si>
    <t>ERI</t>
  </si>
  <si>
    <t>ESH</t>
  </si>
  <si>
    <t>ESP</t>
  </si>
  <si>
    <t>Spain</t>
  </si>
  <si>
    <t>EST</t>
  </si>
  <si>
    <t>Estonia</t>
  </si>
  <si>
    <t>ETH</t>
  </si>
  <si>
    <t>FIN</t>
  </si>
  <si>
    <t>Finland</t>
  </si>
  <si>
    <t>FJI</t>
  </si>
  <si>
    <t>Fiji</t>
  </si>
  <si>
    <t>FLK</t>
  </si>
  <si>
    <t>FRA</t>
  </si>
  <si>
    <t>France</t>
  </si>
  <si>
    <t>FRO</t>
  </si>
  <si>
    <t>Faroe Islands</t>
  </si>
  <si>
    <t>FSM</t>
  </si>
  <si>
    <t>Micronesia</t>
  </si>
  <si>
    <t>GAB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</si>
  <si>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</si>
  <si>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</si>
  <si>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</si>
  <si>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</si>
  <si>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</si>
  <si>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</si>
  <si>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</si>
  <si>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</si>
  <si>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</si>
  <si>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</si>
  <si>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</si>
  <si>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GLP</t>
  </si>
  <si>
    <t>Guadeloupe</t>
  </si>
  <si>
    <t>GMB</t>
  </si>
  <si>
    <t>GNB</t>
  </si>
  <si>
    <t>GNQ</t>
  </si>
  <si>
    <t>GRC</t>
  </si>
  <si>
    <t>Greece</t>
  </si>
  <si>
    <t>GRD</t>
  </si>
  <si>
    <t>Grenada</t>
  </si>
  <si>
    <t>GRL</t>
  </si>
  <si>
    <t>GTM</t>
  </si>
  <si>
    <t>Guatemala</t>
  </si>
  <si>
    <t>GUF</t>
  </si>
  <si>
    <t>French Guiana</t>
  </si>
  <si>
    <t>GUM</t>
  </si>
  <si>
    <t>Guam</t>
  </si>
  <si>
    <t>GUY</t>
  </si>
  <si>
    <t>HKG</t>
  </si>
  <si>
    <t>Hong Kong</t>
  </si>
  <si>
    <t>HMD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</si>
  <si>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</si>
  <si>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</si>
  <si>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</si>
  <si>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</si>
  <si>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</si>
  <si>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</si>
  <si>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</si>
  <si>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</si>
  <si>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</si>
  <si>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</si>
  <si>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</si>
  <si>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IND</t>
  </si>
  <si>
    <t>India</t>
  </si>
  <si>
    <t>IOT</t>
  </si>
  <si>
    <t>IRL</t>
  </si>
  <si>
    <t>Ireland</t>
  </si>
  <si>
    <t>IRN</t>
  </si>
  <si>
    <t>IRQ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</si>
  <si>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</si>
  <si>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</si>
  <si>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</si>
  <si>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</si>
  <si>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</si>
  <si>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</si>
  <si>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</si>
  <si>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</si>
  <si>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</si>
  <si>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</si>
  <si>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</si>
  <si>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</si>
  <si>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</si>
  <si>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</si>
  <si>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</si>
  <si>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</si>
  <si>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</si>
  <si>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</si>
  <si>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</si>
  <si>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KHM</t>
  </si>
  <si>
    <t>KIR</t>
  </si>
  <si>
    <t>KNA</t>
  </si>
  <si>
    <t>KOR</t>
  </si>
  <si>
    <t>South Korea</t>
  </si>
  <si>
    <t>KWT</t>
  </si>
  <si>
    <t>Kuwait</t>
  </si>
  <si>
    <t>LAO</t>
  </si>
  <si>
    <t>LBN</t>
  </si>
  <si>
    <t>Lebanon</t>
  </si>
  <si>
    <t>LBR</t>
  </si>
  <si>
    <t>LBY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</si>
  <si>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</si>
  <si>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</si>
  <si>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</si>
  <si>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</si>
  <si>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</si>
  <si>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</si>
  <si>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</si>
  <si>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</si>
  <si>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</si>
  <si>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</si>
  <si>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</si>
  <si>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</si>
  <si>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</si>
  <si>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</si>
  <si>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</si>
  <si>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MAF</t>
  </si>
  <si>
    <t>MAR</t>
  </si>
  <si>
    <t>Morocco</t>
  </si>
  <si>
    <t>MCO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</si>
  <si>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</si>
  <si>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</si>
  <si>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</si>
  <si>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</si>
  <si>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</si>
  <si>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</si>
  <si>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</si>
  <si>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</si>
  <si>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</si>
  <si>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MKD</t>
  </si>
  <si>
    <t>Macedonia</t>
  </si>
  <si>
    <t>MLI</t>
  </si>
  <si>
    <t>MLT</t>
  </si>
  <si>
    <t>Malta</t>
  </si>
  <si>
    <t>MMR</t>
  </si>
  <si>
    <t>MNE</t>
  </si>
  <si>
    <t>Montenegro</t>
  </si>
  <si>
    <t>MNG</t>
  </si>
  <si>
    <t>MNP</t>
  </si>
  <si>
    <t>MOZ</t>
  </si>
  <si>
    <t>Mozambique</t>
  </si>
  <si>
    <t>MRT</t>
  </si>
  <si>
    <t>MSR</t>
  </si>
  <si>
    <t>MTQ</t>
  </si>
  <si>
    <t>Martinique</t>
  </si>
  <si>
    <t>MUS</t>
  </si>
  <si>
    <t>Mauritius</t>
  </si>
  <si>
    <t>MWI</t>
  </si>
  <si>
    <t>MYS</t>
  </si>
  <si>
    <t>Malaysia</t>
  </si>
  <si>
    <t>MYT</t>
  </si>
  <si>
    <t>Mayotte</t>
  </si>
  <si>
    <t>NAM</t>
  </si>
  <si>
    <t>Namibia</t>
  </si>
  <si>
    <t>NCL</t>
  </si>
  <si>
    <t>New Caledonia</t>
  </si>
  <si>
    <t>NER</t>
  </si>
  <si>
    <t>NFK</t>
  </si>
  <si>
    <t>NGA</t>
  </si>
  <si>
    <t>NIC</t>
  </si>
  <si>
    <t>Nicaragua</t>
  </si>
  <si>
    <t>NIU</t>
  </si>
  <si>
    <t>NLD</t>
  </si>
  <si>
    <t>Netherlands</t>
  </si>
  <si>
    <t>NOR</t>
  </si>
  <si>
    <t>Norway</t>
  </si>
  <si>
    <t>NPL</t>
  </si>
  <si>
    <t>NRU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</si>
  <si>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</si>
  <si>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</si>
  <si>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</si>
  <si>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</si>
  <si>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</si>
  <si>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</si>
  <si>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</si>
  <si>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</si>
  <si>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PCN</t>
  </si>
  <si>
    <t>PER</t>
  </si>
  <si>
    <t>Peru</t>
  </si>
  <si>
    <t>PHL</t>
  </si>
  <si>
    <t>Philippines</t>
  </si>
  <si>
    <t>PLW</t>
  </si>
  <si>
    <t>PNG</t>
  </si>
  <si>
    <t>POL</t>
  </si>
  <si>
    <t>Poland</t>
  </si>
  <si>
    <t>PRI</t>
  </si>
  <si>
    <t>Puerto Rico</t>
  </si>
  <si>
    <t>PRK</t>
  </si>
  <si>
    <t>PRT</t>
  </si>
  <si>
    <t>Portugal</t>
  </si>
  <si>
    <t>PRY</t>
  </si>
  <si>
    <t>Paraguay</t>
  </si>
  <si>
    <t>PSE</t>
  </si>
  <si>
    <t>PYF</t>
  </si>
  <si>
    <t>QAT</t>
  </si>
  <si>
    <t>Qatar</t>
  </si>
  <si>
    <t>REU</t>
  </si>
  <si>
    <t>Reunion</t>
  </si>
  <si>
    <t>ROU</t>
  </si>
  <si>
    <t>Romania</t>
  </si>
  <si>
    <t>RUS</t>
  </si>
  <si>
    <t>Russia</t>
  </si>
  <si>
    <t>RWA</t>
  </si>
  <si>
    <t>SAU</t>
  </si>
  <si>
    <t>Saudi Arabia</t>
  </si>
  <si>
    <t>SDN</t>
  </si>
  <si>
    <t>SEN</t>
  </si>
  <si>
    <t>Senegal</t>
  </si>
  <si>
    <t>SGP</t>
  </si>
  <si>
    <t>Singapore</t>
  </si>
  <si>
    <t>SGS</t>
  </si>
  <si>
    <t>SHN</t>
  </si>
  <si>
    <t>SJM</t>
  </si>
  <si>
    <t>Svalbard and Jan Mayen</t>
  </si>
  <si>
    <t>SLB</t>
  </si>
  <si>
    <t>SLE</t>
  </si>
  <si>
    <t>SLV</t>
  </si>
  <si>
    <t>El Salvador</t>
  </si>
  <si>
    <t>SMR</t>
  </si>
  <si>
    <t>SOM</t>
  </si>
  <si>
    <t>SPM</t>
  </si>
  <si>
    <t>SRB</t>
  </si>
  <si>
    <t>Serbia</t>
  </si>
  <si>
    <t>SSD</t>
  </si>
  <si>
    <t>STP</t>
  </si>
  <si>
    <t>SUR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</si>
  <si>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</si>
  <si>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</si>
  <si>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</si>
  <si>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</si>
  <si>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</si>
  <si>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</si>
  <si>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</si>
  <si>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</si>
  <si>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</si>
  <si>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</t>
  </si>
  <si>
    <t>SYC</t>
  </si>
  <si>
    <t>SYR</t>
  </si>
  <si>
    <t>Syria</t>
  </si>
  <si>
    <t>TCA</t>
  </si>
  <si>
    <t>TCD</t>
  </si>
  <si>
    <t>TGO</t>
  </si>
  <si>
    <t>THA</t>
  </si>
  <si>
    <t>Thailand</t>
  </si>
  <si>
    <t>TJK</t>
  </si>
  <si>
    <t>TKL</t>
  </si>
  <si>
    <t>Tokelau</t>
  </si>
  <si>
    <t>TKM</t>
  </si>
  <si>
    <t>TLS</t>
  </si>
  <si>
    <t>TON</t>
  </si>
  <si>
    <t>TTO</t>
  </si>
  <si>
    <t>Trinidad and Tobago</t>
  </si>
  <si>
    <t>TUN</t>
  </si>
  <si>
    <t>Tunisia</t>
  </si>
  <si>
    <t>TUR</t>
  </si>
  <si>
    <t>Turkey</t>
  </si>
  <si>
    <t>TUV</t>
  </si>
  <si>
    <t>TWN</t>
  </si>
  <si>
    <t>Taiwan</t>
  </si>
  <si>
    <t>TZA</t>
  </si>
  <si>
    <t>UGA</t>
  </si>
  <si>
    <t>UKR</t>
  </si>
  <si>
    <t>Ukraine</t>
  </si>
  <si>
    <t>UMI</t>
  </si>
  <si>
    <t>URY</t>
  </si>
  <si>
    <t>Uruguay</t>
  </si>
  <si>
    <t>USA</t>
  </si>
  <si>
    <t>United States</t>
  </si>
  <si>
    <t>UZB</t>
  </si>
  <si>
    <t>VAT</t>
  </si>
  <si>
    <t>VCT</t>
  </si>
  <si>
    <t>Saint Vincent and the Grenadines</t>
  </si>
  <si>
    <t>VEN</t>
  </si>
  <si>
    <t>Venezuela</t>
  </si>
  <si>
    <t>VGB</t>
  </si>
  <si>
    <t>VIR</t>
  </si>
  <si>
    <t>VNM</t>
  </si>
  <si>
    <t>VUT</t>
  </si>
  <si>
    <t>WLF</t>
  </si>
  <si>
    <t>WSM</t>
  </si>
  <si>
    <t>Akrotiri and Dhekelia</t>
  </si>
  <si>
    <t>Caspian Sea</t>
  </si>
  <si>
    <t>Clipperton Island</t>
  </si>
  <si>
    <t>Kosovo</t>
  </si>
  <si>
    <t>Northern Cyprus</t>
  </si>
  <si>
    <t>Paracel Islands</t>
  </si>
  <si>
    <t>Spratly Islands</t>
  </si>
  <si>
    <t>YEM</t>
  </si>
  <si>
    <t>ZAF</t>
  </si>
  <si>
    <t>South Africa</t>
  </si>
  <si>
    <t>ZMB</t>
  </si>
  <si>
    <t>Zambia</t>
  </si>
  <si>
    <t>ZWE</t>
  </si>
  <si>
    <t>Zimbabwe</t>
  </si>
  <si>
    <t>Highway_min</t>
  </si>
  <si>
    <t>Highway_max</t>
  </si>
  <si>
    <t>Rural_min</t>
  </si>
  <si>
    <t>Rural_max</t>
  </si>
  <si>
    <t>Urban_min</t>
  </si>
  <si>
    <t>Urban_max</t>
  </si>
  <si>
    <t>REGION_UN</t>
  </si>
  <si>
    <t>SUBREGION</t>
  </si>
  <si>
    <t>Americas</t>
  </si>
  <si>
    <t>Caribbean</t>
  </si>
  <si>
    <t>Australia and New Zealand</t>
  </si>
  <si>
    <t>Western Asia</t>
  </si>
  <si>
    <t>Central America</t>
  </si>
  <si>
    <t>Southern Europe</t>
  </si>
  <si>
    <t>South-Eastern Asia</t>
  </si>
  <si>
    <t>NAME</t>
  </si>
  <si>
    <t>Grand Total</t>
  </si>
  <si>
    <t>Region</t>
  </si>
  <si>
    <t>Country</t>
  </si>
  <si>
    <t>Canary Islands</t>
  </si>
  <si>
    <t>Isle Of Man</t>
  </si>
  <si>
    <t>Northern Ireland</t>
  </si>
  <si>
    <t>Scotland</t>
  </si>
  <si>
    <t>Sicily</t>
  </si>
  <si>
    <t>Southern Asia</t>
  </si>
  <si>
    <t>Middle Africa</t>
  </si>
  <si>
    <t>Northern Europe</t>
  </si>
  <si>
    <t>Polynesia</t>
  </si>
  <si>
    <t>Western Europe</t>
  </si>
  <si>
    <t>Eastern Africa</t>
  </si>
  <si>
    <t>Western Africa</t>
  </si>
  <si>
    <t>Eastern Europe</t>
  </si>
  <si>
    <t>Northern America</t>
  </si>
  <si>
    <t>Southern Africa</t>
  </si>
  <si>
    <t>Eastern Asia</t>
  </si>
  <si>
    <t>Northern Africa</t>
  </si>
  <si>
    <t>Melanesia</t>
  </si>
  <si>
    <t>Central Asia</t>
  </si>
  <si>
    <t>ISO_code</t>
  </si>
  <si>
    <t>Row Labels</t>
  </si>
  <si>
    <t>Average of Highway_min</t>
  </si>
  <si>
    <t>Average of Highway_max</t>
  </si>
  <si>
    <t>Average of Rural_min</t>
  </si>
  <si>
    <t>Average of Rural_max</t>
  </si>
  <si>
    <t>Average of Urban_min</t>
  </si>
  <si>
    <t>Average of Urban_max</t>
  </si>
  <si>
    <t>XAD</t>
  </si>
  <si>
    <t>XCA</t>
  </si>
  <si>
    <t>XCL</t>
  </si>
  <si>
    <t>XKO</t>
  </si>
  <si>
    <t>XNC</t>
  </si>
  <si>
    <t>XPI</t>
  </si>
  <si>
    <t>XSP</t>
  </si>
  <si>
    <t>CCK</t>
  </si>
  <si>
    <t>ADMIN</t>
  </si>
  <si>
    <t>Dhekelia Sovereign Base Area</t>
  </si>
  <si>
    <t>Palestine</t>
  </si>
  <si>
    <t>Ethiopia</t>
  </si>
  <si>
    <t>South Sudan</t>
  </si>
  <si>
    <t>Somalia</t>
  </si>
  <si>
    <t>Malawi</t>
  </si>
  <si>
    <t>United Republic of Tanzania</t>
  </si>
  <si>
    <t>Somaliland</t>
  </si>
  <si>
    <t>Suriname</t>
  </si>
  <si>
    <t>Guyana</t>
  </si>
  <si>
    <t>North Korea</t>
  </si>
  <si>
    <t>Western Sahara</t>
  </si>
  <si>
    <t>Republic of the Congo</t>
  </si>
  <si>
    <t>Democratic Republic of the Congo</t>
  </si>
  <si>
    <t>Bhutan</t>
  </si>
  <si>
    <t>Saint Martin</t>
  </si>
  <si>
    <t>Uzbekistan</t>
  </si>
  <si>
    <t>Tajikistan</t>
  </si>
  <si>
    <t>Mongolia</t>
  </si>
  <si>
    <t>Czechia</t>
  </si>
  <si>
    <t>Vietnam</t>
  </si>
  <si>
    <t>Cambodia</t>
  </si>
  <si>
    <t>North Macedonia</t>
  </si>
  <si>
    <t>Laos</t>
  </si>
  <si>
    <t>Kyrgyzstan</t>
  </si>
  <si>
    <t>Armenia</t>
  </si>
  <si>
    <t>Libya</t>
  </si>
  <si>
    <t>Sierra Leone</t>
  </si>
  <si>
    <t>Guinea</t>
  </si>
  <si>
    <t>Liberia</t>
  </si>
  <si>
    <t>Central African Republic</t>
  </si>
  <si>
    <t>Sudan</t>
  </si>
  <si>
    <t>Djibouti</t>
  </si>
  <si>
    <t>Eritrea</t>
  </si>
  <si>
    <t>Iraq</t>
  </si>
  <si>
    <t>Iran</t>
  </si>
  <si>
    <t>Ivory Coast</t>
  </si>
  <si>
    <t>Republic of Serbia</t>
  </si>
  <si>
    <t>Mali</t>
  </si>
  <si>
    <t>Nigeria</t>
  </si>
  <si>
    <t>Benin</t>
  </si>
  <si>
    <t>San Marino</t>
  </si>
  <si>
    <t>Chad</t>
  </si>
  <si>
    <t>East Timor</t>
  </si>
  <si>
    <t>Brunei</t>
  </si>
  <si>
    <t>Monaco</t>
  </si>
  <si>
    <t>eSwatini</t>
  </si>
  <si>
    <t>Burundi</t>
  </si>
  <si>
    <t>Rwanda</t>
  </si>
  <si>
    <t>Myanmar</t>
  </si>
  <si>
    <t>Afghanistan</t>
  </si>
  <si>
    <t>Uganda</t>
  </si>
  <si>
    <t>Cuba</t>
  </si>
  <si>
    <t>US Naval Base Guantanamo Bay</t>
  </si>
  <si>
    <t>Ecuador</t>
  </si>
  <si>
    <t>Brazilian Island</t>
  </si>
  <si>
    <t>Turkmenistan</t>
  </si>
  <si>
    <t>Nepal</t>
  </si>
  <si>
    <t>Gabon</t>
  </si>
  <si>
    <t>Niger</t>
  </si>
  <si>
    <t>Burkina Faso</t>
  </si>
  <si>
    <t>Togo</t>
  </si>
  <si>
    <t>Guinea-Bissau</t>
  </si>
  <si>
    <t>United States of America</t>
  </si>
  <si>
    <t>Papua New Guinea</t>
  </si>
  <si>
    <t>Yemen</t>
  </si>
  <si>
    <t>Mauritania</t>
  </si>
  <si>
    <t>Equatorial Guinea</t>
  </si>
  <si>
    <t>Gambia</t>
  </si>
  <si>
    <t>Hong Kong S.A.R.</t>
  </si>
  <si>
    <t>Vatican</t>
  </si>
  <si>
    <t>Cyprus No Mans Area</t>
  </si>
  <si>
    <t>Siachen Glacier</t>
  </si>
  <si>
    <t>Baykonur Cosmodrome</t>
  </si>
  <si>
    <t>Akrotiri Sovereign Base Area</t>
  </si>
  <si>
    <t>Southern Patagonian Ice Field</t>
  </si>
  <si>
    <t>Bir Tawil</t>
  </si>
  <si>
    <t>Greenland</t>
  </si>
  <si>
    <t>The Bahamas</t>
  </si>
  <si>
    <t>Turks and Caicos Islands</t>
  </si>
  <si>
    <t>Saint Pierre and Miquelon</t>
  </si>
  <si>
    <t>Pitcairn Islands</t>
  </si>
  <si>
    <t>French Polynesia</t>
  </si>
  <si>
    <t>French Southern and Antarctic Lands</t>
  </si>
  <si>
    <t>Seychelles</t>
  </si>
  <si>
    <t>Kiribati</t>
  </si>
  <si>
    <t>Marshall Islands</t>
  </si>
  <si>
    <t>United States Minor Outlying Islands</t>
  </si>
  <si>
    <t>Montserrat</t>
  </si>
  <si>
    <t>Saint Kitts and Nevis</t>
  </si>
  <si>
    <t>United States Virgin Islands</t>
  </si>
  <si>
    <t>Saint Barthelemy</t>
  </si>
  <si>
    <t>British Virgin Islands</t>
  </si>
  <si>
    <t>Bermuda</t>
  </si>
  <si>
    <t>Heard Island and McDonald Islands</t>
  </si>
  <si>
    <t>Saint Helena</t>
  </si>
  <si>
    <t>Comoros</t>
  </si>
  <si>
    <t>S√£o Tom√© and Principe</t>
  </si>
  <si>
    <t>Cabo Verde</t>
  </si>
  <si>
    <t>Isle of Man</t>
  </si>
  <si>
    <t>Aland</t>
  </si>
  <si>
    <t>Indian Ocean Territories</t>
  </si>
  <si>
    <t>British Indian Ocean Territory</t>
  </si>
  <si>
    <t>Norfolk Island</t>
  </si>
  <si>
    <t>Cook Islands</t>
  </si>
  <si>
    <t>Tonga</t>
  </si>
  <si>
    <t>Wallis and Futuna</t>
  </si>
  <si>
    <t>Samoa</t>
  </si>
  <si>
    <t>Solomon Islands</t>
  </si>
  <si>
    <t>Tuvalu</t>
  </si>
  <si>
    <t>Nauru</t>
  </si>
  <si>
    <t>Federated States of Micronesia</t>
  </si>
  <si>
    <t>South Georgia and the Islands</t>
  </si>
  <si>
    <t>Falkland Islands</t>
  </si>
  <si>
    <t>Vanuatu</t>
  </si>
  <si>
    <t>Niue</t>
  </si>
  <si>
    <t>American Samoa</t>
  </si>
  <si>
    <t>Palau</t>
  </si>
  <si>
    <t>Northern Mariana Islands</t>
  </si>
  <si>
    <t>Coral Sea Islands</t>
  </si>
  <si>
    <t>Macao S.A.R</t>
  </si>
  <si>
    <t>Ashmore and Cartier Islands</t>
  </si>
  <si>
    <t>Bajo Nuevo Bank (Petrel Is.)</t>
  </si>
  <si>
    <t>Serranilla Bank</t>
  </si>
  <si>
    <t>Scarborough Reef</t>
  </si>
  <si>
    <t>Cocos Islands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</si>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</sst>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1.429425810187" createdVersion="7" refreshedVersion="7" minRefreshableVersion="3" recordCount="146" xr:uid="{F5131E9E-282B-7B4D-B1DE-22012E45A5ED}">
  <cacheSource type="worksheet">
    <worksheetSource ref="A1:I147" sheet="country averages"/>
  </cacheSource>
  <cacheFields count="9">
    <cacheField name="Country" numFmtId="0">
      <sharedItems/>
    </cacheField>
    <cacheField name="ISO_code" numFmtId="0">
      <sharedItems containsBlank="1"/>
    </cacheField>
    <cacheField name="Region" numFmtId="0">
      <sharedItems count="22">
        <s v="Southern Europe"/>
        <s v="Northern Africa"/>
        <s v="Middle Africa"/>
        <s v="Caribbean"/>
        <s v="South America"/>
        <s v="Australia and New Zealand"/>
        <s v="Western Europe"/>
        <s v="Western Asia"/>
        <s v="Southern Asia"/>
        <s v="Eastern Europe"/>
        <s v="Central America"/>
        <s v="Southern Africa"/>
        <s v="Northern America"/>
        <s v="Eastern Asia"/>
        <s v="Northern Europe"/>
        <s v="Melanesia"/>
        <s v="Western Africa"/>
        <s v="Micronesia"/>
        <s v="South-Eastern Asia"/>
        <s v="Central Asia"/>
        <s v="Eastern Africa"/>
        <s v="Seven seas (open ocean)"/>
      </sharedItems>
    </cacheField>
    <cacheField name="Highway_min" numFmtId="0">
      <sharedItems containsString="0" containsBlank="1" containsNumber="1" minValue="30" maxValue="156.16999999999999"/>
    </cacheField>
    <cacheField name="Highway_max" numFmtId="0">
      <sharedItems containsString="0" containsBlank="1" containsNumber="1" minValue="30" maxValue="207.69"/>
    </cacheField>
    <cacheField name="Rural_min" numFmtId="0">
      <sharedItems containsString="0" containsBlank="1" containsNumber="1" minValue="30" maxValue="120"/>
    </cacheField>
    <cacheField name="Rural_max" numFmtId="0">
      <sharedItems containsString="0" containsBlank="1" containsNumber="1" minValue="30" maxValue="120"/>
    </cacheField>
    <cacheField name="Urban_min" numFmtId="0">
      <sharedItems containsString="0" containsBlank="1" containsNumber="1" minValue="20" maxValue="80"/>
    </cacheField>
    <cacheField name="Urban_max" numFmtId="0">
      <sharedItems containsString="0" containsBlank="1" containsNumb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s v="Albania"/>
    <s v="ALB"/>
    <x v="0"/>
    <n v="90"/>
    <n v="110"/>
    <n v="80"/>
    <n v="80"/>
    <n v="40"/>
    <n v="40"/>
  </r>
  <r>
    <s v="Algeria"/>
    <s v="DZA"/>
    <x v="1"/>
    <n v="120"/>
    <n v="120"/>
    <n v="80"/>
    <n v="80"/>
    <n v="50"/>
    <n v="50"/>
  </r>
  <r>
    <s v="Andorra"/>
    <s v="AND"/>
    <x v="0"/>
    <m/>
    <m/>
    <n v="90"/>
    <n v="90"/>
    <n v="50"/>
    <n v="50"/>
  </r>
  <r>
    <s v="Angola"/>
    <s v="AGO"/>
    <x v="2"/>
    <m/>
    <m/>
    <n v="100"/>
    <n v="100"/>
    <n v="60"/>
    <n v="60"/>
  </r>
  <r>
    <s v="Anguilla"/>
    <s v="AIA"/>
    <x v="3"/>
    <m/>
    <m/>
    <n v="48.3"/>
    <n v="48.3"/>
    <n v="32.200000000000003"/>
    <n v="32.200000000000003"/>
  </r>
  <r>
    <s v="Antigua and Barbuda"/>
    <s v="ATG"/>
    <x v="3"/>
    <m/>
    <m/>
    <n v="64.400000000000006"/>
    <n v="64.400000000000006"/>
    <n v="32.200000000000003"/>
    <n v="32.200000000000003"/>
  </r>
  <r>
    <s v="Argentina"/>
    <s v="ARG"/>
    <x v="4"/>
    <n v="120"/>
    <n v="130"/>
    <n v="110"/>
    <n v="110"/>
    <n v="40"/>
    <n v="60"/>
  </r>
  <r>
    <s v="Aruba"/>
    <s v="ABW"/>
    <x v="3"/>
    <n v="80"/>
    <n v="80"/>
    <n v="60"/>
    <n v="60"/>
    <n v="30"/>
    <n v="30"/>
  </r>
  <r>
    <s v="Australia"/>
    <s v="AUS"/>
    <x v="5"/>
    <n v="100"/>
    <n v="130"/>
    <n v="100"/>
    <n v="100"/>
    <n v="50"/>
    <n v="50"/>
  </r>
  <r>
    <s v="Austria"/>
    <s v="AUT"/>
    <x v="6"/>
    <n v="130"/>
    <n v="130"/>
    <n v="100"/>
    <n v="100"/>
    <n v="50"/>
    <n v="50"/>
  </r>
  <r>
    <s v="Azerbaijan"/>
    <s v="AZE"/>
    <x v="7"/>
    <n v="110"/>
    <n v="110"/>
    <n v="90"/>
    <n v="90"/>
    <n v="60"/>
    <n v="60"/>
  </r>
  <r>
    <s v="Bahamas"/>
    <s v="BHS"/>
    <x v="3"/>
    <m/>
    <m/>
    <n v="80"/>
    <n v="80"/>
    <n v="32"/>
    <n v="32"/>
  </r>
  <r>
    <s v="Bahrain"/>
    <s v="BHR"/>
    <x v="7"/>
    <n v="120"/>
    <n v="120"/>
    <n v="60"/>
    <n v="60"/>
    <n v="80"/>
    <n v="100"/>
  </r>
  <r>
    <s v="Bangladesh"/>
    <s v="BGD"/>
    <x v="8"/>
    <n v="80"/>
    <n v="80"/>
    <n v="30"/>
    <n v="30"/>
    <n v="25"/>
    <n v="25"/>
  </r>
  <r>
    <s v="Barbados"/>
    <s v="BRB"/>
    <x v="3"/>
    <n v="80.5"/>
    <n v="80.5"/>
    <n v="59.57"/>
    <n v="59.57"/>
    <n v="32.200000000000003"/>
    <n v="32.200000000000003"/>
  </r>
  <r>
    <s v="Belarus"/>
    <s v="BLR"/>
    <x v="9"/>
    <n v="120"/>
    <n v="120"/>
    <n v="90"/>
    <n v="90"/>
    <n v="60"/>
    <n v="60"/>
  </r>
  <r>
    <s v="Belgium"/>
    <s v="BEL"/>
    <x v="6"/>
    <n v="120"/>
    <n v="120"/>
    <n v="90"/>
    <n v="90"/>
    <n v="20"/>
    <n v="30"/>
  </r>
  <r>
    <s v="Belize"/>
    <s v="BLZ"/>
    <x v="10"/>
    <n v="90"/>
    <n v="90"/>
    <n v="60"/>
    <n v="60"/>
    <n v="40"/>
    <n v="40"/>
  </r>
  <r>
    <s v="Bolivia"/>
    <s v="BOL"/>
    <x v="4"/>
    <n v="80"/>
    <n v="80"/>
    <n v="70"/>
    <n v="70"/>
    <n v="50"/>
    <n v="50"/>
  </r>
  <r>
    <s v="Bonaire, Sint Eustatius and Saba"/>
    <s v="BES"/>
    <x v="3"/>
    <m/>
    <m/>
    <n v="60"/>
    <n v="60"/>
    <n v="40"/>
    <n v="40"/>
  </r>
  <r>
    <s v="Bosnia and Herzegovina"/>
    <s v="BIH"/>
    <x v="0"/>
    <n v="120"/>
    <n v="120"/>
    <n v="80"/>
    <n v="80"/>
    <n v="60"/>
    <n v="60"/>
  </r>
  <r>
    <s v="Botswana"/>
    <s v="BWA"/>
    <x v="11"/>
    <n v="120"/>
    <n v="120"/>
    <n v="60"/>
    <n v="100"/>
    <n v="30"/>
    <n v="30"/>
  </r>
  <r>
    <s v="Brazil"/>
    <s v="BRA"/>
    <x v="4"/>
    <n v="80"/>
    <n v="110"/>
    <n v="60"/>
    <n v="80"/>
    <n v="30"/>
    <n v="60"/>
  </r>
  <r>
    <s v="Bulgaria"/>
    <s v="BGR"/>
    <x v="9"/>
    <n v="140"/>
    <n v="140"/>
    <n v="90"/>
    <n v="90"/>
    <n v="50"/>
    <n v="50"/>
  </r>
  <r>
    <s v="Cameroon"/>
    <s v="CMR"/>
    <x v="2"/>
    <n v="100"/>
    <n v="100"/>
    <n v="100"/>
    <n v="100"/>
    <n v="60"/>
    <n v="60"/>
  </r>
  <r>
    <s v="Canada"/>
    <s v="CAN"/>
    <x v="12"/>
    <n v="100"/>
    <n v="120"/>
    <n v="80"/>
    <n v="80"/>
    <n v="50"/>
    <n v="50"/>
  </r>
  <r>
    <s v="Canary Islands"/>
    <m/>
    <x v="0"/>
    <n v="120"/>
    <n v="120"/>
    <n v="100"/>
    <n v="100"/>
    <n v="50"/>
    <n v="50"/>
  </r>
  <r>
    <s v="Cayman Islands"/>
    <s v="CYM"/>
    <x v="3"/>
    <n v="128.80000000000001"/>
    <n v="128.80000000000001"/>
    <n v="64.400000000000006"/>
    <n v="64.400000000000006"/>
    <n v="40.25"/>
    <n v="48.3"/>
  </r>
  <r>
    <s v="Chile"/>
    <s v="CHL"/>
    <x v="4"/>
    <n v="100"/>
    <n v="120"/>
    <n v="100"/>
    <n v="100"/>
    <n v="50"/>
    <n v="50"/>
  </r>
  <r>
    <s v="China"/>
    <s v="CHN"/>
    <x v="13"/>
    <n v="80"/>
    <n v="120"/>
    <n v="100"/>
    <n v="100"/>
    <n v="40"/>
    <n v="40"/>
  </r>
  <r>
    <s v="Colombia"/>
    <s v="COL"/>
    <x v="4"/>
    <n v="100"/>
    <n v="100"/>
    <n v="80"/>
    <n v="80"/>
    <n v="60"/>
    <n v="60"/>
  </r>
  <r>
    <s v="Costa Rica"/>
    <s v="CRI"/>
    <x v="10"/>
    <n v="80"/>
    <n v="100"/>
    <n v="80"/>
    <n v="80"/>
    <n v="40"/>
    <n v="60"/>
  </r>
  <r>
    <s v="Croatia"/>
    <s v="HRV"/>
    <x v="0"/>
    <n v="110"/>
    <n v="130"/>
    <n v="80"/>
    <n v="80"/>
    <n v="50"/>
    <n v="50"/>
  </r>
  <r>
    <s v="Cura√ßao"/>
    <s v="CUW"/>
    <x v="3"/>
    <m/>
    <m/>
    <n v="80"/>
    <n v="80"/>
    <n v="50"/>
    <n v="50"/>
  </r>
  <r>
    <s v="Cyprus"/>
    <s v="CYP"/>
    <x v="7"/>
    <n v="100"/>
    <n v="100"/>
    <n v="60"/>
    <n v="80"/>
    <n v="50"/>
    <n v="50"/>
  </r>
  <r>
    <s v="Czech Republic"/>
    <s v="CZE"/>
    <x v="9"/>
    <n v="130"/>
    <n v="130"/>
    <n v="90"/>
    <n v="90"/>
    <n v="50"/>
    <n v="50"/>
  </r>
  <r>
    <s v="Denmark"/>
    <s v="DNK"/>
    <x v="14"/>
    <n v="110"/>
    <n v="130"/>
    <n v="80"/>
    <n v="80"/>
    <n v="50"/>
    <n v="50"/>
  </r>
  <r>
    <s v="Dominica"/>
    <s v="DMA"/>
    <x v="3"/>
    <n v="80"/>
    <n v="80"/>
    <n v="50"/>
    <n v="50"/>
    <n v="50"/>
    <n v="50"/>
  </r>
  <r>
    <s v="Dominican Republic"/>
    <s v="DOM"/>
    <x v="3"/>
    <n v="120"/>
    <n v="120"/>
    <n v="80"/>
    <n v="80"/>
    <n v="40"/>
    <n v="40"/>
  </r>
  <r>
    <s v="Egypt"/>
    <s v="EGY"/>
    <x v="1"/>
    <n v="100"/>
    <n v="100"/>
    <n v="90"/>
    <n v="90"/>
    <n v="50"/>
    <n v="50"/>
  </r>
  <r>
    <s v="El Salvador"/>
    <s v="SLV"/>
    <x v="10"/>
    <n v="90"/>
    <n v="90"/>
    <n v="90"/>
    <n v="90"/>
    <n v="50"/>
    <n v="50"/>
  </r>
  <r>
    <s v="Estonia"/>
    <s v="EST"/>
    <x v="14"/>
    <n v="110"/>
    <n v="110"/>
    <n v="90"/>
    <n v="90"/>
    <n v="50"/>
    <n v="50"/>
  </r>
  <r>
    <s v="Faroe Islands"/>
    <s v="FRO"/>
    <x v="14"/>
    <m/>
    <m/>
    <n v="80"/>
    <n v="80"/>
    <n v="50"/>
    <n v="50"/>
  </r>
  <r>
    <s v="Fiji"/>
    <s v="FJI"/>
    <x v="15"/>
    <m/>
    <m/>
    <n v="80"/>
    <n v="80"/>
    <n v="50"/>
    <n v="50"/>
  </r>
  <r>
    <s v="Finland"/>
    <s v="FIN"/>
    <x v="14"/>
    <n v="120"/>
    <n v="120"/>
    <m/>
    <m/>
    <n v="50"/>
    <n v="50"/>
  </r>
  <r>
    <s v="France"/>
    <s v="FRA"/>
    <x v="6"/>
    <n v="110"/>
    <n v="130"/>
    <n v="80"/>
    <n v="80"/>
    <n v="50"/>
    <n v="50"/>
  </r>
  <r>
    <s v="Georgia"/>
    <s v="GEO"/>
    <x v="7"/>
    <n v="110"/>
    <n v="110"/>
    <n v="80"/>
    <n v="80"/>
    <n v="60"/>
    <n v="60"/>
  </r>
  <r>
    <s v="Germany"/>
    <s v="DEU"/>
    <x v="6"/>
    <n v="130"/>
    <n v="130"/>
    <n v="100"/>
    <n v="100"/>
    <n v="50"/>
    <n v="50"/>
  </r>
  <r>
    <s v="Ghana"/>
    <s v="GHA"/>
    <x v="16"/>
    <n v="100"/>
    <n v="100"/>
    <n v="80"/>
    <n v="80"/>
    <n v="30"/>
    <n v="50"/>
  </r>
  <r>
    <s v="Gibraltar"/>
    <s v="GIB"/>
    <x v="0"/>
    <m/>
    <m/>
    <n v="50"/>
    <n v="50"/>
    <n v="50"/>
    <n v="50"/>
  </r>
  <r>
    <s v="Greece"/>
    <s v="GRC"/>
    <x v="0"/>
    <n v="110"/>
    <n v="130"/>
    <n v="110"/>
    <n v="110"/>
    <n v="50"/>
    <n v="50"/>
  </r>
  <r>
    <s v="Grenada"/>
    <s v="GRD"/>
    <x v="3"/>
    <m/>
    <m/>
    <m/>
    <m/>
    <m/>
    <m/>
  </r>
  <r>
    <s v="Guam"/>
    <s v="GUM"/>
    <x v="17"/>
    <m/>
    <m/>
    <n v="56.35"/>
    <n v="56.35"/>
    <n v="24.15"/>
    <n v="40.25"/>
  </r>
  <r>
    <s v="Guatemala"/>
    <s v="GTM"/>
    <x v="10"/>
    <n v="110"/>
    <n v="110"/>
    <n v="80"/>
    <n v="80"/>
    <n v="50"/>
    <n v="50"/>
  </r>
  <r>
    <s v="Guernsey"/>
    <s v="GGY"/>
    <x v="14"/>
    <m/>
    <m/>
    <n v="56.35"/>
    <n v="56.35"/>
    <n v="40.25"/>
    <n v="40.25"/>
  </r>
  <r>
    <s v="Haiti"/>
    <s v="HTI"/>
    <x v="3"/>
    <m/>
    <m/>
    <n v="50"/>
    <n v="50"/>
    <n v="50"/>
    <n v="50"/>
  </r>
  <r>
    <s v="Netherlands"/>
    <s v="NLD"/>
    <x v="6"/>
    <n v="100"/>
    <n v="100"/>
    <n v="80"/>
    <n v="80"/>
    <n v="50"/>
    <n v="50"/>
  </r>
  <r>
    <s v="Honduras"/>
    <s v="HND"/>
    <x v="10"/>
    <n v="80"/>
    <n v="80"/>
    <n v="80"/>
    <n v="80"/>
    <n v="40"/>
    <n v="40"/>
  </r>
  <r>
    <s v="Hong Kong"/>
    <s v="HKG"/>
    <x v="13"/>
    <n v="80"/>
    <n v="110"/>
    <n v="70"/>
    <n v="70"/>
    <n v="50"/>
    <n v="50"/>
  </r>
  <r>
    <s v="Hungary"/>
    <s v="HUN"/>
    <x v="9"/>
    <n v="110"/>
    <n v="130"/>
    <n v="90"/>
    <n v="90"/>
    <n v="50"/>
    <n v="50"/>
  </r>
  <r>
    <s v="Iceland"/>
    <s v="ISL"/>
    <x v="14"/>
    <n v="90"/>
    <n v="90"/>
    <n v="80"/>
    <n v="80"/>
    <n v="50"/>
    <n v="50"/>
  </r>
  <r>
    <s v="India"/>
    <s v="IND"/>
    <x v="8"/>
    <n v="100"/>
    <n v="120"/>
    <n v="80"/>
    <n v="80"/>
    <n v="50"/>
    <n v="50"/>
  </r>
  <r>
    <s v="Indonesia"/>
    <s v="IDN"/>
    <x v="18"/>
    <n v="100"/>
    <n v="100"/>
    <n v="80"/>
    <n v="80"/>
    <n v="50"/>
    <n v="50"/>
  </r>
  <r>
    <s v="Ireland"/>
    <s v="IRL"/>
    <x v="14"/>
    <n v="120"/>
    <n v="120"/>
    <n v="100"/>
    <n v="100"/>
    <n v="50"/>
    <n v="50"/>
  </r>
  <r>
    <s v="Isle Of Man"/>
    <s v="IMN"/>
    <x v="14"/>
    <m/>
    <m/>
    <m/>
    <m/>
    <m/>
    <m/>
  </r>
  <r>
    <s v="Israel"/>
    <s v="ISR"/>
    <x v="7"/>
    <n v="110"/>
    <n v="110"/>
    <n v="80"/>
    <n v="90"/>
    <n v="50"/>
    <n v="50"/>
  </r>
  <r>
    <s v="Italy"/>
    <s v="ITA"/>
    <x v="0"/>
    <n v="130"/>
    <n v="130"/>
    <n v="90"/>
    <n v="90"/>
    <n v="50"/>
    <n v="50"/>
  </r>
  <r>
    <s v="Jamaica"/>
    <s v="JAM"/>
    <x v="3"/>
    <n v="110"/>
    <n v="110"/>
    <n v="80"/>
    <n v="80"/>
    <n v="50"/>
    <n v="50"/>
  </r>
  <r>
    <s v="Japan"/>
    <s v="JPN"/>
    <x v="13"/>
    <n v="100"/>
    <n v="100"/>
    <n v="80"/>
    <n v="80"/>
    <n v="30"/>
    <n v="50"/>
  </r>
  <r>
    <s v="Jersey"/>
    <s v="JEY"/>
    <x v="14"/>
    <m/>
    <m/>
    <n v="64.400000000000006"/>
    <n v="64.400000000000006"/>
    <n v="64.400000000000006"/>
    <n v="64.400000000000006"/>
  </r>
  <r>
    <s v="Jordan"/>
    <s v="JOR"/>
    <x v="7"/>
    <n v="120"/>
    <n v="120"/>
    <n v="80"/>
    <n v="80"/>
    <n v="60"/>
    <n v="60"/>
  </r>
  <r>
    <s v="Kazakhstan"/>
    <s v="KAZ"/>
    <x v="19"/>
    <n v="110"/>
    <n v="110"/>
    <n v="90"/>
    <n v="90"/>
    <n v="20"/>
    <n v="60"/>
  </r>
  <r>
    <s v="Kenya"/>
    <s v="KEN"/>
    <x v="20"/>
    <n v="110"/>
    <n v="110"/>
    <n v="110"/>
    <n v="110"/>
    <n v="50"/>
    <n v="50"/>
  </r>
  <r>
    <s v="Kosovo"/>
    <m/>
    <x v="0"/>
    <n v="130"/>
    <n v="130"/>
    <n v="80"/>
    <n v="80"/>
    <n v="50"/>
    <n v="50"/>
  </r>
  <r>
    <s v="Kuwait"/>
    <s v="KWT"/>
    <x v="7"/>
    <n v="120"/>
    <n v="120"/>
    <n v="50"/>
    <n v="80"/>
    <n v="45"/>
    <n v="45"/>
  </r>
  <r>
    <s v="Latvia"/>
    <s v="LVA"/>
    <x v="14"/>
    <n v="90"/>
    <n v="100"/>
    <n v="90"/>
    <n v="90"/>
    <n v="50"/>
    <n v="50"/>
  </r>
  <r>
    <s v="Lebanon"/>
    <s v="LBN"/>
    <x v="7"/>
    <m/>
    <m/>
    <n v="100"/>
    <n v="100"/>
    <n v="50"/>
    <n v="50"/>
  </r>
  <r>
    <s v="Lesotho"/>
    <s v="LSO"/>
    <x v="11"/>
    <n v="100"/>
    <n v="100"/>
    <n v="80"/>
    <n v="80"/>
    <n v="50"/>
    <n v="50"/>
  </r>
  <r>
    <s v="Liechtenstein"/>
    <s v="LIE"/>
    <x v="6"/>
    <n v="120"/>
    <n v="120"/>
    <n v="80"/>
    <n v="80"/>
    <n v="50"/>
    <n v="50"/>
  </r>
  <r>
    <s v="Lithuania"/>
    <s v="LTU"/>
    <x v="14"/>
    <n v="110"/>
    <n v="130"/>
    <n v="90"/>
    <n v="90"/>
    <n v="50"/>
    <n v="50"/>
  </r>
  <r>
    <s v="Luxembourg"/>
    <s v="LUX"/>
    <x v="6"/>
    <n v="130"/>
    <n v="130"/>
    <n v="90"/>
    <n v="90"/>
    <n v="50"/>
    <n v="50"/>
  </r>
  <r>
    <s v="Macedonia"/>
    <s v="MKD"/>
    <x v="0"/>
    <n v="130"/>
    <n v="130"/>
    <n v="80"/>
    <n v="80"/>
    <n v="50"/>
    <n v="50"/>
  </r>
  <r>
    <s v="Madagascar"/>
    <s v="MDG"/>
    <x v="20"/>
    <m/>
    <m/>
    <n v="60"/>
    <n v="70"/>
    <n v="50"/>
    <n v="50"/>
  </r>
  <r>
    <s v="Malaysia"/>
    <s v="MYS"/>
    <x v="18"/>
    <n v="110"/>
    <n v="110"/>
    <n v="90"/>
    <n v="90"/>
    <n v="60"/>
    <n v="60"/>
  </r>
  <r>
    <s v="Spain"/>
    <s v="ESP"/>
    <x v="0"/>
    <n v="120"/>
    <n v="120"/>
    <n v="80"/>
    <n v="80"/>
    <n v="50"/>
    <n v="50"/>
  </r>
  <r>
    <s v="Malta"/>
    <s v="MLT"/>
    <x v="0"/>
    <m/>
    <m/>
    <n v="60"/>
    <n v="60"/>
    <n v="50"/>
    <n v="50"/>
  </r>
  <r>
    <s v="Martinique"/>
    <s v="MTQ"/>
    <x v="3"/>
    <n v="110"/>
    <n v="110"/>
    <n v="90"/>
    <n v="90"/>
    <n v="50"/>
    <n v="50"/>
  </r>
  <r>
    <s v="Mauritius"/>
    <s v="MUS"/>
    <x v="20"/>
    <n v="100"/>
    <n v="100"/>
    <n v="80"/>
    <n v="80"/>
    <n v="40"/>
    <n v="40"/>
  </r>
  <r>
    <s v="Mexico"/>
    <s v="MEX"/>
    <x v="10"/>
    <n v="100"/>
    <n v="120"/>
    <n v="90"/>
    <n v="90"/>
    <n v="30"/>
    <n v="70"/>
  </r>
  <r>
    <s v="Moldova"/>
    <s v="MDA"/>
    <x v="9"/>
    <n v="110"/>
    <n v="110"/>
    <n v="80"/>
    <n v="80"/>
    <n v="50"/>
    <n v="50"/>
  </r>
  <r>
    <s v="Montenegro"/>
    <s v="MNE"/>
    <x v="0"/>
    <m/>
    <m/>
    <n v="80"/>
    <n v="80"/>
    <n v="50"/>
    <n v="50"/>
  </r>
  <r>
    <s v="Morocco"/>
    <s v="MAR"/>
    <x v="1"/>
    <n v="90"/>
    <n v="100"/>
    <n v="100"/>
    <n v="100"/>
    <n v="60"/>
    <n v="60"/>
  </r>
  <r>
    <s v="Mozambique"/>
    <s v="MOZ"/>
    <x v="20"/>
    <n v="120"/>
    <n v="120"/>
    <n v="80"/>
    <n v="80"/>
    <n v="60"/>
    <n v="60"/>
  </r>
  <r>
    <s v="Namibia"/>
    <s v="NAM"/>
    <x v="11"/>
    <n v="120"/>
    <n v="120"/>
    <n v="80"/>
    <n v="120"/>
    <n v="60"/>
    <n v="60"/>
  </r>
  <r>
    <s v="Netherlands"/>
    <s v="NLD"/>
    <x v="6"/>
    <n v="100"/>
    <n v="100"/>
    <n v="80"/>
    <n v="80"/>
    <n v="50"/>
    <n v="50"/>
  </r>
  <r>
    <s v="New Caledonia"/>
    <s v="NCL"/>
    <x v="15"/>
    <n v="110"/>
    <n v="110"/>
    <n v="50"/>
    <n v="50"/>
    <n v="30"/>
    <n v="30"/>
  </r>
  <r>
    <s v="New Zealand"/>
    <s v="NZL"/>
    <x v="5"/>
    <n v="100"/>
    <n v="110"/>
    <n v="100"/>
    <n v="100"/>
    <n v="50"/>
    <n v="50"/>
  </r>
  <r>
    <s v="Nicaragua"/>
    <s v="NIC"/>
    <x v="10"/>
    <n v="100"/>
    <n v="100"/>
    <n v="60"/>
    <n v="60"/>
    <n v="45"/>
    <n v="45"/>
  </r>
  <r>
    <s v="Northern Ireland"/>
    <m/>
    <x v="14"/>
    <n v="112.7"/>
    <n v="112.7"/>
    <n v="96.6"/>
    <n v="96.6"/>
    <n v="48.3"/>
    <n v="48.3"/>
  </r>
  <r>
    <s v="Norway"/>
    <s v="NOR"/>
    <x v="14"/>
    <n v="90"/>
    <n v="100"/>
    <n v="80"/>
    <n v="80"/>
    <n v="50"/>
    <n v="50"/>
  </r>
  <r>
    <s v="Oman"/>
    <s v="OMN"/>
    <x v="7"/>
    <n v="120"/>
    <n v="120"/>
    <n v="90"/>
    <n v="90"/>
    <n v="40"/>
    <n v="80"/>
  </r>
  <r>
    <s v="Pakistan"/>
    <s v="PAK"/>
    <x v="8"/>
    <n v="120"/>
    <n v="120"/>
    <n v="50"/>
    <n v="50"/>
    <n v="80"/>
    <n v="100"/>
  </r>
  <r>
    <s v="Panama"/>
    <s v="PAN"/>
    <x v="10"/>
    <m/>
    <m/>
    <n v="80"/>
    <n v="80"/>
    <n v="50"/>
    <n v="50"/>
  </r>
  <r>
    <s v="Paraguay"/>
    <s v="PRY"/>
    <x v="4"/>
    <n v="110"/>
    <n v="110"/>
    <n v="50"/>
    <n v="50"/>
    <n v="80"/>
    <n v="80"/>
  </r>
  <r>
    <s v="Peru"/>
    <s v="PER"/>
    <x v="4"/>
    <n v="100"/>
    <n v="100"/>
    <n v="90"/>
    <n v="90"/>
    <n v="50"/>
    <n v="50"/>
  </r>
  <r>
    <s v="Philippines"/>
    <s v="PHL"/>
    <x v="18"/>
    <n v="100"/>
    <n v="100"/>
    <n v="50"/>
    <n v="50"/>
    <n v="30"/>
    <n v="30"/>
  </r>
  <r>
    <s v="Poland"/>
    <s v="POL"/>
    <x v="9"/>
    <n v="120"/>
    <n v="140"/>
    <n v="90"/>
    <n v="90"/>
    <n v="50"/>
    <n v="50"/>
  </r>
  <r>
    <s v="Portugal"/>
    <s v="PRT"/>
    <x v="0"/>
    <n v="120"/>
    <n v="120"/>
    <n v="90"/>
    <n v="90"/>
    <n v="50"/>
    <n v="50"/>
  </r>
  <r>
    <s v="Puerto Rico"/>
    <s v="PRI"/>
    <x v="3"/>
    <n v="88.55"/>
    <n v="104.65"/>
    <n v="72.45"/>
    <n v="72.45"/>
    <n v="40.25"/>
    <n v="40.25"/>
  </r>
  <r>
    <s v="Qatar"/>
    <s v="QAT"/>
    <x v="7"/>
    <n v="120"/>
    <n v="120"/>
    <n v="100"/>
    <n v="100"/>
    <n v="60"/>
    <n v="60"/>
  </r>
  <r>
    <s v="Reunion"/>
    <s v="REU"/>
    <x v="21"/>
    <n v="110"/>
    <n v="110"/>
    <n v="90"/>
    <n v="90"/>
    <n v="50"/>
    <n v="50"/>
  </r>
  <r>
    <s v="Romania"/>
    <s v="ROU"/>
    <x v="9"/>
    <n v="100"/>
    <n v="130"/>
    <n v="80"/>
    <n v="80"/>
    <n v="50"/>
    <n v="50"/>
  </r>
  <r>
    <s v="Russia"/>
    <s v="RUS"/>
    <x v="9"/>
    <n v="110"/>
    <n v="110"/>
    <n v="90"/>
    <n v="110"/>
    <n v="60"/>
    <n v="60"/>
  </r>
  <r>
    <s v="Saint Lucia"/>
    <s v="LCA"/>
    <x v="3"/>
    <m/>
    <m/>
    <n v="80"/>
    <n v="80"/>
    <n v="50"/>
    <n v="50"/>
  </r>
  <r>
    <s v="Saudi Arabia"/>
    <s v="SAU"/>
    <x v="7"/>
    <n v="120"/>
    <n v="125"/>
    <n v="80"/>
    <n v="80"/>
    <n v="45"/>
    <n v="45"/>
  </r>
  <r>
    <s v="Scotland"/>
    <m/>
    <x v="14"/>
    <n v="112.7"/>
    <n v="112.7"/>
    <n v="96.6"/>
    <n v="96.6"/>
    <n v="48.3"/>
    <n v="48.3"/>
  </r>
  <r>
    <s v="Senegal"/>
    <s v="SEN"/>
    <x v="16"/>
    <m/>
    <m/>
    <n v="90"/>
    <n v="90"/>
    <n v="50"/>
    <n v="50"/>
  </r>
  <r>
    <s v="Serbia"/>
    <s v="SRB"/>
    <x v="0"/>
    <n v="100"/>
    <n v="120"/>
    <n v="80"/>
    <n v="80"/>
    <n v="50"/>
    <n v="50"/>
  </r>
  <r>
    <s v="Sicily"/>
    <m/>
    <x v="0"/>
    <n v="110"/>
    <n v="130"/>
    <n v="90"/>
    <n v="90"/>
    <n v="50"/>
    <n v="50"/>
  </r>
  <r>
    <s v="Singapore"/>
    <s v="SGP"/>
    <x v="18"/>
    <n v="90"/>
    <n v="90"/>
    <n v="70"/>
    <n v="70"/>
    <n v="50"/>
    <n v="50"/>
  </r>
  <r>
    <s v="Slovakia"/>
    <s v="SVK"/>
    <x v="9"/>
    <n v="90"/>
    <n v="130"/>
    <n v="90"/>
    <n v="90"/>
    <n v="50"/>
    <n v="50"/>
  </r>
  <r>
    <s v="Slovenia"/>
    <s v="SVN"/>
    <x v="0"/>
    <n v="110"/>
    <n v="130"/>
    <n v="90"/>
    <n v="90"/>
    <n v="50"/>
    <n v="50"/>
  </r>
  <r>
    <s v="South Africa"/>
    <s v="ZAF"/>
    <x v="11"/>
    <n v="120"/>
    <n v="120"/>
    <n v="100"/>
    <n v="100"/>
    <n v="60"/>
    <n v="60"/>
  </r>
  <r>
    <s v="South Korea"/>
    <s v="KOR"/>
    <x v="13"/>
    <n v="80"/>
    <n v="120"/>
    <n v="80"/>
    <n v="80"/>
    <n v="60"/>
    <n v="60"/>
  </r>
  <r>
    <s v="Spain"/>
    <s v="ESP"/>
    <x v="0"/>
    <n v="120"/>
    <n v="120"/>
    <n v="90"/>
    <n v="90"/>
    <n v="50"/>
    <n v="50"/>
  </r>
  <r>
    <s v="Sri Lanka"/>
    <s v="LKA"/>
    <x v="8"/>
    <n v="100"/>
    <n v="100"/>
    <n v="70"/>
    <n v="70"/>
    <n v="50"/>
    <n v="50"/>
  </r>
  <r>
    <s v="Sint Maarten"/>
    <s v="SXM"/>
    <x v="3"/>
    <n v="80"/>
    <n v="80"/>
    <n v="60"/>
    <n v="60"/>
    <n v="40"/>
    <n v="40"/>
  </r>
  <r>
    <s v="Saint Vincent and the Grenadines"/>
    <s v="VCT"/>
    <x v="3"/>
    <m/>
    <m/>
    <m/>
    <m/>
    <n v="32"/>
    <n v="32"/>
  </r>
  <r>
    <s v="Swaziland"/>
    <s v="SWZ"/>
    <x v="11"/>
    <n v="120"/>
    <n v="120"/>
    <n v="80"/>
    <n v="80"/>
    <n v="60"/>
    <n v="60"/>
  </r>
  <r>
    <s v="Sweden"/>
    <s v="SWE"/>
    <x v="14"/>
    <n v="110"/>
    <n v="120"/>
    <n v="90"/>
    <n v="90"/>
    <n v="50"/>
    <n v="50"/>
  </r>
  <r>
    <s v="Switzerland"/>
    <s v="CHE"/>
    <x v="6"/>
    <n v="100"/>
    <n v="120"/>
    <n v="50"/>
    <n v="50"/>
    <n v="30"/>
    <n v="30"/>
  </r>
  <r>
    <s v="Syria"/>
    <s v="SYR"/>
    <x v="7"/>
    <n v="100"/>
    <n v="100"/>
    <n v="100"/>
    <n v="100"/>
    <n v="40"/>
    <n v="40"/>
  </r>
  <r>
    <s v="Taiwan"/>
    <s v="TWN"/>
    <x v="13"/>
    <n v="100"/>
    <n v="110"/>
    <n v="80"/>
    <n v="80"/>
    <n v="40"/>
    <n v="40"/>
  </r>
  <r>
    <s v="Thailand"/>
    <s v="THA"/>
    <x v="18"/>
    <n v="120"/>
    <n v="120"/>
    <n v="90"/>
    <n v="90"/>
    <n v="50"/>
    <n v="50"/>
  </r>
  <r>
    <s v="Trinidad and Tobago"/>
    <s v="TTO"/>
    <x v="3"/>
    <n v="110"/>
    <n v="110"/>
    <n v="80"/>
    <n v="80"/>
    <n v="55"/>
    <n v="55"/>
  </r>
  <r>
    <s v="Tunisia"/>
    <s v="TUN"/>
    <x v="1"/>
    <n v="110"/>
    <n v="110"/>
    <n v="90"/>
    <n v="90"/>
    <n v="50"/>
    <n v="50"/>
  </r>
  <r>
    <s v="Turkey"/>
    <s v="TUR"/>
    <x v="7"/>
    <n v="120"/>
    <n v="120"/>
    <n v="90"/>
    <n v="90"/>
    <n v="50"/>
    <n v="50"/>
  </r>
  <r>
    <s v="United Arab Emirates"/>
    <s v="ARE"/>
    <x v="7"/>
    <n v="100"/>
    <n v="140"/>
    <n v="120"/>
    <n v="120"/>
    <n v="80"/>
    <n v="80"/>
  </r>
  <r>
    <s v="United Kingdom"/>
    <s v="GBR"/>
    <x v="14"/>
    <n v="112.7"/>
    <n v="112.7"/>
    <n v="96.6"/>
    <n v="96.6"/>
    <n v="48.3"/>
    <n v="48.3"/>
  </r>
  <r>
    <s v="Ukraine"/>
    <s v="UKR"/>
    <x v="9"/>
    <n v="110"/>
    <n v="130"/>
    <n v="90"/>
    <n v="90"/>
    <n v="50"/>
    <n v="50"/>
  </r>
  <r>
    <s v="Uruguay"/>
    <s v="URY"/>
    <x v="4"/>
    <n v="90"/>
    <n v="110"/>
    <n v="90"/>
    <n v="90"/>
    <n v="45"/>
    <n v="45"/>
  </r>
  <r>
    <s v="United States"/>
    <s v="USA"/>
    <x v="12"/>
    <n v="156.16999999999999"/>
    <n v="207.69"/>
    <m/>
    <m/>
    <m/>
    <m/>
  </r>
  <r>
    <s v="Venezuela"/>
    <s v="VEN"/>
    <x v="4"/>
    <n v="120"/>
    <n v="120"/>
    <n v="80"/>
    <n v="80"/>
    <n v="60"/>
    <n v="60"/>
  </r>
  <r>
    <s v="Zambia"/>
    <s v="ZMB"/>
    <x v="20"/>
    <n v="100"/>
    <n v="100"/>
    <n v="100"/>
    <n v="100"/>
    <n v="50"/>
    <n v="60"/>
  </r>
  <r>
    <s v="Zimbabwe"/>
    <s v="ZWE"/>
    <x v="20"/>
    <n v="120"/>
    <n v="120"/>
    <n v="120"/>
    <n v="120"/>
    <n v="60"/>
    <n v="60"/>
  </r>
  <r>
    <s v="Maldives"/>
    <s v="MDV"/>
    <x v="8"/>
    <n v="30"/>
    <n v="30"/>
    <n v="30"/>
    <n v="30"/>
    <n v="25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A7BCD-39C5-664E-931A-7354DA2DA0C1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26" firstHeaderRow="0" firstDataRow="1" firstDataCol="1"/>
  <pivotFields count="9">
    <pivotField showAll="0"/>
    <pivotField showAll="0"/>
    <pivotField axis="axisRow" showAll="0">
      <items count="23">
        <item x="5"/>
        <item x="3"/>
        <item x="10"/>
        <item x="19"/>
        <item x="20"/>
        <item x="13"/>
        <item x="9"/>
        <item x="15"/>
        <item x="17"/>
        <item x="2"/>
        <item x="1"/>
        <item x="12"/>
        <item x="14"/>
        <item x="21"/>
        <item x="4"/>
        <item x="18"/>
        <item x="11"/>
        <item x="8"/>
        <item x="0"/>
        <item x="16"/>
        <item x="7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Highway_min" fld="3" subtotal="average" baseField="0" baseItem="0"/>
    <dataField name="Average of Highway_max" fld="4" subtotal="average" baseField="0" baseItem="0"/>
    <dataField name="Average of Rural_min" fld="5" subtotal="average" baseField="0" baseItem="0"/>
    <dataField name="Average of Rural_max" fld="6" subtotal="average" baseField="0" baseItem="0"/>
    <dataField name="Average of Urban_min" fld="7" subtotal="average" baseField="0" baseItem="0"/>
    <dataField name="Average of Urban_max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6"/>
  <sheetViews>
    <sheetView tabSelected="1" workbookViewId="0"/>
  </sheetViews>
  <sheetFormatPr baseColWidth="10" defaultRowHeight="16" x14ac:dyDescent="0.2"/>
  <cols>
    <col min="3" max="3" width="13.33203125" customWidth="1"/>
    <col min="5" max="5" width="14.5" customWidth="1"/>
  </cols>
  <sheetData>
    <row r="1" spans="1:11" x14ac:dyDescent="0.2">
      <c r="A1" t="s">
        <v>0</v>
      </c>
      <c r="B1" t="s">
        <v>1</v>
      </c>
      <c r="C1" t="s">
        <v>426</v>
      </c>
      <c r="D1" t="s">
        <v>592</v>
      </c>
      <c r="E1" t="s">
        <v>418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</row>
    <row r="2" spans="1:11" x14ac:dyDescent="0.2">
      <c r="A2" t="s">
        <v>2</v>
      </c>
      <c r="B2" t="s">
        <v>3</v>
      </c>
      <c r="C2" t="str">
        <f>VLOOKUP($A2,'country info'!$A$1:$E$259,2,FALSE)</f>
        <v>Aruba</v>
      </c>
      <c r="D2" t="str">
        <f>VLOOKUP($A2,'country info'!$A$1:$E$259,4,FALSE)</f>
        <v>Americas</v>
      </c>
      <c r="E2" t="str">
        <f>VLOOKUP($A2,'country info'!$A$1:$E$259,5,FALSE)</f>
        <v>Caribbean</v>
      </c>
      <c r="F2" s="6">
        <f>IF(IFERROR(VLOOKUP($A2,'country averages'!$B$1:$I$147,3,FALSE),0)=0,VLOOKUP($E2,'region averages'!$A$1:$G$26,2,FALSE),VLOOKUP($A2,'country averages'!$B$1:$I$147,3,FALSE))</f>
        <v>80</v>
      </c>
      <c r="G2" s="6">
        <f>IF(IFERROR(VLOOKUP($A2,'country averages'!$B$1:$I$147,4,FALSE),0)=0,VLOOKUP($E2,'region averages'!$A$1:$G$26,3,FALSE),VLOOKUP($A2,'country averages'!$B$1:$I$147,4,FALSE))</f>
        <v>80</v>
      </c>
      <c r="H2" s="6">
        <f>IF(IFERROR(VLOOKUP($A2,'country averages'!$B$1:$I$147,5,FALSE),0)=0,VLOOKUP($E2,'region averages'!$A$1:$G$26,4,FALSE),VLOOKUP($A2,'country averages'!$B$1:$I$147,5,FALSE))</f>
        <v>60</v>
      </c>
      <c r="I2" s="6">
        <f>IF(IFERROR(VLOOKUP($A2,'country averages'!$B$1:$I$147,6,FALSE),0)=0,VLOOKUP($E2,'region averages'!$A$1:$G$26,5,FALSE),VLOOKUP($A2,'country averages'!$B$1:$I$147,6,FALSE))</f>
        <v>60</v>
      </c>
      <c r="J2" s="6">
        <f>IF(IFERROR(VLOOKUP($A2,'country averages'!$B$1:$I$147,7,FALSE),0)=0,VLOOKUP($E2,'region averages'!$A$1:$G$26,6,FALSE),VLOOKUP($A2,'country averages'!$B$1:$I$147,7,FALSE))</f>
        <v>30</v>
      </c>
      <c r="K2" s="6">
        <f>IF(IFERROR(VLOOKUP($A2,'country averages'!$B$1:$I$147,8,FALSE),0)=0,VLOOKUP($E2,'region averages'!$A$1:$G$26,7,FALSE),VLOOKUP($A2,'country averages'!$B$1:$I$147,8,FALSE))</f>
        <v>30</v>
      </c>
    </row>
    <row r="3" spans="1:11" x14ac:dyDescent="0.2">
      <c r="A3" t="s">
        <v>5</v>
      </c>
      <c r="B3" t="s">
        <v>6</v>
      </c>
      <c r="C3" t="str">
        <f>VLOOKUP($A3,'country info'!$A$1:$E$259,2,FALSE)</f>
        <v>Afghanistan</v>
      </c>
      <c r="D3" t="str">
        <f>VLOOKUP($A3,'country info'!$A$1:$E$259,4,FALSE)</f>
        <v>Asia</v>
      </c>
      <c r="E3" t="str">
        <f>VLOOKUP($A3,'country info'!$A$1:$E$259,5,FALSE)</f>
        <v>Southern Asia</v>
      </c>
      <c r="F3" s="6">
        <f>IF(IFERROR(VLOOKUP($A3,'country averages'!$B$1:$I$147,3,FALSE),0)=0,VLOOKUP($E3,'region averages'!$A$1:$G$26,2,FALSE),VLOOKUP($A3,'country averages'!$B$1:$I$147,3,FALSE))</f>
        <v>86</v>
      </c>
      <c r="G3" s="6">
        <f>IF(IFERROR(VLOOKUP($A3,'country averages'!$B$1:$I$147,4,FALSE),0)=0,VLOOKUP($E3,'region averages'!$A$1:$G$26,3,FALSE),VLOOKUP($A3,'country averages'!$B$1:$I$147,4,FALSE))</f>
        <v>90</v>
      </c>
      <c r="H3" s="6">
        <f>IF(IFERROR(VLOOKUP($A3,'country averages'!$B$1:$I$147,5,FALSE),0)=0,VLOOKUP($E3,'region averages'!$A$1:$G$26,4,FALSE),VLOOKUP($A3,'country averages'!$B$1:$I$147,5,FALSE))</f>
        <v>52</v>
      </c>
      <c r="I3" s="6">
        <f>IF(IFERROR(VLOOKUP($A3,'country averages'!$B$1:$I$147,6,FALSE),0)=0,VLOOKUP($E3,'region averages'!$A$1:$G$26,5,FALSE),VLOOKUP($A3,'country averages'!$B$1:$I$147,6,FALSE))</f>
        <v>52</v>
      </c>
      <c r="J3" s="6">
        <f>IF(IFERROR(VLOOKUP($A3,'country averages'!$B$1:$I$147,7,FALSE),0)=0,VLOOKUP($E3,'region averages'!$A$1:$G$26,6,FALSE),VLOOKUP($A3,'country averages'!$B$1:$I$147,7,FALSE))</f>
        <v>46</v>
      </c>
      <c r="K3" s="6">
        <f>IF(IFERROR(VLOOKUP($A3,'country averages'!$B$1:$I$147,8,FALSE),0)=0,VLOOKUP($E3,'region averages'!$A$1:$G$26,7,FALSE),VLOOKUP($A3,'country averages'!$B$1:$I$147,8,FALSE))</f>
        <v>50</v>
      </c>
    </row>
    <row r="4" spans="1:11" x14ac:dyDescent="0.2">
      <c r="A4" t="s">
        <v>7</v>
      </c>
      <c r="B4" t="s">
        <v>8</v>
      </c>
      <c r="C4" t="str">
        <f>VLOOKUP($A4,'country info'!$A$1:$E$259,2,FALSE)</f>
        <v>Angola</v>
      </c>
      <c r="D4" t="str">
        <f>VLOOKUP($A4,'country info'!$A$1:$E$259,4,FALSE)</f>
        <v>Africa</v>
      </c>
      <c r="E4" t="str">
        <f>VLOOKUP($A4,'country info'!$A$1:$E$259,5,FALSE)</f>
        <v>Middle Africa</v>
      </c>
      <c r="F4" s="6">
        <f>IF(IFERROR(VLOOKUP($A4,'country averages'!$B$1:$I$147,3,FALSE),0)=0,VLOOKUP($E4,'region averages'!$A$1:$G$26,2,FALSE),VLOOKUP($A4,'country averages'!$B$1:$I$147,3,FALSE))</f>
        <v>100</v>
      </c>
      <c r="G4" s="6">
        <f>IF(IFERROR(VLOOKUP($A4,'country averages'!$B$1:$I$147,4,FALSE),0)=0,VLOOKUP($E4,'region averages'!$A$1:$G$26,3,FALSE),VLOOKUP($A4,'country averages'!$B$1:$I$147,4,FALSE))</f>
        <v>100</v>
      </c>
      <c r="H4" s="6">
        <f>IF(IFERROR(VLOOKUP($A4,'country averages'!$B$1:$I$147,5,FALSE),0)=0,VLOOKUP($E4,'region averages'!$A$1:$G$26,4,FALSE),VLOOKUP($A4,'country averages'!$B$1:$I$147,5,FALSE))</f>
        <v>100</v>
      </c>
      <c r="I4" s="6">
        <f>IF(IFERROR(VLOOKUP($A4,'country averages'!$B$1:$I$147,6,FALSE),0)=0,VLOOKUP($E4,'region averages'!$A$1:$G$26,5,FALSE),VLOOKUP($A4,'country averages'!$B$1:$I$147,6,FALSE))</f>
        <v>100</v>
      </c>
      <c r="J4" s="6">
        <f>IF(IFERROR(VLOOKUP($A4,'country averages'!$B$1:$I$147,7,FALSE),0)=0,VLOOKUP($E4,'region averages'!$A$1:$G$26,6,FALSE),VLOOKUP($A4,'country averages'!$B$1:$I$147,7,FALSE))</f>
        <v>60</v>
      </c>
      <c r="K4" s="6">
        <f>IF(IFERROR(VLOOKUP($A4,'country averages'!$B$1:$I$147,8,FALSE),0)=0,VLOOKUP($E4,'region averages'!$A$1:$G$26,7,FALSE),VLOOKUP($A4,'country averages'!$B$1:$I$147,8,FALSE))</f>
        <v>60</v>
      </c>
    </row>
    <row r="5" spans="1:11" x14ac:dyDescent="0.2">
      <c r="A5" t="s">
        <v>10</v>
      </c>
      <c r="B5" t="s">
        <v>3</v>
      </c>
      <c r="C5" t="str">
        <f>VLOOKUP($A5,'country info'!$A$1:$E$259,2,FALSE)</f>
        <v>Anguilla</v>
      </c>
      <c r="D5" t="str">
        <f>VLOOKUP($A5,'country info'!$A$1:$E$259,4,FALSE)</f>
        <v>Americas</v>
      </c>
      <c r="E5" t="str">
        <f>VLOOKUP($A5,'country info'!$A$1:$E$259,5,FALSE)</f>
        <v>Caribbean</v>
      </c>
      <c r="F5" s="6">
        <f>IF(IFERROR(VLOOKUP($A5,'country averages'!$B$1:$I$147,3,FALSE),0)=0,VLOOKUP($E5,'region averages'!$A$1:$G$26,2,FALSE),VLOOKUP($A5,'country averages'!$B$1:$I$147,3,FALSE))</f>
        <v>98.784999999999997</v>
      </c>
      <c r="G5" s="6">
        <f>IF(IFERROR(VLOOKUP($A5,'country averages'!$B$1:$I$147,4,FALSE),0)=0,VLOOKUP($E5,'region averages'!$A$1:$G$26,3,FALSE),VLOOKUP($A5,'country averages'!$B$1:$I$147,4,FALSE))</f>
        <v>100.395</v>
      </c>
      <c r="H5" s="6">
        <f>IF(IFERROR(VLOOKUP($A5,'country averages'!$B$1:$I$147,5,FALSE),0)=0,VLOOKUP($E5,'region averages'!$A$1:$G$26,4,FALSE),VLOOKUP($A5,'country averages'!$B$1:$I$147,5,FALSE))</f>
        <v>48.3</v>
      </c>
      <c r="I5" s="6">
        <f>IF(IFERROR(VLOOKUP($A5,'country averages'!$B$1:$I$147,6,FALSE),0)=0,VLOOKUP($E5,'region averages'!$A$1:$G$26,5,FALSE),VLOOKUP($A5,'country averages'!$B$1:$I$147,6,FALSE))</f>
        <v>48.3</v>
      </c>
      <c r="J5" s="6">
        <f>IF(IFERROR(VLOOKUP($A5,'country averages'!$B$1:$I$147,7,FALSE),0)=0,VLOOKUP($E5,'region averages'!$A$1:$G$26,6,FALSE),VLOOKUP($A5,'country averages'!$B$1:$I$147,7,FALSE))</f>
        <v>32.200000000000003</v>
      </c>
      <c r="K5" s="6">
        <f>IF(IFERROR(VLOOKUP($A5,'country averages'!$B$1:$I$147,8,FALSE),0)=0,VLOOKUP($E5,'region averages'!$A$1:$G$26,7,FALSE),VLOOKUP($A5,'country averages'!$B$1:$I$147,8,FALSE))</f>
        <v>32.200000000000003</v>
      </c>
    </row>
    <row r="6" spans="1:11" x14ac:dyDescent="0.2">
      <c r="A6" t="s">
        <v>12</v>
      </c>
      <c r="B6" t="s">
        <v>13</v>
      </c>
      <c r="C6" t="str">
        <f>VLOOKUP($A6,'country info'!$A$1:$E$259,2,FALSE)</f>
        <v>Aland</v>
      </c>
      <c r="D6" t="str">
        <f>VLOOKUP($A6,'country info'!$A$1:$E$259,4,FALSE)</f>
        <v>Europe</v>
      </c>
      <c r="E6" t="str">
        <f>VLOOKUP($A6,'country info'!$A$1:$E$259,5,FALSE)</f>
        <v>Northern Europe</v>
      </c>
      <c r="F6" s="6">
        <f>IF(IFERROR(VLOOKUP($A6,'country averages'!$B$1:$I$147,3,FALSE),0)=0,VLOOKUP($E6,'region averages'!$A$1:$G$26,2,FALSE),VLOOKUP($A6,'country averages'!$B$1:$I$147,3,FALSE))</f>
        <v>107.34166666666668</v>
      </c>
      <c r="G6" s="6">
        <f>IF(IFERROR(VLOOKUP($A6,'country averages'!$B$1:$I$147,4,FALSE),0)=0,VLOOKUP($E6,'region averages'!$A$1:$G$26,3,FALSE),VLOOKUP($A6,'country averages'!$B$1:$I$147,4,FALSE))</f>
        <v>113.17500000000001</v>
      </c>
      <c r="H6" s="6">
        <f>IF(IFERROR(VLOOKUP($A6,'country averages'!$B$1:$I$147,5,FALSE),0)=0,VLOOKUP($E6,'region averages'!$A$1:$G$26,4,FALSE),VLOOKUP($A6,'country averages'!$B$1:$I$147,5,FALSE))</f>
        <v>85.039285714285711</v>
      </c>
      <c r="I6" s="6">
        <f>IF(IFERROR(VLOOKUP($A6,'country averages'!$B$1:$I$147,6,FALSE),0)=0,VLOOKUP($E6,'region averages'!$A$1:$G$26,5,FALSE),VLOOKUP($A6,'country averages'!$B$1:$I$147,6,FALSE))</f>
        <v>85.039285714285711</v>
      </c>
      <c r="J6" s="6">
        <f>IF(IFERROR(VLOOKUP($A6,'country averages'!$B$1:$I$147,7,FALSE),0)=0,VLOOKUP($E6,'region averages'!$A$1:$G$26,6,FALSE),VLOOKUP($A6,'country averages'!$B$1:$I$147,7,FALSE))</f>
        <v>49.969999999999992</v>
      </c>
      <c r="K6" s="6">
        <f>IF(IFERROR(VLOOKUP($A6,'country averages'!$B$1:$I$147,8,FALSE),0)=0,VLOOKUP($E6,'region averages'!$A$1:$G$26,7,FALSE),VLOOKUP($A6,'country averages'!$B$1:$I$147,8,FALSE))</f>
        <v>49.969999999999992</v>
      </c>
    </row>
    <row r="7" spans="1:11" x14ac:dyDescent="0.2">
      <c r="A7" t="s">
        <v>14</v>
      </c>
      <c r="B7" t="s">
        <v>13</v>
      </c>
      <c r="C7" t="str">
        <f>VLOOKUP($A7,'country info'!$A$1:$E$259,2,FALSE)</f>
        <v>Albania</v>
      </c>
      <c r="D7" t="str">
        <f>VLOOKUP($A7,'country info'!$A$1:$E$259,4,FALSE)</f>
        <v>Europe</v>
      </c>
      <c r="E7" t="str">
        <f>VLOOKUP($A7,'country info'!$A$1:$E$259,5,FALSE)</f>
        <v>Southern Europe</v>
      </c>
      <c r="F7" s="6">
        <f>IF(IFERROR(VLOOKUP($A7,'country averages'!$B$1:$I$147,3,FALSE),0)=0,VLOOKUP($E7,'region averages'!$A$1:$G$26,2,FALSE),VLOOKUP($A7,'country averages'!$B$1:$I$147,3,FALSE))</f>
        <v>90</v>
      </c>
      <c r="G7" s="6">
        <f>IF(IFERROR(VLOOKUP($A7,'country averages'!$B$1:$I$147,4,FALSE),0)=0,VLOOKUP($E7,'region averages'!$A$1:$G$26,3,FALSE),VLOOKUP($A7,'country averages'!$B$1:$I$147,4,FALSE))</f>
        <v>110</v>
      </c>
      <c r="H7" s="6">
        <f>IF(IFERROR(VLOOKUP($A7,'country averages'!$B$1:$I$147,5,FALSE),0)=0,VLOOKUP($E7,'region averages'!$A$1:$G$26,4,FALSE),VLOOKUP($A7,'country averages'!$B$1:$I$147,5,FALSE))</f>
        <v>80</v>
      </c>
      <c r="I7" s="6">
        <f>IF(IFERROR(VLOOKUP($A7,'country averages'!$B$1:$I$147,6,FALSE),0)=0,VLOOKUP($E7,'region averages'!$A$1:$G$26,5,FALSE),VLOOKUP($A7,'country averages'!$B$1:$I$147,6,FALSE))</f>
        <v>80</v>
      </c>
      <c r="J7" s="6">
        <f>IF(IFERROR(VLOOKUP($A7,'country averages'!$B$1:$I$147,7,FALSE),0)=0,VLOOKUP($E7,'region averages'!$A$1:$G$26,6,FALSE),VLOOKUP($A7,'country averages'!$B$1:$I$147,7,FALSE))</f>
        <v>40</v>
      </c>
      <c r="K7" s="6">
        <f>IF(IFERROR(VLOOKUP($A7,'country averages'!$B$1:$I$147,8,FALSE),0)=0,VLOOKUP($E7,'region averages'!$A$1:$G$26,7,FALSE),VLOOKUP($A7,'country averages'!$B$1:$I$147,8,FALSE))</f>
        <v>40</v>
      </c>
    </row>
    <row r="8" spans="1:11" x14ac:dyDescent="0.2">
      <c r="A8" t="s">
        <v>16</v>
      </c>
      <c r="B8" t="s">
        <v>13</v>
      </c>
      <c r="C8" t="str">
        <f>VLOOKUP($A8,'country info'!$A$1:$E$259,2,FALSE)</f>
        <v>Andorra</v>
      </c>
      <c r="D8" t="str">
        <f>VLOOKUP($A8,'country info'!$A$1:$E$259,4,FALSE)</f>
        <v>Europe</v>
      </c>
      <c r="E8" t="str">
        <f>VLOOKUP($A8,'country info'!$A$1:$E$259,5,FALSE)</f>
        <v>Southern Europe</v>
      </c>
      <c r="F8" s="6">
        <f>IF(IFERROR(VLOOKUP($A8,'country averages'!$B$1:$I$147,3,FALSE),0)=0,VLOOKUP($E8,'region averages'!$A$1:$G$26,2,FALSE),VLOOKUP($A8,'country averages'!$B$1:$I$147,3,FALSE))</f>
        <v>115.71428571428571</v>
      </c>
      <c r="G8" s="6">
        <f>IF(IFERROR(VLOOKUP($A8,'country averages'!$B$1:$I$147,4,FALSE),0)=0,VLOOKUP($E8,'region averages'!$A$1:$G$26,3,FALSE),VLOOKUP($A8,'country averages'!$B$1:$I$147,4,FALSE))</f>
        <v>124.28571428571429</v>
      </c>
      <c r="H8" s="6">
        <f>IF(IFERROR(VLOOKUP($A8,'country averages'!$B$1:$I$147,5,FALSE),0)=0,VLOOKUP($E8,'region averages'!$A$1:$G$26,4,FALSE),VLOOKUP($A8,'country averages'!$B$1:$I$147,5,FALSE))</f>
        <v>90</v>
      </c>
      <c r="I8" s="6">
        <f>IF(IFERROR(VLOOKUP($A8,'country averages'!$B$1:$I$147,6,FALSE),0)=0,VLOOKUP($E8,'region averages'!$A$1:$G$26,5,FALSE),VLOOKUP($A8,'country averages'!$B$1:$I$147,6,FALSE))</f>
        <v>90</v>
      </c>
      <c r="J8" s="6">
        <f>IF(IFERROR(VLOOKUP($A8,'country averages'!$B$1:$I$147,7,FALSE),0)=0,VLOOKUP($E8,'region averages'!$A$1:$G$26,6,FALSE),VLOOKUP($A8,'country averages'!$B$1:$I$147,7,FALSE))</f>
        <v>50</v>
      </c>
      <c r="K8" s="6">
        <f>IF(IFERROR(VLOOKUP($A8,'country averages'!$B$1:$I$147,8,FALSE),0)=0,VLOOKUP($E8,'region averages'!$A$1:$G$26,7,FALSE),VLOOKUP($A8,'country averages'!$B$1:$I$147,8,FALSE))</f>
        <v>50</v>
      </c>
    </row>
    <row r="9" spans="1:11" x14ac:dyDescent="0.2">
      <c r="A9" t="s">
        <v>18</v>
      </c>
      <c r="B9" t="s">
        <v>6</v>
      </c>
      <c r="C9" t="str">
        <f>VLOOKUP($A9,'country info'!$A$1:$E$259,2,FALSE)</f>
        <v>United Arab Emirates</v>
      </c>
      <c r="D9" t="str">
        <f>VLOOKUP($A9,'country info'!$A$1:$E$259,4,FALSE)</f>
        <v>Asia</v>
      </c>
      <c r="E9" t="str">
        <f>VLOOKUP($A9,'country info'!$A$1:$E$259,5,FALSE)</f>
        <v>Western Asia</v>
      </c>
      <c r="F9" s="6">
        <f>IF(IFERROR(VLOOKUP($A9,'country averages'!$B$1:$I$147,3,FALSE),0)=0,VLOOKUP($E9,'region averages'!$A$1:$G$26,2,FALSE),VLOOKUP($A9,'country averages'!$B$1:$I$147,3,FALSE))</f>
        <v>100</v>
      </c>
      <c r="G9" s="6">
        <f>IF(IFERROR(VLOOKUP($A9,'country averages'!$B$1:$I$147,4,FALSE),0)=0,VLOOKUP($E9,'region averages'!$A$1:$G$26,3,FALSE),VLOOKUP($A9,'country averages'!$B$1:$I$147,4,FALSE))</f>
        <v>140</v>
      </c>
      <c r="H9" s="6">
        <f>IF(IFERROR(VLOOKUP($A9,'country averages'!$B$1:$I$147,5,FALSE),0)=0,VLOOKUP($E9,'region averages'!$A$1:$G$26,4,FALSE),VLOOKUP($A9,'country averages'!$B$1:$I$147,5,FALSE))</f>
        <v>120</v>
      </c>
      <c r="I9" s="6">
        <f>IF(IFERROR(VLOOKUP($A9,'country averages'!$B$1:$I$147,6,FALSE),0)=0,VLOOKUP($E9,'region averages'!$A$1:$G$26,5,FALSE),VLOOKUP($A9,'country averages'!$B$1:$I$147,6,FALSE))</f>
        <v>120</v>
      </c>
      <c r="J9" s="6">
        <f>IF(IFERROR(VLOOKUP($A9,'country averages'!$B$1:$I$147,7,FALSE),0)=0,VLOOKUP($E9,'region averages'!$A$1:$G$26,6,FALSE),VLOOKUP($A9,'country averages'!$B$1:$I$147,7,FALSE))</f>
        <v>80</v>
      </c>
      <c r="K9" s="6">
        <f>IF(IFERROR(VLOOKUP($A9,'country averages'!$B$1:$I$147,8,FALSE),0)=0,VLOOKUP($E9,'region averages'!$A$1:$G$26,7,FALSE),VLOOKUP($A9,'country averages'!$B$1:$I$147,8,FALSE))</f>
        <v>80</v>
      </c>
    </row>
    <row r="10" spans="1:11" x14ac:dyDescent="0.2">
      <c r="A10" t="s">
        <v>20</v>
      </c>
      <c r="B10" t="s">
        <v>21</v>
      </c>
      <c r="C10" t="str">
        <f>VLOOKUP($A10,'country info'!$A$1:$E$259,2,FALSE)</f>
        <v>Argentina</v>
      </c>
      <c r="D10" t="str">
        <f>VLOOKUP($A10,'country info'!$A$1:$E$259,4,FALSE)</f>
        <v>Americas</v>
      </c>
      <c r="E10" t="str">
        <f>VLOOKUP($A10,'country info'!$A$1:$E$259,5,FALSE)</f>
        <v>South America</v>
      </c>
      <c r="F10" s="6">
        <f>IF(IFERROR(VLOOKUP($A10,'country averages'!$B$1:$I$147,3,FALSE),0)=0,VLOOKUP($E10,'region averages'!$A$1:$G$26,2,FALSE),VLOOKUP($A10,'country averages'!$B$1:$I$147,3,FALSE))</f>
        <v>120</v>
      </c>
      <c r="G10" s="6">
        <f>IF(IFERROR(VLOOKUP($A10,'country averages'!$B$1:$I$147,4,FALSE),0)=0,VLOOKUP($E10,'region averages'!$A$1:$G$26,3,FALSE),VLOOKUP($A10,'country averages'!$B$1:$I$147,4,FALSE))</f>
        <v>130</v>
      </c>
      <c r="H10" s="6">
        <f>IF(IFERROR(VLOOKUP($A10,'country averages'!$B$1:$I$147,5,FALSE),0)=0,VLOOKUP($E10,'region averages'!$A$1:$G$26,4,FALSE),VLOOKUP($A10,'country averages'!$B$1:$I$147,5,FALSE))</f>
        <v>110</v>
      </c>
      <c r="I10" s="6">
        <f>IF(IFERROR(VLOOKUP($A10,'country averages'!$B$1:$I$147,6,FALSE),0)=0,VLOOKUP($E10,'region averages'!$A$1:$G$26,5,FALSE),VLOOKUP($A10,'country averages'!$B$1:$I$147,6,FALSE))</f>
        <v>110</v>
      </c>
      <c r="J10" s="6">
        <f>IF(IFERROR(VLOOKUP($A10,'country averages'!$B$1:$I$147,7,FALSE),0)=0,VLOOKUP($E10,'region averages'!$A$1:$G$26,6,FALSE),VLOOKUP($A10,'country averages'!$B$1:$I$147,7,FALSE))</f>
        <v>40</v>
      </c>
      <c r="K10" s="6">
        <f>IF(IFERROR(VLOOKUP($A10,'country averages'!$B$1:$I$147,8,FALSE),0)=0,VLOOKUP($E10,'region averages'!$A$1:$G$26,7,FALSE),VLOOKUP($A10,'country averages'!$B$1:$I$147,8,FALSE))</f>
        <v>60</v>
      </c>
    </row>
    <row r="11" spans="1:11" x14ac:dyDescent="0.2">
      <c r="A11" t="s">
        <v>23</v>
      </c>
      <c r="B11" t="s">
        <v>6</v>
      </c>
      <c r="C11" t="str">
        <f>VLOOKUP($A11,'country info'!$A$1:$E$259,2,FALSE)</f>
        <v>Armenia</v>
      </c>
      <c r="D11" t="str">
        <f>VLOOKUP($A11,'country info'!$A$1:$E$259,4,FALSE)</f>
        <v>Asia</v>
      </c>
      <c r="E11" t="str">
        <f>VLOOKUP($A11,'country info'!$A$1:$E$259,5,FALSE)</f>
        <v>Western Asia</v>
      </c>
      <c r="F11" s="6">
        <f>IF(IFERROR(VLOOKUP($A11,'country averages'!$B$1:$I$147,3,FALSE),0)=0,VLOOKUP($E11,'region averages'!$A$1:$G$26,2,FALSE),VLOOKUP($A11,'country averages'!$B$1:$I$147,3,FALSE))</f>
        <v>113.07692307692308</v>
      </c>
      <c r="G11" s="6">
        <f>IF(IFERROR(VLOOKUP($A11,'country averages'!$B$1:$I$147,4,FALSE),0)=0,VLOOKUP($E11,'region averages'!$A$1:$G$26,3,FALSE),VLOOKUP($A11,'country averages'!$B$1:$I$147,4,FALSE))</f>
        <v>116.53846153846153</v>
      </c>
      <c r="H11" s="6">
        <f>IF(IFERROR(VLOOKUP($A11,'country averages'!$B$1:$I$147,5,FALSE),0)=0,VLOOKUP($E11,'region averages'!$A$1:$G$26,4,FALSE),VLOOKUP($A11,'country averages'!$B$1:$I$147,5,FALSE))</f>
        <v>84.285714285714292</v>
      </c>
      <c r="I11" s="6">
        <f>IF(IFERROR(VLOOKUP($A11,'country averages'!$B$1:$I$147,6,FALSE),0)=0,VLOOKUP($E11,'region averages'!$A$1:$G$26,5,FALSE),VLOOKUP($A11,'country averages'!$B$1:$I$147,6,FALSE))</f>
        <v>88.571428571428569</v>
      </c>
      <c r="J11" s="6">
        <f>IF(IFERROR(VLOOKUP($A11,'country averages'!$B$1:$I$147,7,FALSE),0)=0,VLOOKUP($E11,'region averages'!$A$1:$G$26,6,FALSE),VLOOKUP($A11,'country averages'!$B$1:$I$147,7,FALSE))</f>
        <v>55</v>
      </c>
      <c r="K11" s="6">
        <f>IF(IFERROR(VLOOKUP($A11,'country averages'!$B$1:$I$147,8,FALSE),0)=0,VLOOKUP($E11,'region averages'!$A$1:$G$26,7,FALSE),VLOOKUP($A11,'country averages'!$B$1:$I$147,8,FALSE))</f>
        <v>59.285714285714285</v>
      </c>
    </row>
    <row r="12" spans="1:11" x14ac:dyDescent="0.2">
      <c r="A12" t="s">
        <v>24</v>
      </c>
      <c r="B12" t="s">
        <v>25</v>
      </c>
      <c r="C12" t="str">
        <f>VLOOKUP($A12,'country info'!$A$1:$E$259,2,FALSE)</f>
        <v>American Samoa</v>
      </c>
      <c r="D12" t="str">
        <f>VLOOKUP($A12,'country info'!$A$1:$E$259,4,FALSE)</f>
        <v>Oceania</v>
      </c>
      <c r="E12" t="str">
        <f>VLOOKUP($A12,'country info'!$A$1:$E$259,5,FALSE)</f>
        <v>Polynesia</v>
      </c>
      <c r="F12" s="6">
        <f>IF(IFERROR(VLOOKUP($A12,'country averages'!$B$1:$I$147,3,FALSE),0)=0,VLOOKUP($E12,'region averages'!$A$1:$G$26,2,FALSE),VLOOKUP($A12,'country averages'!$B$1:$I$147,3,FALSE))</f>
        <v>110</v>
      </c>
      <c r="G12" s="6">
        <f>IF(IFERROR(VLOOKUP($A12,'country averages'!$B$1:$I$147,4,FALSE),0)=0,VLOOKUP($E12,'region averages'!$A$1:$G$26,3,FALSE),VLOOKUP($A12,'country averages'!$B$1:$I$147,4,FALSE))</f>
        <v>110</v>
      </c>
      <c r="H12" s="6">
        <f>IF(IFERROR(VLOOKUP($A12,'country averages'!$B$1:$I$147,5,FALSE),0)=0,VLOOKUP($E12,'region averages'!$A$1:$G$26,4,FALSE),VLOOKUP($A12,'country averages'!$B$1:$I$147,5,FALSE))</f>
        <v>60.674999999999997</v>
      </c>
      <c r="I12" s="6">
        <f>IF(IFERROR(VLOOKUP($A12,'country averages'!$B$1:$I$147,6,FALSE),0)=0,VLOOKUP($E12,'region averages'!$A$1:$G$26,5,FALSE),VLOOKUP($A12,'country averages'!$B$1:$I$147,6,FALSE))</f>
        <v>60.674999999999997</v>
      </c>
      <c r="J12" s="6">
        <f>IF(IFERROR(VLOOKUP($A12,'country averages'!$B$1:$I$147,7,FALSE),0)=0,VLOOKUP($E12,'region averages'!$A$1:$G$26,6,FALSE),VLOOKUP($A12,'country averages'!$B$1:$I$147,7,FALSE))</f>
        <v>32.075000000000003</v>
      </c>
      <c r="K12" s="6">
        <f>IF(IFERROR(VLOOKUP($A12,'country averages'!$B$1:$I$147,8,FALSE),0)=0,VLOOKUP($E12,'region averages'!$A$1:$G$26,7,FALSE),VLOOKUP($A12,'country averages'!$B$1:$I$147,8,FALSE))</f>
        <v>40.125</v>
      </c>
    </row>
    <row r="13" spans="1:11" x14ac:dyDescent="0.2">
      <c r="A13" t="s">
        <v>28</v>
      </c>
      <c r="B13" t="s">
        <v>29</v>
      </c>
      <c r="C13" t="str">
        <f>VLOOKUP($A13,'country info'!$A$1:$E$259,2,FALSE)</f>
        <v>French Southern and Antarctic Lands</v>
      </c>
      <c r="D13" t="str">
        <f>VLOOKUP($A13,'country info'!$A$1:$E$259,4,FALSE)</f>
        <v>Africa</v>
      </c>
      <c r="E13" t="str">
        <f>VLOOKUP($A13,'country info'!$A$1:$E$259,5,FALSE)</f>
        <v>Seven seas (open ocean)</v>
      </c>
      <c r="F13" s="6">
        <f>IF(IFERROR(VLOOKUP($A13,'country averages'!$B$1:$I$147,3,FALSE),0)=0,VLOOKUP($E13,'region averages'!$A$1:$G$26,2,FALSE),VLOOKUP($A13,'country averages'!$B$1:$I$147,3,FALSE))</f>
        <v>110</v>
      </c>
      <c r="G13" s="6">
        <f>IF(IFERROR(VLOOKUP($A13,'country averages'!$B$1:$I$147,4,FALSE),0)=0,VLOOKUP($E13,'region averages'!$A$1:$G$26,3,FALSE),VLOOKUP($A13,'country averages'!$B$1:$I$147,4,FALSE))</f>
        <v>110</v>
      </c>
      <c r="H13" s="6">
        <f>IF(IFERROR(VLOOKUP($A13,'country averages'!$B$1:$I$147,5,FALSE),0)=0,VLOOKUP($E13,'region averages'!$A$1:$G$26,4,FALSE),VLOOKUP($A13,'country averages'!$B$1:$I$147,5,FALSE))</f>
        <v>90</v>
      </c>
      <c r="I13" s="6">
        <f>IF(IFERROR(VLOOKUP($A13,'country averages'!$B$1:$I$147,6,FALSE),0)=0,VLOOKUP($E13,'region averages'!$A$1:$G$26,5,FALSE),VLOOKUP($A13,'country averages'!$B$1:$I$147,6,FALSE))</f>
        <v>90</v>
      </c>
      <c r="J13" s="6">
        <f>IF(IFERROR(VLOOKUP($A13,'country averages'!$B$1:$I$147,7,FALSE),0)=0,VLOOKUP($E13,'region averages'!$A$1:$G$26,6,FALSE),VLOOKUP($A13,'country averages'!$B$1:$I$147,7,FALSE))</f>
        <v>50</v>
      </c>
      <c r="K13" s="6">
        <f>IF(IFERROR(VLOOKUP($A13,'country averages'!$B$1:$I$147,8,FALSE),0)=0,VLOOKUP($E13,'region averages'!$A$1:$G$26,7,FALSE),VLOOKUP($A13,'country averages'!$B$1:$I$147,8,FALSE))</f>
        <v>50</v>
      </c>
    </row>
    <row r="14" spans="1:11" x14ac:dyDescent="0.2">
      <c r="A14" t="s">
        <v>30</v>
      </c>
      <c r="B14" t="s">
        <v>3</v>
      </c>
      <c r="C14" t="str">
        <f>VLOOKUP($A14,'country info'!$A$1:$E$259,2,FALSE)</f>
        <v>Antigua and Barbuda</v>
      </c>
      <c r="D14" t="str">
        <f>VLOOKUP($A14,'country info'!$A$1:$E$259,4,FALSE)</f>
        <v>Americas</v>
      </c>
      <c r="E14" t="str">
        <f>VLOOKUP($A14,'country info'!$A$1:$E$259,5,FALSE)</f>
        <v>Caribbean</v>
      </c>
      <c r="F14" s="6">
        <f>IF(IFERROR(VLOOKUP($A14,'country averages'!$B$1:$I$147,3,FALSE),0)=0,VLOOKUP($E14,'region averages'!$A$1:$G$26,2,FALSE),VLOOKUP($A14,'country averages'!$B$1:$I$147,3,FALSE))</f>
        <v>98.784999999999997</v>
      </c>
      <c r="G14" s="6">
        <f>IF(IFERROR(VLOOKUP($A14,'country averages'!$B$1:$I$147,4,FALSE),0)=0,VLOOKUP($E14,'region averages'!$A$1:$G$26,3,FALSE),VLOOKUP($A14,'country averages'!$B$1:$I$147,4,FALSE))</f>
        <v>100.395</v>
      </c>
      <c r="H14" s="6">
        <f>IF(IFERROR(VLOOKUP($A14,'country averages'!$B$1:$I$147,5,FALSE),0)=0,VLOOKUP($E14,'region averages'!$A$1:$G$26,4,FALSE),VLOOKUP($A14,'country averages'!$B$1:$I$147,5,FALSE))</f>
        <v>64.400000000000006</v>
      </c>
      <c r="I14" s="6">
        <f>IF(IFERROR(VLOOKUP($A14,'country averages'!$B$1:$I$147,6,FALSE),0)=0,VLOOKUP($E14,'region averages'!$A$1:$G$26,5,FALSE),VLOOKUP($A14,'country averages'!$B$1:$I$147,6,FALSE))</f>
        <v>64.400000000000006</v>
      </c>
      <c r="J14" s="6">
        <f>IF(IFERROR(VLOOKUP($A14,'country averages'!$B$1:$I$147,7,FALSE),0)=0,VLOOKUP($E14,'region averages'!$A$1:$G$26,6,FALSE),VLOOKUP($A14,'country averages'!$B$1:$I$147,7,FALSE))</f>
        <v>32.200000000000003</v>
      </c>
      <c r="K14" s="6">
        <f>IF(IFERROR(VLOOKUP($A14,'country averages'!$B$1:$I$147,8,FALSE),0)=0,VLOOKUP($E14,'region averages'!$A$1:$G$26,7,FALSE),VLOOKUP($A14,'country averages'!$B$1:$I$147,8,FALSE))</f>
        <v>32.200000000000003</v>
      </c>
    </row>
    <row r="15" spans="1:11" x14ac:dyDescent="0.2">
      <c r="A15" t="s">
        <v>32</v>
      </c>
      <c r="B15" t="s">
        <v>25</v>
      </c>
      <c r="C15" t="str">
        <f>VLOOKUP($A15,'country info'!$A$1:$E$259,2,FALSE)</f>
        <v>Australia</v>
      </c>
      <c r="D15" t="str">
        <f>VLOOKUP($A15,'country info'!$A$1:$E$259,4,FALSE)</f>
        <v>Oceania</v>
      </c>
      <c r="E15" t="str">
        <f>VLOOKUP($A15,'country info'!$A$1:$E$259,5,FALSE)</f>
        <v>Australia and New Zealand</v>
      </c>
      <c r="F15" s="6">
        <f>IF(IFERROR(VLOOKUP($A15,'country averages'!$B$1:$I$147,3,FALSE),0)=0,VLOOKUP($E15,'region averages'!$A$1:$G$26,2,FALSE),VLOOKUP($A15,'country averages'!$B$1:$I$147,3,FALSE))</f>
        <v>100</v>
      </c>
      <c r="G15" s="6">
        <f>IF(IFERROR(VLOOKUP($A15,'country averages'!$B$1:$I$147,4,FALSE),0)=0,VLOOKUP($E15,'region averages'!$A$1:$G$26,3,FALSE),VLOOKUP($A15,'country averages'!$B$1:$I$147,4,FALSE))</f>
        <v>130</v>
      </c>
      <c r="H15" s="6">
        <f>IF(IFERROR(VLOOKUP($A15,'country averages'!$B$1:$I$147,5,FALSE),0)=0,VLOOKUP($E15,'region averages'!$A$1:$G$26,4,FALSE),VLOOKUP($A15,'country averages'!$B$1:$I$147,5,FALSE))</f>
        <v>100</v>
      </c>
      <c r="I15" s="6">
        <f>IF(IFERROR(VLOOKUP($A15,'country averages'!$B$1:$I$147,6,FALSE),0)=0,VLOOKUP($E15,'region averages'!$A$1:$G$26,5,FALSE),VLOOKUP($A15,'country averages'!$B$1:$I$147,6,FALSE))</f>
        <v>100</v>
      </c>
      <c r="J15" s="6">
        <f>IF(IFERROR(VLOOKUP($A15,'country averages'!$B$1:$I$147,7,FALSE),0)=0,VLOOKUP($E15,'region averages'!$A$1:$G$26,6,FALSE),VLOOKUP($A15,'country averages'!$B$1:$I$147,7,FALSE))</f>
        <v>50</v>
      </c>
      <c r="K15" s="6">
        <f>IF(IFERROR(VLOOKUP($A15,'country averages'!$B$1:$I$147,8,FALSE),0)=0,VLOOKUP($E15,'region averages'!$A$1:$G$26,7,FALSE),VLOOKUP($A15,'country averages'!$B$1:$I$147,8,FALSE))</f>
        <v>50</v>
      </c>
    </row>
    <row r="16" spans="1:11" x14ac:dyDescent="0.2">
      <c r="A16" t="s">
        <v>34</v>
      </c>
      <c r="B16" t="s">
        <v>13</v>
      </c>
      <c r="C16" t="str">
        <f>VLOOKUP($A16,'country info'!$A$1:$E$259,2,FALSE)</f>
        <v>Austria</v>
      </c>
      <c r="D16" t="str">
        <f>VLOOKUP($A16,'country info'!$A$1:$E$259,4,FALSE)</f>
        <v>Europe</v>
      </c>
      <c r="E16" t="str">
        <f>VLOOKUP($A16,'country info'!$A$1:$E$259,5,FALSE)</f>
        <v>Western Europe</v>
      </c>
      <c r="F16" s="6">
        <f>IF(IFERROR(VLOOKUP($A16,'country averages'!$B$1:$I$147,3,FALSE),0)=0,VLOOKUP($E16,'region averages'!$A$1:$G$26,2,FALSE),VLOOKUP($A16,'country averages'!$B$1:$I$147,3,FALSE))</f>
        <v>130</v>
      </c>
      <c r="G16" s="6">
        <f>IF(IFERROR(VLOOKUP($A16,'country averages'!$B$1:$I$147,4,FALSE),0)=0,VLOOKUP($E16,'region averages'!$A$1:$G$26,3,FALSE),VLOOKUP($A16,'country averages'!$B$1:$I$147,4,FALSE))</f>
        <v>130</v>
      </c>
      <c r="H16" s="6">
        <f>IF(IFERROR(VLOOKUP($A16,'country averages'!$B$1:$I$147,5,FALSE),0)=0,VLOOKUP($E16,'region averages'!$A$1:$G$26,4,FALSE),VLOOKUP($A16,'country averages'!$B$1:$I$147,5,FALSE))</f>
        <v>100</v>
      </c>
      <c r="I16" s="6">
        <f>IF(IFERROR(VLOOKUP($A16,'country averages'!$B$1:$I$147,6,FALSE),0)=0,VLOOKUP($E16,'region averages'!$A$1:$G$26,5,FALSE),VLOOKUP($A16,'country averages'!$B$1:$I$147,6,FALSE))</f>
        <v>100</v>
      </c>
      <c r="J16" s="6">
        <f>IF(IFERROR(VLOOKUP($A16,'country averages'!$B$1:$I$147,7,FALSE),0)=0,VLOOKUP($E16,'region averages'!$A$1:$G$26,6,FALSE),VLOOKUP($A16,'country averages'!$B$1:$I$147,7,FALSE))</f>
        <v>50</v>
      </c>
      <c r="K16" s="6">
        <f>IF(IFERROR(VLOOKUP($A16,'country averages'!$B$1:$I$147,8,FALSE),0)=0,VLOOKUP($E16,'region averages'!$A$1:$G$26,7,FALSE),VLOOKUP($A16,'country averages'!$B$1:$I$147,8,FALSE))</f>
        <v>50</v>
      </c>
    </row>
    <row r="17" spans="1:11" x14ac:dyDescent="0.2">
      <c r="A17" t="s">
        <v>36</v>
      </c>
      <c r="B17" t="s">
        <v>6</v>
      </c>
      <c r="C17" t="str">
        <f>VLOOKUP($A17,'country info'!$A$1:$E$259,2,FALSE)</f>
        <v>Azerbaijan</v>
      </c>
      <c r="D17" t="str">
        <f>VLOOKUP($A17,'country info'!$A$1:$E$259,4,FALSE)</f>
        <v>Asia</v>
      </c>
      <c r="E17" t="str">
        <f>VLOOKUP($A17,'country info'!$A$1:$E$259,5,FALSE)</f>
        <v>Western Asia</v>
      </c>
      <c r="F17" s="6">
        <f>IF(IFERROR(VLOOKUP($A17,'country averages'!$B$1:$I$147,3,FALSE),0)=0,VLOOKUP($E17,'region averages'!$A$1:$G$26,2,FALSE),VLOOKUP($A17,'country averages'!$B$1:$I$147,3,FALSE))</f>
        <v>110</v>
      </c>
      <c r="G17" s="6">
        <f>IF(IFERROR(VLOOKUP($A17,'country averages'!$B$1:$I$147,4,FALSE),0)=0,VLOOKUP($E17,'region averages'!$A$1:$G$26,3,FALSE),VLOOKUP($A17,'country averages'!$B$1:$I$147,4,FALSE))</f>
        <v>110</v>
      </c>
      <c r="H17" s="6">
        <f>IF(IFERROR(VLOOKUP($A17,'country averages'!$B$1:$I$147,5,FALSE),0)=0,VLOOKUP($E17,'region averages'!$A$1:$G$26,4,FALSE),VLOOKUP($A17,'country averages'!$B$1:$I$147,5,FALSE))</f>
        <v>90</v>
      </c>
      <c r="I17" s="6">
        <f>IF(IFERROR(VLOOKUP($A17,'country averages'!$B$1:$I$147,6,FALSE),0)=0,VLOOKUP($E17,'region averages'!$A$1:$G$26,5,FALSE),VLOOKUP($A17,'country averages'!$B$1:$I$147,6,FALSE))</f>
        <v>90</v>
      </c>
      <c r="J17" s="6">
        <f>IF(IFERROR(VLOOKUP($A17,'country averages'!$B$1:$I$147,7,FALSE),0)=0,VLOOKUP($E17,'region averages'!$A$1:$G$26,6,FALSE),VLOOKUP($A17,'country averages'!$B$1:$I$147,7,FALSE))</f>
        <v>60</v>
      </c>
      <c r="K17" s="6">
        <f>IF(IFERROR(VLOOKUP($A17,'country averages'!$B$1:$I$147,8,FALSE),0)=0,VLOOKUP($E17,'region averages'!$A$1:$G$26,7,FALSE),VLOOKUP($A17,'country averages'!$B$1:$I$147,8,FALSE))</f>
        <v>60</v>
      </c>
    </row>
    <row r="18" spans="1:11" x14ac:dyDescent="0.2">
      <c r="A18" t="s">
        <v>38</v>
      </c>
      <c r="B18" t="s">
        <v>8</v>
      </c>
      <c r="C18" t="str">
        <f>VLOOKUP($A18,'country info'!$A$1:$E$259,2,FALSE)</f>
        <v>Burundi</v>
      </c>
      <c r="D18" t="str">
        <f>VLOOKUP($A18,'country info'!$A$1:$E$259,4,FALSE)</f>
        <v>Africa</v>
      </c>
      <c r="E18" t="str">
        <f>VLOOKUP($A18,'country info'!$A$1:$E$259,5,FALSE)</f>
        <v>Eastern Africa</v>
      </c>
      <c r="F18" s="6">
        <f>IF(IFERROR(VLOOKUP($A18,'country averages'!$B$1:$I$147,3,FALSE),0)=0,VLOOKUP($E18,'region averages'!$A$1:$G$26,2,FALSE),VLOOKUP($A18,'country averages'!$B$1:$I$147,3,FALSE))</f>
        <v>110</v>
      </c>
      <c r="G18" s="6">
        <f>IF(IFERROR(VLOOKUP($A18,'country averages'!$B$1:$I$147,4,FALSE),0)=0,VLOOKUP($E18,'region averages'!$A$1:$G$26,3,FALSE),VLOOKUP($A18,'country averages'!$B$1:$I$147,4,FALSE))</f>
        <v>110</v>
      </c>
      <c r="H18" s="6">
        <f>IF(IFERROR(VLOOKUP($A18,'country averages'!$B$1:$I$147,5,FALSE),0)=0,VLOOKUP($E18,'region averages'!$A$1:$G$26,4,FALSE),VLOOKUP($A18,'country averages'!$B$1:$I$147,5,FALSE))</f>
        <v>91.666666666666671</v>
      </c>
      <c r="I18" s="6">
        <f>IF(IFERROR(VLOOKUP($A18,'country averages'!$B$1:$I$147,6,FALSE),0)=0,VLOOKUP($E18,'region averages'!$A$1:$G$26,5,FALSE),VLOOKUP($A18,'country averages'!$B$1:$I$147,6,FALSE))</f>
        <v>93.333333333333329</v>
      </c>
      <c r="J18" s="6">
        <f>IF(IFERROR(VLOOKUP($A18,'country averages'!$B$1:$I$147,7,FALSE),0)=0,VLOOKUP($E18,'region averages'!$A$1:$G$26,6,FALSE),VLOOKUP($A18,'country averages'!$B$1:$I$147,7,FALSE))</f>
        <v>51.666666666666664</v>
      </c>
      <c r="K18" s="6">
        <f>IF(IFERROR(VLOOKUP($A18,'country averages'!$B$1:$I$147,8,FALSE),0)=0,VLOOKUP($E18,'region averages'!$A$1:$G$26,7,FALSE),VLOOKUP($A18,'country averages'!$B$1:$I$147,8,FALSE))</f>
        <v>53.333333333333336</v>
      </c>
    </row>
    <row r="19" spans="1:11" x14ac:dyDescent="0.2">
      <c r="A19" t="s">
        <v>39</v>
      </c>
      <c r="B19" t="s">
        <v>13</v>
      </c>
      <c r="C19" t="str">
        <f>VLOOKUP($A19,'country info'!$A$1:$E$259,2,FALSE)</f>
        <v>Belgium</v>
      </c>
      <c r="D19" t="str">
        <f>VLOOKUP($A19,'country info'!$A$1:$E$259,4,FALSE)</f>
        <v>Europe</v>
      </c>
      <c r="E19" t="str">
        <f>VLOOKUP($A19,'country info'!$A$1:$E$259,5,FALSE)</f>
        <v>Western Europe</v>
      </c>
      <c r="F19" s="6">
        <f>IF(IFERROR(VLOOKUP($A19,'country averages'!$B$1:$I$147,3,FALSE),0)=0,VLOOKUP($E19,'region averages'!$A$1:$G$26,2,FALSE),VLOOKUP($A19,'country averages'!$B$1:$I$147,3,FALSE))</f>
        <v>120</v>
      </c>
      <c r="G19" s="6">
        <f>IF(IFERROR(VLOOKUP($A19,'country averages'!$B$1:$I$147,4,FALSE),0)=0,VLOOKUP($E19,'region averages'!$A$1:$G$26,3,FALSE),VLOOKUP($A19,'country averages'!$B$1:$I$147,4,FALSE))</f>
        <v>120</v>
      </c>
      <c r="H19" s="6">
        <f>IF(IFERROR(VLOOKUP($A19,'country averages'!$B$1:$I$147,5,FALSE),0)=0,VLOOKUP($E19,'region averages'!$A$1:$G$26,4,FALSE),VLOOKUP($A19,'country averages'!$B$1:$I$147,5,FALSE))</f>
        <v>90</v>
      </c>
      <c r="I19" s="6">
        <f>IF(IFERROR(VLOOKUP($A19,'country averages'!$B$1:$I$147,6,FALSE),0)=0,VLOOKUP($E19,'region averages'!$A$1:$G$26,5,FALSE),VLOOKUP($A19,'country averages'!$B$1:$I$147,6,FALSE))</f>
        <v>90</v>
      </c>
      <c r="J19" s="6">
        <f>IF(IFERROR(VLOOKUP($A19,'country averages'!$B$1:$I$147,7,FALSE),0)=0,VLOOKUP($E19,'region averages'!$A$1:$G$26,6,FALSE),VLOOKUP($A19,'country averages'!$B$1:$I$147,7,FALSE))</f>
        <v>20</v>
      </c>
      <c r="K19" s="6">
        <f>IF(IFERROR(VLOOKUP($A19,'country averages'!$B$1:$I$147,8,FALSE),0)=0,VLOOKUP($E19,'region averages'!$A$1:$G$26,7,FALSE),VLOOKUP($A19,'country averages'!$B$1:$I$147,8,FALSE))</f>
        <v>30</v>
      </c>
    </row>
    <row r="20" spans="1:11" x14ac:dyDescent="0.2">
      <c r="A20" t="s">
        <v>41</v>
      </c>
      <c r="B20" t="s">
        <v>8</v>
      </c>
      <c r="C20" t="str">
        <f>VLOOKUP($A20,'country info'!$A$1:$E$259,2,FALSE)</f>
        <v>Benin</v>
      </c>
      <c r="D20" t="str">
        <f>VLOOKUP($A20,'country info'!$A$1:$E$259,4,FALSE)</f>
        <v>Africa</v>
      </c>
      <c r="E20" t="str">
        <f>VLOOKUP($A20,'country info'!$A$1:$E$259,5,FALSE)</f>
        <v>Western Africa</v>
      </c>
      <c r="F20" s="6">
        <f>IF(IFERROR(VLOOKUP($A20,'country averages'!$B$1:$I$147,3,FALSE),0)=0,VLOOKUP($E20,'region averages'!$A$1:$G$26,2,FALSE),VLOOKUP($A20,'country averages'!$B$1:$I$147,3,FALSE))</f>
        <v>100</v>
      </c>
      <c r="G20" s="6">
        <f>IF(IFERROR(VLOOKUP($A20,'country averages'!$B$1:$I$147,4,FALSE),0)=0,VLOOKUP($E20,'region averages'!$A$1:$G$26,3,FALSE),VLOOKUP($A20,'country averages'!$B$1:$I$147,4,FALSE))</f>
        <v>100</v>
      </c>
      <c r="H20" s="6">
        <f>IF(IFERROR(VLOOKUP($A20,'country averages'!$B$1:$I$147,5,FALSE),0)=0,VLOOKUP($E20,'region averages'!$A$1:$G$26,4,FALSE),VLOOKUP($A20,'country averages'!$B$1:$I$147,5,FALSE))</f>
        <v>85</v>
      </c>
      <c r="I20" s="6">
        <f>IF(IFERROR(VLOOKUP($A20,'country averages'!$B$1:$I$147,6,FALSE),0)=0,VLOOKUP($E20,'region averages'!$A$1:$G$26,5,FALSE),VLOOKUP($A20,'country averages'!$B$1:$I$147,6,FALSE))</f>
        <v>85</v>
      </c>
      <c r="J20" s="6">
        <f>IF(IFERROR(VLOOKUP($A20,'country averages'!$B$1:$I$147,7,FALSE),0)=0,VLOOKUP($E20,'region averages'!$A$1:$G$26,6,FALSE),VLOOKUP($A20,'country averages'!$B$1:$I$147,7,FALSE))</f>
        <v>40</v>
      </c>
      <c r="K20" s="6">
        <f>IF(IFERROR(VLOOKUP($A20,'country averages'!$B$1:$I$147,8,FALSE),0)=0,VLOOKUP($E20,'region averages'!$A$1:$G$26,7,FALSE),VLOOKUP($A20,'country averages'!$B$1:$I$147,8,FALSE))</f>
        <v>50</v>
      </c>
    </row>
    <row r="21" spans="1:11" x14ac:dyDescent="0.2">
      <c r="A21" t="s">
        <v>42</v>
      </c>
      <c r="B21" t="s">
        <v>3</v>
      </c>
      <c r="C21" t="s">
        <v>43</v>
      </c>
      <c r="D21" t="s">
        <v>419</v>
      </c>
      <c r="E21" t="s">
        <v>420</v>
      </c>
      <c r="F21" s="6">
        <f>IF(IFERROR(VLOOKUP($A21,'country averages'!$B$1:$I$147,3,FALSE),0)=0,VLOOKUP($E21,'region averages'!$A$1:$G$26,2,FALSE),VLOOKUP($A21,'country averages'!$B$1:$I$147,3,FALSE))</f>
        <v>98.784999999999997</v>
      </c>
      <c r="G21" s="6">
        <f>IF(IFERROR(VLOOKUP($A21,'country averages'!$B$1:$I$147,4,FALSE),0)=0,VLOOKUP($E21,'region averages'!$A$1:$G$26,3,FALSE),VLOOKUP($A21,'country averages'!$B$1:$I$147,4,FALSE))</f>
        <v>100.395</v>
      </c>
      <c r="H21" s="6">
        <f>IF(IFERROR(VLOOKUP($A21,'country averages'!$B$1:$I$147,5,FALSE),0)=0,VLOOKUP($E21,'region averages'!$A$1:$G$26,4,FALSE),VLOOKUP($A21,'country averages'!$B$1:$I$147,5,FALSE))</f>
        <v>60</v>
      </c>
      <c r="I21" s="6">
        <f>IF(IFERROR(VLOOKUP($A21,'country averages'!$B$1:$I$147,6,FALSE),0)=0,VLOOKUP($E21,'region averages'!$A$1:$G$26,5,FALSE),VLOOKUP($A21,'country averages'!$B$1:$I$147,6,FALSE))</f>
        <v>60</v>
      </c>
      <c r="J21" s="6">
        <f>IF(IFERROR(VLOOKUP($A21,'country averages'!$B$1:$I$147,7,FALSE),0)=0,VLOOKUP($E21,'region averages'!$A$1:$G$26,6,FALSE),VLOOKUP($A21,'country averages'!$B$1:$I$147,7,FALSE))</f>
        <v>40</v>
      </c>
      <c r="K21" s="6">
        <f>IF(IFERROR(VLOOKUP($A21,'country averages'!$B$1:$I$147,8,FALSE),0)=0,VLOOKUP($E21,'region averages'!$A$1:$G$26,7,FALSE),VLOOKUP($A21,'country averages'!$B$1:$I$147,8,FALSE))</f>
        <v>40</v>
      </c>
    </row>
    <row r="22" spans="1:11" x14ac:dyDescent="0.2">
      <c r="A22" t="s">
        <v>44</v>
      </c>
      <c r="B22" t="s">
        <v>8</v>
      </c>
      <c r="C22" t="str">
        <f>VLOOKUP($A22,'country info'!$A$1:$E$259,2,FALSE)</f>
        <v>Burkina Faso</v>
      </c>
      <c r="D22" t="str">
        <f>VLOOKUP($A22,'country info'!$A$1:$E$259,4,FALSE)</f>
        <v>Africa</v>
      </c>
      <c r="E22" t="str">
        <f>VLOOKUP($A22,'country info'!$A$1:$E$259,5,FALSE)</f>
        <v>Western Africa</v>
      </c>
      <c r="F22" s="6">
        <f>IF(IFERROR(VLOOKUP($A22,'country averages'!$B$1:$I$147,3,FALSE),0)=0,VLOOKUP($E22,'region averages'!$A$1:$G$26,2,FALSE),VLOOKUP($A22,'country averages'!$B$1:$I$147,3,FALSE))</f>
        <v>100</v>
      </c>
      <c r="G22" s="6">
        <f>IF(IFERROR(VLOOKUP($A22,'country averages'!$B$1:$I$147,4,FALSE),0)=0,VLOOKUP($E22,'region averages'!$A$1:$G$26,3,FALSE),VLOOKUP($A22,'country averages'!$B$1:$I$147,4,FALSE))</f>
        <v>100</v>
      </c>
      <c r="H22" s="6">
        <f>IF(IFERROR(VLOOKUP($A22,'country averages'!$B$1:$I$147,5,FALSE),0)=0,VLOOKUP($E22,'region averages'!$A$1:$G$26,4,FALSE),VLOOKUP($A22,'country averages'!$B$1:$I$147,5,FALSE))</f>
        <v>85</v>
      </c>
      <c r="I22" s="6">
        <f>IF(IFERROR(VLOOKUP($A22,'country averages'!$B$1:$I$147,6,FALSE),0)=0,VLOOKUP($E22,'region averages'!$A$1:$G$26,5,FALSE),VLOOKUP($A22,'country averages'!$B$1:$I$147,6,FALSE))</f>
        <v>85</v>
      </c>
      <c r="J22" s="6">
        <f>IF(IFERROR(VLOOKUP($A22,'country averages'!$B$1:$I$147,7,FALSE),0)=0,VLOOKUP($E22,'region averages'!$A$1:$G$26,6,FALSE),VLOOKUP($A22,'country averages'!$B$1:$I$147,7,FALSE))</f>
        <v>40</v>
      </c>
      <c r="K22" s="6">
        <f>IF(IFERROR(VLOOKUP($A22,'country averages'!$B$1:$I$147,8,FALSE),0)=0,VLOOKUP($E22,'region averages'!$A$1:$G$26,7,FALSE),VLOOKUP($A22,'country averages'!$B$1:$I$147,8,FALSE))</f>
        <v>50</v>
      </c>
    </row>
    <row r="23" spans="1:11" x14ac:dyDescent="0.2">
      <c r="A23" t="s">
        <v>45</v>
      </c>
      <c r="B23" t="s">
        <v>6</v>
      </c>
      <c r="C23" t="str">
        <f>VLOOKUP($A23,'country info'!$A$1:$E$259,2,FALSE)</f>
        <v>Bangladesh</v>
      </c>
      <c r="D23" t="str">
        <f>VLOOKUP($A23,'country info'!$A$1:$E$259,4,FALSE)</f>
        <v>Asia</v>
      </c>
      <c r="E23" t="str">
        <f>VLOOKUP($A23,'country info'!$A$1:$E$259,5,FALSE)</f>
        <v>Southern Asia</v>
      </c>
      <c r="F23" s="6">
        <f>IF(IFERROR(VLOOKUP($A23,'country averages'!$B$1:$I$147,3,FALSE),0)=0,VLOOKUP($E23,'region averages'!$A$1:$G$26,2,FALSE),VLOOKUP($A23,'country averages'!$B$1:$I$147,3,FALSE))</f>
        <v>80</v>
      </c>
      <c r="G23" s="6">
        <f>IF(IFERROR(VLOOKUP($A23,'country averages'!$B$1:$I$147,4,FALSE),0)=0,VLOOKUP($E23,'region averages'!$A$1:$G$26,3,FALSE),VLOOKUP($A23,'country averages'!$B$1:$I$147,4,FALSE))</f>
        <v>80</v>
      </c>
      <c r="H23" s="6">
        <f>IF(IFERROR(VLOOKUP($A23,'country averages'!$B$1:$I$147,5,FALSE),0)=0,VLOOKUP($E23,'region averages'!$A$1:$G$26,4,FALSE),VLOOKUP($A23,'country averages'!$B$1:$I$147,5,FALSE))</f>
        <v>30</v>
      </c>
      <c r="I23" s="6">
        <f>IF(IFERROR(VLOOKUP($A23,'country averages'!$B$1:$I$147,6,FALSE),0)=0,VLOOKUP($E23,'region averages'!$A$1:$G$26,5,FALSE),VLOOKUP($A23,'country averages'!$B$1:$I$147,6,FALSE))</f>
        <v>30</v>
      </c>
      <c r="J23" s="6">
        <f>IF(IFERROR(VLOOKUP($A23,'country averages'!$B$1:$I$147,7,FALSE),0)=0,VLOOKUP($E23,'region averages'!$A$1:$G$26,6,FALSE),VLOOKUP($A23,'country averages'!$B$1:$I$147,7,FALSE))</f>
        <v>25</v>
      </c>
      <c r="K23" s="6">
        <f>IF(IFERROR(VLOOKUP($A23,'country averages'!$B$1:$I$147,8,FALSE),0)=0,VLOOKUP($E23,'region averages'!$A$1:$G$26,7,FALSE),VLOOKUP($A23,'country averages'!$B$1:$I$147,8,FALSE))</f>
        <v>25</v>
      </c>
    </row>
    <row r="24" spans="1:11" x14ac:dyDescent="0.2">
      <c r="A24" t="s">
        <v>47</v>
      </c>
      <c r="B24" t="s">
        <v>13</v>
      </c>
      <c r="C24" t="str">
        <f>VLOOKUP($A24,'country info'!$A$1:$E$259,2,FALSE)</f>
        <v>Bulgaria</v>
      </c>
      <c r="D24" t="str">
        <f>VLOOKUP($A24,'country info'!$A$1:$E$259,4,FALSE)</f>
        <v>Europe</v>
      </c>
      <c r="E24" t="str">
        <f>VLOOKUP($A24,'country info'!$A$1:$E$259,5,FALSE)</f>
        <v>Eastern Europe</v>
      </c>
      <c r="F24" s="6">
        <f>IF(IFERROR(VLOOKUP($A24,'country averages'!$B$1:$I$147,3,FALSE),0)=0,VLOOKUP($E24,'region averages'!$A$1:$G$26,2,FALSE),VLOOKUP($A24,'country averages'!$B$1:$I$147,3,FALSE))</f>
        <v>140</v>
      </c>
      <c r="G24" s="6">
        <f>IF(IFERROR(VLOOKUP($A24,'country averages'!$B$1:$I$147,4,FALSE),0)=0,VLOOKUP($E24,'region averages'!$A$1:$G$26,3,FALSE),VLOOKUP($A24,'country averages'!$B$1:$I$147,4,FALSE))</f>
        <v>140</v>
      </c>
      <c r="H24" s="6">
        <f>IF(IFERROR(VLOOKUP($A24,'country averages'!$B$1:$I$147,5,FALSE),0)=0,VLOOKUP($E24,'region averages'!$A$1:$G$26,4,FALSE),VLOOKUP($A24,'country averages'!$B$1:$I$147,5,FALSE))</f>
        <v>90</v>
      </c>
      <c r="I24" s="6">
        <f>IF(IFERROR(VLOOKUP($A24,'country averages'!$B$1:$I$147,6,FALSE),0)=0,VLOOKUP($E24,'region averages'!$A$1:$G$26,5,FALSE),VLOOKUP($A24,'country averages'!$B$1:$I$147,6,FALSE))</f>
        <v>90</v>
      </c>
      <c r="J24" s="6">
        <f>IF(IFERROR(VLOOKUP($A24,'country averages'!$B$1:$I$147,7,FALSE),0)=0,VLOOKUP($E24,'region averages'!$A$1:$G$26,6,FALSE),VLOOKUP($A24,'country averages'!$B$1:$I$147,7,FALSE))</f>
        <v>50</v>
      </c>
      <c r="K24" s="6">
        <f>IF(IFERROR(VLOOKUP($A24,'country averages'!$B$1:$I$147,8,FALSE),0)=0,VLOOKUP($E24,'region averages'!$A$1:$G$26,7,FALSE),VLOOKUP($A24,'country averages'!$B$1:$I$147,8,FALSE))</f>
        <v>50</v>
      </c>
    </row>
    <row r="25" spans="1:11" x14ac:dyDescent="0.2">
      <c r="A25" t="s">
        <v>49</v>
      </c>
      <c r="B25" t="s">
        <v>6</v>
      </c>
      <c r="C25" t="str">
        <f>VLOOKUP($A25,'country info'!$A$1:$E$259,2,FALSE)</f>
        <v>Bahrain</v>
      </c>
      <c r="D25" t="str">
        <f>VLOOKUP($A25,'country info'!$A$1:$E$259,4,FALSE)</f>
        <v>Asia</v>
      </c>
      <c r="E25" t="str">
        <f>VLOOKUP($A25,'country info'!$A$1:$E$259,5,FALSE)</f>
        <v>Western Asia</v>
      </c>
      <c r="F25" s="6">
        <f>IF(IFERROR(VLOOKUP($A25,'country averages'!$B$1:$I$147,3,FALSE),0)=0,VLOOKUP($E25,'region averages'!$A$1:$G$26,2,FALSE),VLOOKUP($A25,'country averages'!$B$1:$I$147,3,FALSE))</f>
        <v>120</v>
      </c>
      <c r="G25" s="6">
        <f>IF(IFERROR(VLOOKUP($A25,'country averages'!$B$1:$I$147,4,FALSE),0)=0,VLOOKUP($E25,'region averages'!$A$1:$G$26,3,FALSE),VLOOKUP($A25,'country averages'!$B$1:$I$147,4,FALSE))</f>
        <v>120</v>
      </c>
      <c r="H25" s="6">
        <f>IF(IFERROR(VLOOKUP($A25,'country averages'!$B$1:$I$147,5,FALSE),0)=0,VLOOKUP($E25,'region averages'!$A$1:$G$26,4,FALSE),VLOOKUP($A25,'country averages'!$B$1:$I$147,5,FALSE))</f>
        <v>60</v>
      </c>
      <c r="I25" s="6">
        <f>IF(IFERROR(VLOOKUP($A25,'country averages'!$B$1:$I$147,6,FALSE),0)=0,VLOOKUP($E25,'region averages'!$A$1:$G$26,5,FALSE),VLOOKUP($A25,'country averages'!$B$1:$I$147,6,FALSE))</f>
        <v>60</v>
      </c>
      <c r="J25" s="6">
        <f>IF(IFERROR(VLOOKUP($A25,'country averages'!$B$1:$I$147,7,FALSE),0)=0,VLOOKUP($E25,'region averages'!$A$1:$G$26,6,FALSE),VLOOKUP($A25,'country averages'!$B$1:$I$147,7,FALSE))</f>
        <v>80</v>
      </c>
      <c r="K25" s="6">
        <f>IF(IFERROR(VLOOKUP($A25,'country averages'!$B$1:$I$147,8,FALSE),0)=0,VLOOKUP($E25,'region averages'!$A$1:$G$26,7,FALSE),VLOOKUP($A25,'country averages'!$B$1:$I$147,8,FALSE))</f>
        <v>100</v>
      </c>
    </row>
    <row r="26" spans="1:11" x14ac:dyDescent="0.2">
      <c r="A26" t="s">
        <v>51</v>
      </c>
      <c r="B26" t="s">
        <v>3</v>
      </c>
      <c r="C26" t="str">
        <f>VLOOKUP($A26,'country info'!$A$1:$E$259,2,FALSE)</f>
        <v>The Bahamas</v>
      </c>
      <c r="D26" t="str">
        <f>VLOOKUP($A26,'country info'!$A$1:$E$259,4,FALSE)</f>
        <v>Americas</v>
      </c>
      <c r="E26" t="str">
        <f>VLOOKUP($A26,'country info'!$A$1:$E$259,5,FALSE)</f>
        <v>Caribbean</v>
      </c>
      <c r="F26" s="6">
        <f>IF(IFERROR(VLOOKUP($A26,'country averages'!$B$1:$I$147,3,FALSE),0)=0,VLOOKUP($E26,'region averages'!$A$1:$G$26,2,FALSE),VLOOKUP($A26,'country averages'!$B$1:$I$147,3,FALSE))</f>
        <v>98.784999999999997</v>
      </c>
      <c r="G26" s="6">
        <f>IF(IFERROR(VLOOKUP($A26,'country averages'!$B$1:$I$147,4,FALSE),0)=0,VLOOKUP($E26,'region averages'!$A$1:$G$26,3,FALSE),VLOOKUP($A26,'country averages'!$B$1:$I$147,4,FALSE))</f>
        <v>100.395</v>
      </c>
      <c r="H26" s="6">
        <f>IF(IFERROR(VLOOKUP($A26,'country averages'!$B$1:$I$147,5,FALSE),0)=0,VLOOKUP($E26,'region averages'!$A$1:$G$26,4,FALSE),VLOOKUP($A26,'country averages'!$B$1:$I$147,5,FALSE))</f>
        <v>80</v>
      </c>
      <c r="I26" s="6">
        <f>IF(IFERROR(VLOOKUP($A26,'country averages'!$B$1:$I$147,6,FALSE),0)=0,VLOOKUP($E26,'region averages'!$A$1:$G$26,5,FALSE),VLOOKUP($A26,'country averages'!$B$1:$I$147,6,FALSE))</f>
        <v>80</v>
      </c>
      <c r="J26" s="6">
        <f>IF(IFERROR(VLOOKUP($A26,'country averages'!$B$1:$I$147,7,FALSE),0)=0,VLOOKUP($E26,'region averages'!$A$1:$G$26,6,FALSE),VLOOKUP($A26,'country averages'!$B$1:$I$147,7,FALSE))</f>
        <v>32</v>
      </c>
      <c r="K26" s="6">
        <f>IF(IFERROR(VLOOKUP($A26,'country averages'!$B$1:$I$147,8,FALSE),0)=0,VLOOKUP($E26,'region averages'!$A$1:$G$26,7,FALSE),VLOOKUP($A26,'country averages'!$B$1:$I$147,8,FALSE))</f>
        <v>32</v>
      </c>
    </row>
    <row r="27" spans="1:11" x14ac:dyDescent="0.2">
      <c r="A27" t="s">
        <v>53</v>
      </c>
      <c r="B27" t="s">
        <v>13</v>
      </c>
      <c r="C27" t="str">
        <f>VLOOKUP($A27,'country info'!$A$1:$E$259,2,FALSE)</f>
        <v>Bosnia and Herzegovina</v>
      </c>
      <c r="D27" t="str">
        <f>VLOOKUP($A27,'country info'!$A$1:$E$259,4,FALSE)</f>
        <v>Europe</v>
      </c>
      <c r="E27" t="str">
        <f>VLOOKUP($A27,'country info'!$A$1:$E$259,5,FALSE)</f>
        <v>Southern Europe</v>
      </c>
      <c r="F27" s="6">
        <f>IF(IFERROR(VLOOKUP($A27,'country averages'!$B$1:$I$147,3,FALSE),0)=0,VLOOKUP($E27,'region averages'!$A$1:$G$26,2,FALSE),VLOOKUP($A27,'country averages'!$B$1:$I$147,3,FALSE))</f>
        <v>120</v>
      </c>
      <c r="G27" s="6">
        <f>IF(IFERROR(VLOOKUP($A27,'country averages'!$B$1:$I$147,4,FALSE),0)=0,VLOOKUP($E27,'region averages'!$A$1:$G$26,3,FALSE),VLOOKUP($A27,'country averages'!$B$1:$I$147,4,FALSE))</f>
        <v>120</v>
      </c>
      <c r="H27" s="6">
        <f>IF(IFERROR(VLOOKUP($A27,'country averages'!$B$1:$I$147,5,FALSE),0)=0,VLOOKUP($E27,'region averages'!$A$1:$G$26,4,FALSE),VLOOKUP($A27,'country averages'!$B$1:$I$147,5,FALSE))</f>
        <v>80</v>
      </c>
      <c r="I27" s="6">
        <f>IF(IFERROR(VLOOKUP($A27,'country averages'!$B$1:$I$147,6,FALSE),0)=0,VLOOKUP($E27,'region averages'!$A$1:$G$26,5,FALSE),VLOOKUP($A27,'country averages'!$B$1:$I$147,6,FALSE))</f>
        <v>80</v>
      </c>
      <c r="J27" s="6">
        <f>IF(IFERROR(VLOOKUP($A27,'country averages'!$B$1:$I$147,7,FALSE),0)=0,VLOOKUP($E27,'region averages'!$A$1:$G$26,6,FALSE),VLOOKUP($A27,'country averages'!$B$1:$I$147,7,FALSE))</f>
        <v>60</v>
      </c>
      <c r="K27" s="6">
        <f>IF(IFERROR(VLOOKUP($A27,'country averages'!$B$1:$I$147,8,FALSE),0)=0,VLOOKUP($E27,'region averages'!$A$1:$G$26,7,FALSE),VLOOKUP($A27,'country averages'!$B$1:$I$147,8,FALSE))</f>
        <v>60</v>
      </c>
    </row>
    <row r="28" spans="1:11" x14ac:dyDescent="0.2">
      <c r="A28" t="s">
        <v>55</v>
      </c>
      <c r="B28" t="s">
        <v>3</v>
      </c>
      <c r="C28" t="str">
        <f>VLOOKUP($A28,'country info'!$A$1:$E$259,2,FALSE)</f>
        <v>Saint Barthelemy</v>
      </c>
      <c r="D28" t="str">
        <f>VLOOKUP($A28,'country info'!$A$1:$E$259,4,FALSE)</f>
        <v>Americas</v>
      </c>
      <c r="E28" t="str">
        <f>VLOOKUP($A28,'country info'!$A$1:$E$259,5,FALSE)</f>
        <v>Caribbean</v>
      </c>
      <c r="F28" s="6">
        <f>IF(IFERROR(VLOOKUP($A28,'country averages'!$B$1:$I$147,3,FALSE),0)=0,VLOOKUP($E28,'region averages'!$A$1:$G$26,2,FALSE),VLOOKUP($A28,'country averages'!$B$1:$I$147,3,FALSE))</f>
        <v>98.784999999999997</v>
      </c>
      <c r="G28" s="6">
        <f>IF(IFERROR(VLOOKUP($A28,'country averages'!$B$1:$I$147,4,FALSE),0)=0,VLOOKUP($E28,'region averages'!$A$1:$G$26,3,FALSE),VLOOKUP($A28,'country averages'!$B$1:$I$147,4,FALSE))</f>
        <v>100.395</v>
      </c>
      <c r="H28" s="6">
        <f>IF(IFERROR(VLOOKUP($A28,'country averages'!$B$1:$I$147,5,FALSE),0)=0,VLOOKUP($E28,'region averages'!$A$1:$G$26,4,FALSE),VLOOKUP($A28,'country averages'!$B$1:$I$147,5,FALSE))</f>
        <v>68.183529411764695</v>
      </c>
      <c r="I28" s="6">
        <f>IF(IFERROR(VLOOKUP($A28,'country averages'!$B$1:$I$147,6,FALSE),0)=0,VLOOKUP($E28,'region averages'!$A$1:$G$26,5,FALSE),VLOOKUP($A28,'country averages'!$B$1:$I$147,6,FALSE))</f>
        <v>68.183529411764695</v>
      </c>
      <c r="J28" s="6">
        <f>IF(IFERROR(VLOOKUP($A28,'country averages'!$B$1:$I$147,7,FALSE),0)=0,VLOOKUP($E28,'region averages'!$A$1:$G$26,6,FALSE),VLOOKUP($A28,'country averages'!$B$1:$I$147,7,FALSE))</f>
        <v>41.45</v>
      </c>
      <c r="K28" s="6">
        <f>IF(IFERROR(VLOOKUP($A28,'country averages'!$B$1:$I$147,8,FALSE),0)=0,VLOOKUP($E28,'region averages'!$A$1:$G$26,7,FALSE),VLOOKUP($A28,'country averages'!$B$1:$I$147,8,FALSE))</f>
        <v>41.897222222222226</v>
      </c>
    </row>
    <row r="29" spans="1:11" x14ac:dyDescent="0.2">
      <c r="A29" t="s">
        <v>56</v>
      </c>
      <c r="B29" t="s">
        <v>13</v>
      </c>
      <c r="C29" t="str">
        <f>VLOOKUP($A29,'country info'!$A$1:$E$259,2,FALSE)</f>
        <v>Belarus</v>
      </c>
      <c r="D29" t="str">
        <f>VLOOKUP($A29,'country info'!$A$1:$E$259,4,FALSE)</f>
        <v>Europe</v>
      </c>
      <c r="E29" t="str">
        <f>VLOOKUP($A29,'country info'!$A$1:$E$259,5,FALSE)</f>
        <v>Eastern Europe</v>
      </c>
      <c r="F29" s="6">
        <f>IF(IFERROR(VLOOKUP($A29,'country averages'!$B$1:$I$147,3,FALSE),0)=0,VLOOKUP($E29,'region averages'!$A$1:$G$26,2,FALSE),VLOOKUP($A29,'country averages'!$B$1:$I$147,3,FALSE))</f>
        <v>120</v>
      </c>
      <c r="G29" s="6">
        <f>IF(IFERROR(VLOOKUP($A29,'country averages'!$B$1:$I$147,4,FALSE),0)=0,VLOOKUP($E29,'region averages'!$A$1:$G$26,3,FALSE),VLOOKUP($A29,'country averages'!$B$1:$I$147,4,FALSE))</f>
        <v>120</v>
      </c>
      <c r="H29" s="6">
        <f>IF(IFERROR(VLOOKUP($A29,'country averages'!$B$1:$I$147,5,FALSE),0)=0,VLOOKUP($E29,'region averages'!$A$1:$G$26,4,FALSE),VLOOKUP($A29,'country averages'!$B$1:$I$147,5,FALSE))</f>
        <v>90</v>
      </c>
      <c r="I29" s="6">
        <f>IF(IFERROR(VLOOKUP($A29,'country averages'!$B$1:$I$147,6,FALSE),0)=0,VLOOKUP($E29,'region averages'!$A$1:$G$26,5,FALSE),VLOOKUP($A29,'country averages'!$B$1:$I$147,6,FALSE))</f>
        <v>90</v>
      </c>
      <c r="J29" s="6">
        <f>IF(IFERROR(VLOOKUP($A29,'country averages'!$B$1:$I$147,7,FALSE),0)=0,VLOOKUP($E29,'region averages'!$A$1:$G$26,6,FALSE),VLOOKUP($A29,'country averages'!$B$1:$I$147,7,FALSE))</f>
        <v>60</v>
      </c>
      <c r="K29" s="6">
        <f>IF(IFERROR(VLOOKUP($A29,'country averages'!$B$1:$I$147,8,FALSE),0)=0,VLOOKUP($E29,'region averages'!$A$1:$G$26,7,FALSE),VLOOKUP($A29,'country averages'!$B$1:$I$147,8,FALSE))</f>
        <v>60</v>
      </c>
    </row>
    <row r="30" spans="1:11" x14ac:dyDescent="0.2">
      <c r="A30" t="s">
        <v>58</v>
      </c>
      <c r="B30" t="s">
        <v>3</v>
      </c>
      <c r="C30" t="str">
        <f>VLOOKUP($A30,'country info'!$A$1:$E$259,2,FALSE)</f>
        <v>Belize</v>
      </c>
      <c r="D30" t="str">
        <f>VLOOKUP($A30,'country info'!$A$1:$E$259,4,FALSE)</f>
        <v>Americas</v>
      </c>
      <c r="E30" t="str">
        <f>VLOOKUP($A30,'country info'!$A$1:$E$259,5,FALSE)</f>
        <v>Central America</v>
      </c>
      <c r="F30" s="6">
        <f>IF(IFERROR(VLOOKUP($A30,'country averages'!$B$1:$I$147,3,FALSE),0)=0,VLOOKUP($E30,'region averages'!$A$1:$G$26,2,FALSE),VLOOKUP($A30,'country averages'!$B$1:$I$147,3,FALSE))</f>
        <v>90</v>
      </c>
      <c r="G30" s="6">
        <f>IF(IFERROR(VLOOKUP($A30,'country averages'!$B$1:$I$147,4,FALSE),0)=0,VLOOKUP($E30,'region averages'!$A$1:$G$26,3,FALSE),VLOOKUP($A30,'country averages'!$B$1:$I$147,4,FALSE))</f>
        <v>90</v>
      </c>
      <c r="H30" s="6">
        <f>IF(IFERROR(VLOOKUP($A30,'country averages'!$B$1:$I$147,5,FALSE),0)=0,VLOOKUP($E30,'region averages'!$A$1:$G$26,4,FALSE),VLOOKUP($A30,'country averages'!$B$1:$I$147,5,FALSE))</f>
        <v>60</v>
      </c>
      <c r="I30" s="6">
        <f>IF(IFERROR(VLOOKUP($A30,'country averages'!$B$1:$I$147,6,FALSE),0)=0,VLOOKUP($E30,'region averages'!$A$1:$G$26,5,FALSE),VLOOKUP($A30,'country averages'!$B$1:$I$147,6,FALSE))</f>
        <v>60</v>
      </c>
      <c r="J30" s="6">
        <f>IF(IFERROR(VLOOKUP($A30,'country averages'!$B$1:$I$147,7,FALSE),0)=0,VLOOKUP($E30,'region averages'!$A$1:$G$26,6,FALSE),VLOOKUP($A30,'country averages'!$B$1:$I$147,7,FALSE))</f>
        <v>40</v>
      </c>
      <c r="K30" s="6">
        <f>IF(IFERROR(VLOOKUP($A30,'country averages'!$B$1:$I$147,8,FALSE),0)=0,VLOOKUP($E30,'region averages'!$A$1:$G$26,7,FALSE),VLOOKUP($A30,'country averages'!$B$1:$I$147,8,FALSE))</f>
        <v>40</v>
      </c>
    </row>
    <row r="31" spans="1:11" x14ac:dyDescent="0.2">
      <c r="A31" t="s">
        <v>60</v>
      </c>
      <c r="B31" t="s">
        <v>3</v>
      </c>
      <c r="C31" t="str">
        <f>VLOOKUP($A31,'country info'!$A$1:$E$259,2,FALSE)</f>
        <v>Bermuda</v>
      </c>
      <c r="D31" t="str">
        <f>VLOOKUP($A31,'country info'!$A$1:$E$259,4,FALSE)</f>
        <v>Americas</v>
      </c>
      <c r="E31" t="str">
        <f>VLOOKUP($A31,'country info'!$A$1:$E$259,5,FALSE)</f>
        <v>Northern America</v>
      </c>
      <c r="F31" s="6">
        <f>IF(IFERROR(VLOOKUP($A31,'country averages'!$B$1:$I$147,3,FALSE),0)=0,VLOOKUP($E31,'region averages'!$A$1:$G$26,2,FALSE),VLOOKUP($A31,'country averages'!$B$1:$I$147,3,FALSE))</f>
        <v>128.08499999999998</v>
      </c>
      <c r="G31" s="6">
        <f>IF(IFERROR(VLOOKUP($A31,'country averages'!$B$1:$I$147,4,FALSE),0)=0,VLOOKUP($E31,'region averages'!$A$1:$G$26,3,FALSE),VLOOKUP($A31,'country averages'!$B$1:$I$147,4,FALSE))</f>
        <v>163.845</v>
      </c>
      <c r="H31" s="6">
        <f>IF(IFERROR(VLOOKUP($A31,'country averages'!$B$1:$I$147,5,FALSE),0)=0,VLOOKUP($E31,'region averages'!$A$1:$G$26,4,FALSE),VLOOKUP($A31,'country averages'!$B$1:$I$147,5,FALSE))</f>
        <v>80</v>
      </c>
      <c r="I31" s="6">
        <f>IF(IFERROR(VLOOKUP($A31,'country averages'!$B$1:$I$147,6,FALSE),0)=0,VLOOKUP($E31,'region averages'!$A$1:$G$26,5,FALSE),VLOOKUP($A31,'country averages'!$B$1:$I$147,6,FALSE))</f>
        <v>80</v>
      </c>
      <c r="J31" s="6">
        <f>IF(IFERROR(VLOOKUP($A31,'country averages'!$B$1:$I$147,7,FALSE),0)=0,VLOOKUP($E31,'region averages'!$A$1:$G$26,6,FALSE),VLOOKUP($A31,'country averages'!$B$1:$I$147,7,FALSE))</f>
        <v>50</v>
      </c>
      <c r="K31" s="6">
        <f>IF(IFERROR(VLOOKUP($A31,'country averages'!$B$1:$I$147,8,FALSE),0)=0,VLOOKUP($E31,'region averages'!$A$1:$G$26,7,FALSE),VLOOKUP($A31,'country averages'!$B$1:$I$147,8,FALSE))</f>
        <v>50</v>
      </c>
    </row>
    <row r="32" spans="1:11" x14ac:dyDescent="0.2">
      <c r="A32" t="s">
        <v>61</v>
      </c>
      <c r="B32" t="s">
        <v>21</v>
      </c>
      <c r="C32" t="str">
        <f>VLOOKUP($A32,'country info'!$A$1:$E$259,2,FALSE)</f>
        <v>Bolivia</v>
      </c>
      <c r="D32" t="str">
        <f>VLOOKUP($A32,'country info'!$A$1:$E$259,4,FALSE)</f>
        <v>Americas</v>
      </c>
      <c r="E32" t="str">
        <f>VLOOKUP($A32,'country info'!$A$1:$E$259,5,FALSE)</f>
        <v>South America</v>
      </c>
      <c r="F32" s="6">
        <f>IF(IFERROR(VLOOKUP($A32,'country averages'!$B$1:$I$147,3,FALSE),0)=0,VLOOKUP($E32,'region averages'!$A$1:$G$26,2,FALSE),VLOOKUP($A32,'country averages'!$B$1:$I$147,3,FALSE))</f>
        <v>80</v>
      </c>
      <c r="G32" s="6">
        <f>IF(IFERROR(VLOOKUP($A32,'country averages'!$B$1:$I$147,4,FALSE),0)=0,VLOOKUP($E32,'region averages'!$A$1:$G$26,3,FALSE),VLOOKUP($A32,'country averages'!$B$1:$I$147,4,FALSE))</f>
        <v>80</v>
      </c>
      <c r="H32" s="6">
        <f>IF(IFERROR(VLOOKUP($A32,'country averages'!$B$1:$I$147,5,FALSE),0)=0,VLOOKUP($E32,'region averages'!$A$1:$G$26,4,FALSE),VLOOKUP($A32,'country averages'!$B$1:$I$147,5,FALSE))</f>
        <v>70</v>
      </c>
      <c r="I32" s="6">
        <f>IF(IFERROR(VLOOKUP($A32,'country averages'!$B$1:$I$147,6,FALSE),0)=0,VLOOKUP($E32,'region averages'!$A$1:$G$26,5,FALSE),VLOOKUP($A32,'country averages'!$B$1:$I$147,6,FALSE))</f>
        <v>70</v>
      </c>
      <c r="J32" s="6">
        <f>IF(IFERROR(VLOOKUP($A32,'country averages'!$B$1:$I$147,7,FALSE),0)=0,VLOOKUP($E32,'region averages'!$A$1:$G$26,6,FALSE),VLOOKUP($A32,'country averages'!$B$1:$I$147,7,FALSE))</f>
        <v>50</v>
      </c>
      <c r="K32" s="6">
        <f>IF(IFERROR(VLOOKUP($A32,'country averages'!$B$1:$I$147,8,FALSE),0)=0,VLOOKUP($E32,'region averages'!$A$1:$G$26,7,FALSE),VLOOKUP($A32,'country averages'!$B$1:$I$147,8,FALSE))</f>
        <v>50</v>
      </c>
    </row>
    <row r="33" spans="1:11" x14ac:dyDescent="0.2">
      <c r="A33" t="s">
        <v>63</v>
      </c>
      <c r="B33" t="s">
        <v>21</v>
      </c>
      <c r="C33" t="str">
        <f>VLOOKUP($A33,'country info'!$A$1:$E$259,2,FALSE)</f>
        <v>Brazil</v>
      </c>
      <c r="D33" t="str">
        <f>VLOOKUP($A33,'country info'!$A$1:$E$259,4,FALSE)</f>
        <v>Americas</v>
      </c>
      <c r="E33" t="str">
        <f>VLOOKUP($A33,'country info'!$A$1:$E$259,5,FALSE)</f>
        <v>South America</v>
      </c>
      <c r="F33" s="6">
        <f>IF(IFERROR(VLOOKUP($A33,'country averages'!$B$1:$I$147,3,FALSE),0)=0,VLOOKUP($E33,'region averages'!$A$1:$G$26,2,FALSE),VLOOKUP($A33,'country averages'!$B$1:$I$147,3,FALSE))</f>
        <v>80</v>
      </c>
      <c r="G33" s="6">
        <f>IF(IFERROR(VLOOKUP($A33,'country averages'!$B$1:$I$147,4,FALSE),0)=0,VLOOKUP($E33,'region averages'!$A$1:$G$26,3,FALSE),VLOOKUP($A33,'country averages'!$B$1:$I$147,4,FALSE))</f>
        <v>110</v>
      </c>
      <c r="H33" s="6">
        <f>IF(IFERROR(VLOOKUP($A33,'country averages'!$B$1:$I$147,5,FALSE),0)=0,VLOOKUP($E33,'region averages'!$A$1:$G$26,4,FALSE),VLOOKUP($A33,'country averages'!$B$1:$I$147,5,FALSE))</f>
        <v>60</v>
      </c>
      <c r="I33" s="6">
        <f>IF(IFERROR(VLOOKUP($A33,'country averages'!$B$1:$I$147,6,FALSE),0)=0,VLOOKUP($E33,'region averages'!$A$1:$G$26,5,FALSE),VLOOKUP($A33,'country averages'!$B$1:$I$147,6,FALSE))</f>
        <v>80</v>
      </c>
      <c r="J33" s="6">
        <f>IF(IFERROR(VLOOKUP($A33,'country averages'!$B$1:$I$147,7,FALSE),0)=0,VLOOKUP($E33,'region averages'!$A$1:$G$26,6,FALSE),VLOOKUP($A33,'country averages'!$B$1:$I$147,7,FALSE))</f>
        <v>30</v>
      </c>
      <c r="K33" s="6">
        <f>IF(IFERROR(VLOOKUP($A33,'country averages'!$B$1:$I$147,8,FALSE),0)=0,VLOOKUP($E33,'region averages'!$A$1:$G$26,7,FALSE),VLOOKUP($A33,'country averages'!$B$1:$I$147,8,FALSE))</f>
        <v>60</v>
      </c>
    </row>
    <row r="34" spans="1:11" x14ac:dyDescent="0.2">
      <c r="A34" t="s">
        <v>65</v>
      </c>
      <c r="B34" t="s">
        <v>3</v>
      </c>
      <c r="C34" t="str">
        <f>VLOOKUP($A34,'country info'!$A$1:$E$259,2,FALSE)</f>
        <v>Barbados</v>
      </c>
      <c r="D34" t="str">
        <f>VLOOKUP($A34,'country info'!$A$1:$E$259,4,FALSE)</f>
        <v>Americas</v>
      </c>
      <c r="E34" t="str">
        <f>VLOOKUP($A34,'country info'!$A$1:$E$259,5,FALSE)</f>
        <v>Caribbean</v>
      </c>
      <c r="F34" s="6">
        <f>IF(IFERROR(VLOOKUP($A34,'country averages'!$B$1:$I$147,3,FALSE),0)=0,VLOOKUP($E34,'region averages'!$A$1:$G$26,2,FALSE),VLOOKUP($A34,'country averages'!$B$1:$I$147,3,FALSE))</f>
        <v>80.5</v>
      </c>
      <c r="G34" s="6">
        <f>IF(IFERROR(VLOOKUP($A34,'country averages'!$B$1:$I$147,4,FALSE),0)=0,VLOOKUP($E34,'region averages'!$A$1:$G$26,3,FALSE),VLOOKUP($A34,'country averages'!$B$1:$I$147,4,FALSE))</f>
        <v>80.5</v>
      </c>
      <c r="H34" s="6">
        <f>IF(IFERROR(VLOOKUP($A34,'country averages'!$B$1:$I$147,5,FALSE),0)=0,VLOOKUP($E34,'region averages'!$A$1:$G$26,4,FALSE),VLOOKUP($A34,'country averages'!$B$1:$I$147,5,FALSE))</f>
        <v>59.57</v>
      </c>
      <c r="I34" s="6">
        <f>IF(IFERROR(VLOOKUP($A34,'country averages'!$B$1:$I$147,6,FALSE),0)=0,VLOOKUP($E34,'region averages'!$A$1:$G$26,5,FALSE),VLOOKUP($A34,'country averages'!$B$1:$I$147,6,FALSE))</f>
        <v>59.57</v>
      </c>
      <c r="J34" s="6">
        <f>IF(IFERROR(VLOOKUP($A34,'country averages'!$B$1:$I$147,7,FALSE),0)=0,VLOOKUP($E34,'region averages'!$A$1:$G$26,6,FALSE),VLOOKUP($A34,'country averages'!$B$1:$I$147,7,FALSE))</f>
        <v>32.200000000000003</v>
      </c>
      <c r="K34" s="6">
        <f>IF(IFERROR(VLOOKUP($A34,'country averages'!$B$1:$I$147,8,FALSE),0)=0,VLOOKUP($E34,'region averages'!$A$1:$G$26,7,FALSE),VLOOKUP($A34,'country averages'!$B$1:$I$147,8,FALSE))</f>
        <v>32.200000000000003</v>
      </c>
    </row>
    <row r="35" spans="1:11" x14ac:dyDescent="0.2">
      <c r="A35" t="s">
        <v>67</v>
      </c>
      <c r="B35" t="s">
        <v>6</v>
      </c>
      <c r="C35" t="str">
        <f>VLOOKUP($A35,'country info'!$A$1:$E$259,2,FALSE)</f>
        <v>Brunei</v>
      </c>
      <c r="D35" t="str">
        <f>VLOOKUP($A35,'country info'!$A$1:$E$259,4,FALSE)</f>
        <v>Asia</v>
      </c>
      <c r="E35" t="str">
        <f>VLOOKUP($A35,'country info'!$A$1:$E$259,5,FALSE)</f>
        <v>South-Eastern Asia</v>
      </c>
      <c r="F35" s="6">
        <f>IF(IFERROR(VLOOKUP($A35,'country averages'!$B$1:$I$147,3,FALSE),0)=0,VLOOKUP($E35,'region averages'!$A$1:$G$26,2,FALSE),VLOOKUP($A35,'country averages'!$B$1:$I$147,3,FALSE))</f>
        <v>104</v>
      </c>
      <c r="G35" s="6">
        <f>IF(IFERROR(VLOOKUP($A35,'country averages'!$B$1:$I$147,4,FALSE),0)=0,VLOOKUP($E35,'region averages'!$A$1:$G$26,3,FALSE),VLOOKUP($A35,'country averages'!$B$1:$I$147,4,FALSE))</f>
        <v>104</v>
      </c>
      <c r="H35" s="6">
        <f>IF(IFERROR(VLOOKUP($A35,'country averages'!$B$1:$I$147,5,FALSE),0)=0,VLOOKUP($E35,'region averages'!$A$1:$G$26,4,FALSE),VLOOKUP($A35,'country averages'!$B$1:$I$147,5,FALSE))</f>
        <v>76</v>
      </c>
      <c r="I35" s="6">
        <f>IF(IFERROR(VLOOKUP($A35,'country averages'!$B$1:$I$147,6,FALSE),0)=0,VLOOKUP($E35,'region averages'!$A$1:$G$26,5,FALSE),VLOOKUP($A35,'country averages'!$B$1:$I$147,6,FALSE))</f>
        <v>76</v>
      </c>
      <c r="J35" s="6">
        <f>IF(IFERROR(VLOOKUP($A35,'country averages'!$B$1:$I$147,7,FALSE),0)=0,VLOOKUP($E35,'region averages'!$A$1:$G$26,6,FALSE),VLOOKUP($A35,'country averages'!$B$1:$I$147,7,FALSE))</f>
        <v>48</v>
      </c>
      <c r="K35" s="6">
        <f>IF(IFERROR(VLOOKUP($A35,'country averages'!$B$1:$I$147,8,FALSE),0)=0,VLOOKUP($E35,'region averages'!$A$1:$G$26,7,FALSE),VLOOKUP($A35,'country averages'!$B$1:$I$147,8,FALSE))</f>
        <v>48</v>
      </c>
    </row>
    <row r="36" spans="1:11" x14ac:dyDescent="0.2">
      <c r="A36" t="s">
        <v>68</v>
      </c>
      <c r="B36" t="s">
        <v>6</v>
      </c>
      <c r="C36" t="str">
        <f>VLOOKUP($A36,'country info'!$A$1:$E$259,2,FALSE)</f>
        <v>Bhutan</v>
      </c>
      <c r="D36" t="str">
        <f>VLOOKUP($A36,'country info'!$A$1:$E$259,4,FALSE)</f>
        <v>Asia</v>
      </c>
      <c r="E36" t="str">
        <f>VLOOKUP($A36,'country info'!$A$1:$E$259,5,FALSE)</f>
        <v>Southern Asia</v>
      </c>
      <c r="F36" s="6">
        <f>IF(IFERROR(VLOOKUP($A36,'country averages'!$B$1:$I$147,3,FALSE),0)=0,VLOOKUP($E36,'region averages'!$A$1:$G$26,2,FALSE),VLOOKUP($A36,'country averages'!$B$1:$I$147,3,FALSE))</f>
        <v>86</v>
      </c>
      <c r="G36" s="6">
        <f>IF(IFERROR(VLOOKUP($A36,'country averages'!$B$1:$I$147,4,FALSE),0)=0,VLOOKUP($E36,'region averages'!$A$1:$G$26,3,FALSE),VLOOKUP($A36,'country averages'!$B$1:$I$147,4,FALSE))</f>
        <v>90</v>
      </c>
      <c r="H36" s="6">
        <f>IF(IFERROR(VLOOKUP($A36,'country averages'!$B$1:$I$147,5,FALSE),0)=0,VLOOKUP($E36,'region averages'!$A$1:$G$26,4,FALSE),VLOOKUP($A36,'country averages'!$B$1:$I$147,5,FALSE))</f>
        <v>52</v>
      </c>
      <c r="I36" s="6">
        <f>IF(IFERROR(VLOOKUP($A36,'country averages'!$B$1:$I$147,6,FALSE),0)=0,VLOOKUP($E36,'region averages'!$A$1:$G$26,5,FALSE),VLOOKUP($A36,'country averages'!$B$1:$I$147,6,FALSE))</f>
        <v>52</v>
      </c>
      <c r="J36" s="6">
        <f>IF(IFERROR(VLOOKUP($A36,'country averages'!$B$1:$I$147,7,FALSE),0)=0,VLOOKUP($E36,'region averages'!$A$1:$G$26,6,FALSE),VLOOKUP($A36,'country averages'!$B$1:$I$147,7,FALSE))</f>
        <v>46</v>
      </c>
      <c r="K36" s="6">
        <f>IF(IFERROR(VLOOKUP($A36,'country averages'!$B$1:$I$147,8,FALSE),0)=0,VLOOKUP($E36,'region averages'!$A$1:$G$26,7,FALSE),VLOOKUP($A36,'country averages'!$B$1:$I$147,8,FALSE))</f>
        <v>50</v>
      </c>
    </row>
    <row r="37" spans="1:11" x14ac:dyDescent="0.2">
      <c r="A37" t="s">
        <v>69</v>
      </c>
      <c r="B37" t="s">
        <v>13</v>
      </c>
      <c r="C37" t="s">
        <v>70</v>
      </c>
      <c r="D37" t="s">
        <v>13</v>
      </c>
      <c r="E37" t="s">
        <v>437</v>
      </c>
      <c r="F37" s="6">
        <f>IF(IFERROR(VLOOKUP($A37,'country averages'!$B$1:$I$147,3,FALSE),0)=0,VLOOKUP($E37,'region averages'!$A$1:$G$26,2,FALSE),VLOOKUP($A37,'country averages'!$B$1:$I$147,3,FALSE))</f>
        <v>107.34166666666668</v>
      </c>
      <c r="G37" s="6">
        <f>IF(IFERROR(VLOOKUP($A37,'country averages'!$B$1:$I$147,4,FALSE),0)=0,VLOOKUP($E37,'region averages'!$A$1:$G$26,3,FALSE),VLOOKUP($A37,'country averages'!$B$1:$I$147,4,FALSE))</f>
        <v>113.17500000000001</v>
      </c>
      <c r="H37" s="6">
        <f>IF(IFERROR(VLOOKUP($A37,'country averages'!$B$1:$I$147,5,FALSE),0)=0,VLOOKUP($E37,'region averages'!$A$1:$G$26,4,FALSE),VLOOKUP($A37,'country averages'!$B$1:$I$147,5,FALSE))</f>
        <v>85.039285714285711</v>
      </c>
      <c r="I37" s="6">
        <f>IF(IFERROR(VLOOKUP($A37,'country averages'!$B$1:$I$147,6,FALSE),0)=0,VLOOKUP($E37,'region averages'!$A$1:$G$26,5,FALSE),VLOOKUP($A37,'country averages'!$B$1:$I$147,6,FALSE))</f>
        <v>85.039285714285711</v>
      </c>
      <c r="J37" s="6">
        <f>IF(IFERROR(VLOOKUP($A37,'country averages'!$B$1:$I$147,7,FALSE),0)=0,VLOOKUP($E37,'region averages'!$A$1:$G$26,6,FALSE),VLOOKUP($A37,'country averages'!$B$1:$I$147,7,FALSE))</f>
        <v>49.969999999999992</v>
      </c>
      <c r="K37" s="6">
        <f>IF(IFERROR(VLOOKUP($A37,'country averages'!$B$1:$I$147,8,FALSE),0)=0,VLOOKUP($E37,'region averages'!$A$1:$G$26,7,FALSE),VLOOKUP($A37,'country averages'!$B$1:$I$147,8,FALSE))</f>
        <v>49.969999999999992</v>
      </c>
    </row>
    <row r="38" spans="1:11" x14ac:dyDescent="0.2">
      <c r="A38" t="s">
        <v>71</v>
      </c>
      <c r="B38" t="s">
        <v>8</v>
      </c>
      <c r="C38" t="str">
        <f>VLOOKUP($A38,'country info'!$A$1:$E$259,2,FALSE)</f>
        <v>Botswana</v>
      </c>
      <c r="D38" t="str">
        <f>VLOOKUP($A38,'country info'!$A$1:$E$259,4,FALSE)</f>
        <v>Africa</v>
      </c>
      <c r="E38" t="str">
        <f>VLOOKUP($A38,'country info'!$A$1:$E$259,5,FALSE)</f>
        <v>Southern Africa</v>
      </c>
      <c r="F38" s="6">
        <f>IF(IFERROR(VLOOKUP($A38,'country averages'!$B$1:$I$147,3,FALSE),0)=0,VLOOKUP($E38,'region averages'!$A$1:$G$26,2,FALSE),VLOOKUP($A38,'country averages'!$B$1:$I$147,3,FALSE))</f>
        <v>120</v>
      </c>
      <c r="G38" s="6">
        <f>IF(IFERROR(VLOOKUP($A38,'country averages'!$B$1:$I$147,4,FALSE),0)=0,VLOOKUP($E38,'region averages'!$A$1:$G$26,3,FALSE),VLOOKUP($A38,'country averages'!$B$1:$I$147,4,FALSE))</f>
        <v>120</v>
      </c>
      <c r="H38" s="6">
        <f>IF(IFERROR(VLOOKUP($A38,'country averages'!$B$1:$I$147,5,FALSE),0)=0,VLOOKUP($E38,'region averages'!$A$1:$G$26,4,FALSE),VLOOKUP($A38,'country averages'!$B$1:$I$147,5,FALSE))</f>
        <v>60</v>
      </c>
      <c r="I38" s="6">
        <f>IF(IFERROR(VLOOKUP($A38,'country averages'!$B$1:$I$147,6,FALSE),0)=0,VLOOKUP($E38,'region averages'!$A$1:$G$26,5,FALSE),VLOOKUP($A38,'country averages'!$B$1:$I$147,6,FALSE))</f>
        <v>100</v>
      </c>
      <c r="J38" s="6">
        <f>IF(IFERROR(VLOOKUP($A38,'country averages'!$B$1:$I$147,7,FALSE),0)=0,VLOOKUP($E38,'region averages'!$A$1:$G$26,6,FALSE),VLOOKUP($A38,'country averages'!$B$1:$I$147,7,FALSE))</f>
        <v>30</v>
      </c>
      <c r="K38" s="6">
        <f>IF(IFERROR(VLOOKUP($A38,'country averages'!$B$1:$I$147,8,FALSE),0)=0,VLOOKUP($E38,'region averages'!$A$1:$G$26,7,FALSE),VLOOKUP($A38,'country averages'!$B$1:$I$147,8,FALSE))</f>
        <v>30</v>
      </c>
    </row>
    <row r="39" spans="1:11" x14ac:dyDescent="0.2">
      <c r="A39" t="s">
        <v>73</v>
      </c>
      <c r="B39" t="s">
        <v>8</v>
      </c>
      <c r="C39" t="str">
        <f>VLOOKUP($A39,'country info'!$A$1:$E$259,2,FALSE)</f>
        <v>Central African Republic</v>
      </c>
      <c r="D39" t="str">
        <f>VLOOKUP($A39,'country info'!$A$1:$E$259,4,FALSE)</f>
        <v>Africa</v>
      </c>
      <c r="E39" t="str">
        <f>VLOOKUP($A39,'country info'!$A$1:$E$259,5,FALSE)</f>
        <v>Middle Africa</v>
      </c>
      <c r="F39" s="6">
        <f>IF(IFERROR(VLOOKUP($A39,'country averages'!$B$1:$I$147,3,FALSE),0)=0,VLOOKUP($E39,'region averages'!$A$1:$G$26,2,FALSE),VLOOKUP($A39,'country averages'!$B$1:$I$147,3,FALSE))</f>
        <v>100</v>
      </c>
      <c r="G39" s="6">
        <f>IF(IFERROR(VLOOKUP($A39,'country averages'!$B$1:$I$147,4,FALSE),0)=0,VLOOKUP($E39,'region averages'!$A$1:$G$26,3,FALSE),VLOOKUP($A39,'country averages'!$B$1:$I$147,4,FALSE))</f>
        <v>100</v>
      </c>
      <c r="H39" s="6">
        <f>IF(IFERROR(VLOOKUP($A39,'country averages'!$B$1:$I$147,5,FALSE),0)=0,VLOOKUP($E39,'region averages'!$A$1:$G$26,4,FALSE),VLOOKUP($A39,'country averages'!$B$1:$I$147,5,FALSE))</f>
        <v>100</v>
      </c>
      <c r="I39" s="6">
        <f>IF(IFERROR(VLOOKUP($A39,'country averages'!$B$1:$I$147,6,FALSE),0)=0,VLOOKUP($E39,'region averages'!$A$1:$G$26,5,FALSE),VLOOKUP($A39,'country averages'!$B$1:$I$147,6,FALSE))</f>
        <v>100</v>
      </c>
      <c r="J39" s="6">
        <f>IF(IFERROR(VLOOKUP($A39,'country averages'!$B$1:$I$147,7,FALSE),0)=0,VLOOKUP($E39,'region averages'!$A$1:$G$26,6,FALSE),VLOOKUP($A39,'country averages'!$B$1:$I$147,7,FALSE))</f>
        <v>60</v>
      </c>
      <c r="K39" s="6">
        <f>IF(IFERROR(VLOOKUP($A39,'country averages'!$B$1:$I$147,8,FALSE),0)=0,VLOOKUP($E39,'region averages'!$A$1:$G$26,7,FALSE),VLOOKUP($A39,'country averages'!$B$1:$I$147,8,FALSE))</f>
        <v>60</v>
      </c>
    </row>
    <row r="40" spans="1:11" x14ac:dyDescent="0.2">
      <c r="A40" t="s">
        <v>74</v>
      </c>
      <c r="B40" t="s">
        <v>3</v>
      </c>
      <c r="C40" t="str">
        <f>VLOOKUP($A40,'country info'!$A$1:$E$259,2,FALSE)</f>
        <v>Canada</v>
      </c>
      <c r="D40" t="str">
        <f>VLOOKUP($A40,'country info'!$A$1:$E$259,4,FALSE)</f>
        <v>Americas</v>
      </c>
      <c r="E40" t="str">
        <f>VLOOKUP($A40,'country info'!$A$1:$E$259,5,FALSE)</f>
        <v>Northern America</v>
      </c>
      <c r="F40" s="6">
        <f>IF(IFERROR(VLOOKUP($A40,'country averages'!$B$1:$I$147,3,FALSE),0)=0,VLOOKUP($E40,'region averages'!$A$1:$G$26,2,FALSE),VLOOKUP($A40,'country averages'!$B$1:$I$147,3,FALSE))</f>
        <v>100</v>
      </c>
      <c r="G40" s="6">
        <f>IF(IFERROR(VLOOKUP($A40,'country averages'!$B$1:$I$147,4,FALSE),0)=0,VLOOKUP($E40,'region averages'!$A$1:$G$26,3,FALSE),VLOOKUP($A40,'country averages'!$B$1:$I$147,4,FALSE))</f>
        <v>120</v>
      </c>
      <c r="H40" s="6">
        <f>IF(IFERROR(VLOOKUP($A40,'country averages'!$B$1:$I$147,5,FALSE),0)=0,VLOOKUP($E40,'region averages'!$A$1:$G$26,4,FALSE),VLOOKUP($A40,'country averages'!$B$1:$I$147,5,FALSE))</f>
        <v>80</v>
      </c>
      <c r="I40" s="6">
        <f>IF(IFERROR(VLOOKUP($A40,'country averages'!$B$1:$I$147,6,FALSE),0)=0,VLOOKUP($E40,'region averages'!$A$1:$G$26,5,FALSE),VLOOKUP($A40,'country averages'!$B$1:$I$147,6,FALSE))</f>
        <v>80</v>
      </c>
      <c r="J40" s="6">
        <f>IF(IFERROR(VLOOKUP($A40,'country averages'!$B$1:$I$147,7,FALSE),0)=0,VLOOKUP($E40,'region averages'!$A$1:$G$26,6,FALSE),VLOOKUP($A40,'country averages'!$B$1:$I$147,7,FALSE))</f>
        <v>50</v>
      </c>
      <c r="K40" s="6">
        <f>IF(IFERROR(VLOOKUP($A40,'country averages'!$B$1:$I$147,8,FALSE),0)=0,VLOOKUP($E40,'region averages'!$A$1:$G$26,7,FALSE),VLOOKUP($A40,'country averages'!$B$1:$I$147,8,FALSE))</f>
        <v>50</v>
      </c>
    </row>
    <row r="41" spans="1:11" x14ac:dyDescent="0.2">
      <c r="A41" t="s">
        <v>464</v>
      </c>
      <c r="B41" t="s">
        <v>25</v>
      </c>
      <c r="C41" t="s">
        <v>591</v>
      </c>
      <c r="D41" t="s">
        <v>8</v>
      </c>
      <c r="E41" t="s">
        <v>29</v>
      </c>
      <c r="F41" s="6">
        <f>IF(IFERROR(VLOOKUP($A41,'country averages'!$B$1:$I$147,3,FALSE),0)=0,VLOOKUP($E41,'region averages'!$A$1:$G$26,2,FALSE),VLOOKUP($A41,'country averages'!$B$1:$I$147,3,FALSE))</f>
        <v>110</v>
      </c>
      <c r="G41" s="6">
        <f>IF(IFERROR(VLOOKUP($A41,'country averages'!$B$1:$I$147,4,FALSE),0)=0,VLOOKUP($E41,'region averages'!$A$1:$G$26,3,FALSE),VLOOKUP($A41,'country averages'!$B$1:$I$147,4,FALSE))</f>
        <v>110</v>
      </c>
      <c r="H41" s="6">
        <f>IF(IFERROR(VLOOKUP($A41,'country averages'!$B$1:$I$147,5,FALSE),0)=0,VLOOKUP($E41,'region averages'!$A$1:$G$26,4,FALSE),VLOOKUP($A41,'country averages'!$B$1:$I$147,5,FALSE))</f>
        <v>90</v>
      </c>
      <c r="I41" s="6">
        <f>IF(IFERROR(VLOOKUP($A41,'country averages'!$B$1:$I$147,6,FALSE),0)=0,VLOOKUP($E41,'region averages'!$A$1:$G$26,5,FALSE),VLOOKUP($A41,'country averages'!$B$1:$I$147,6,FALSE))</f>
        <v>90</v>
      </c>
      <c r="J41" s="6">
        <f>IF(IFERROR(VLOOKUP($A41,'country averages'!$B$1:$I$147,7,FALSE),0)=0,VLOOKUP($E41,'region averages'!$A$1:$G$26,6,FALSE),VLOOKUP($A41,'country averages'!$B$1:$I$147,7,FALSE))</f>
        <v>50</v>
      </c>
      <c r="K41" s="6">
        <f>IF(IFERROR(VLOOKUP($A41,'country averages'!$B$1:$I$147,8,FALSE),0)=0,VLOOKUP($E41,'region averages'!$A$1:$G$26,7,FALSE),VLOOKUP($A41,'country averages'!$B$1:$I$147,8,FALSE))</f>
        <v>50</v>
      </c>
    </row>
    <row r="42" spans="1:11" x14ac:dyDescent="0.2">
      <c r="A42" t="s">
        <v>77</v>
      </c>
      <c r="B42" t="s">
        <v>13</v>
      </c>
      <c r="C42" t="str">
        <f>VLOOKUP($A42,'country info'!$A$1:$E$259,2,FALSE)</f>
        <v>Switzerland</v>
      </c>
      <c r="D42" t="str">
        <f>VLOOKUP($A42,'country info'!$A$1:$E$259,4,FALSE)</f>
        <v>Europe</v>
      </c>
      <c r="E42" t="str">
        <f>VLOOKUP($A42,'country info'!$A$1:$E$259,5,FALSE)</f>
        <v>Western Europe</v>
      </c>
      <c r="F42" s="6">
        <f>IF(IFERROR(VLOOKUP($A42,'country averages'!$B$1:$I$147,3,FALSE),0)=0,VLOOKUP($E42,'region averages'!$A$1:$G$26,2,FALSE),VLOOKUP($A42,'country averages'!$B$1:$I$147,3,FALSE))</f>
        <v>100</v>
      </c>
      <c r="G42" s="6">
        <f>IF(IFERROR(VLOOKUP($A42,'country averages'!$B$1:$I$147,4,FALSE),0)=0,VLOOKUP($E42,'region averages'!$A$1:$G$26,3,FALSE),VLOOKUP($A42,'country averages'!$B$1:$I$147,4,FALSE))</f>
        <v>120</v>
      </c>
      <c r="H42" s="6">
        <f>IF(IFERROR(VLOOKUP($A42,'country averages'!$B$1:$I$147,5,FALSE),0)=0,VLOOKUP($E42,'region averages'!$A$1:$G$26,4,FALSE),VLOOKUP($A42,'country averages'!$B$1:$I$147,5,FALSE))</f>
        <v>50</v>
      </c>
      <c r="I42" s="6">
        <f>IF(IFERROR(VLOOKUP($A42,'country averages'!$B$1:$I$147,6,FALSE),0)=0,VLOOKUP($E42,'region averages'!$A$1:$G$26,5,FALSE),VLOOKUP($A42,'country averages'!$B$1:$I$147,6,FALSE))</f>
        <v>50</v>
      </c>
      <c r="J42" s="6">
        <f>IF(IFERROR(VLOOKUP($A42,'country averages'!$B$1:$I$147,7,FALSE),0)=0,VLOOKUP($E42,'region averages'!$A$1:$G$26,6,FALSE),VLOOKUP($A42,'country averages'!$B$1:$I$147,7,FALSE))</f>
        <v>30</v>
      </c>
      <c r="K42" s="6">
        <f>IF(IFERROR(VLOOKUP($A42,'country averages'!$B$1:$I$147,8,FALSE),0)=0,VLOOKUP($E42,'region averages'!$A$1:$G$26,7,FALSE),VLOOKUP($A42,'country averages'!$B$1:$I$147,8,FALSE))</f>
        <v>30</v>
      </c>
    </row>
    <row r="43" spans="1:11" x14ac:dyDescent="0.2">
      <c r="A43" t="s">
        <v>79</v>
      </c>
      <c r="B43" t="s">
        <v>21</v>
      </c>
      <c r="C43" t="str">
        <f>VLOOKUP($A43,'country info'!$A$1:$E$259,2,FALSE)</f>
        <v>Chile</v>
      </c>
      <c r="D43" t="str">
        <f>VLOOKUP($A43,'country info'!$A$1:$E$259,4,FALSE)</f>
        <v>Americas</v>
      </c>
      <c r="E43" t="str">
        <f>VLOOKUP($A43,'country info'!$A$1:$E$259,5,FALSE)</f>
        <v>South America</v>
      </c>
      <c r="F43" s="6">
        <f>IF(IFERROR(VLOOKUP($A43,'country averages'!$B$1:$I$147,3,FALSE),0)=0,VLOOKUP($E43,'region averages'!$A$1:$G$26,2,FALSE),VLOOKUP($A43,'country averages'!$B$1:$I$147,3,FALSE))</f>
        <v>100</v>
      </c>
      <c r="G43" s="6">
        <f>IF(IFERROR(VLOOKUP($A43,'country averages'!$B$1:$I$147,4,FALSE),0)=0,VLOOKUP($E43,'region averages'!$A$1:$G$26,3,FALSE),VLOOKUP($A43,'country averages'!$B$1:$I$147,4,FALSE))</f>
        <v>120</v>
      </c>
      <c r="H43" s="6">
        <f>IF(IFERROR(VLOOKUP($A43,'country averages'!$B$1:$I$147,5,FALSE),0)=0,VLOOKUP($E43,'region averages'!$A$1:$G$26,4,FALSE),VLOOKUP($A43,'country averages'!$B$1:$I$147,5,FALSE))</f>
        <v>100</v>
      </c>
      <c r="I43" s="6">
        <f>IF(IFERROR(VLOOKUP($A43,'country averages'!$B$1:$I$147,6,FALSE),0)=0,VLOOKUP($E43,'region averages'!$A$1:$G$26,5,FALSE),VLOOKUP($A43,'country averages'!$B$1:$I$147,6,FALSE))</f>
        <v>100</v>
      </c>
      <c r="J43" s="6">
        <f>IF(IFERROR(VLOOKUP($A43,'country averages'!$B$1:$I$147,7,FALSE),0)=0,VLOOKUP($E43,'region averages'!$A$1:$G$26,6,FALSE),VLOOKUP($A43,'country averages'!$B$1:$I$147,7,FALSE))</f>
        <v>50</v>
      </c>
      <c r="K43" s="6">
        <f>IF(IFERROR(VLOOKUP($A43,'country averages'!$B$1:$I$147,8,FALSE),0)=0,VLOOKUP($E43,'region averages'!$A$1:$G$26,7,FALSE),VLOOKUP($A43,'country averages'!$B$1:$I$147,8,FALSE))</f>
        <v>50</v>
      </c>
    </row>
    <row r="44" spans="1:11" x14ac:dyDescent="0.2">
      <c r="A44" t="s">
        <v>81</v>
      </c>
      <c r="B44" t="s">
        <v>6</v>
      </c>
      <c r="C44" t="str">
        <f>VLOOKUP($A44,'country info'!$A$1:$E$259,2,FALSE)</f>
        <v>China</v>
      </c>
      <c r="D44" t="str">
        <f>VLOOKUP($A44,'country info'!$A$1:$E$259,4,FALSE)</f>
        <v>Asia</v>
      </c>
      <c r="E44" t="str">
        <f>VLOOKUP($A44,'country info'!$A$1:$E$259,5,FALSE)</f>
        <v>Eastern Asia</v>
      </c>
      <c r="F44" s="6">
        <f>IF(IFERROR(VLOOKUP($A44,'country averages'!$B$1:$I$147,3,FALSE),0)=0,VLOOKUP($E44,'region averages'!$A$1:$G$26,2,FALSE),VLOOKUP($A44,'country averages'!$B$1:$I$147,3,FALSE))</f>
        <v>80</v>
      </c>
      <c r="G44" s="6">
        <f>IF(IFERROR(VLOOKUP($A44,'country averages'!$B$1:$I$147,4,FALSE),0)=0,VLOOKUP($E44,'region averages'!$A$1:$G$26,3,FALSE),VLOOKUP($A44,'country averages'!$B$1:$I$147,4,FALSE))</f>
        <v>120</v>
      </c>
      <c r="H44" s="6">
        <f>IF(IFERROR(VLOOKUP($A44,'country averages'!$B$1:$I$147,5,FALSE),0)=0,VLOOKUP($E44,'region averages'!$A$1:$G$26,4,FALSE),VLOOKUP($A44,'country averages'!$B$1:$I$147,5,FALSE))</f>
        <v>100</v>
      </c>
      <c r="I44" s="6">
        <f>IF(IFERROR(VLOOKUP($A44,'country averages'!$B$1:$I$147,6,FALSE),0)=0,VLOOKUP($E44,'region averages'!$A$1:$G$26,5,FALSE),VLOOKUP($A44,'country averages'!$B$1:$I$147,6,FALSE))</f>
        <v>100</v>
      </c>
      <c r="J44" s="6">
        <f>IF(IFERROR(VLOOKUP($A44,'country averages'!$B$1:$I$147,7,FALSE),0)=0,VLOOKUP($E44,'region averages'!$A$1:$G$26,6,FALSE),VLOOKUP($A44,'country averages'!$B$1:$I$147,7,FALSE))</f>
        <v>40</v>
      </c>
      <c r="K44" s="6">
        <f>IF(IFERROR(VLOOKUP($A44,'country averages'!$B$1:$I$147,8,FALSE),0)=0,VLOOKUP($E44,'region averages'!$A$1:$G$26,7,FALSE),VLOOKUP($A44,'country averages'!$B$1:$I$147,8,FALSE))</f>
        <v>40</v>
      </c>
    </row>
    <row r="45" spans="1:11" x14ac:dyDescent="0.2">
      <c r="A45" t="s">
        <v>83</v>
      </c>
      <c r="B45" t="s">
        <v>8</v>
      </c>
      <c r="C45" t="str">
        <f>VLOOKUP($A45,'country info'!$A$1:$E$259,2,FALSE)</f>
        <v>Ivory Coast</v>
      </c>
      <c r="D45" t="str">
        <f>VLOOKUP($A45,'country info'!$A$1:$E$259,4,FALSE)</f>
        <v>Africa</v>
      </c>
      <c r="E45" t="str">
        <f>VLOOKUP($A45,'country info'!$A$1:$E$259,5,FALSE)</f>
        <v>Western Africa</v>
      </c>
      <c r="F45" s="6">
        <f>IF(IFERROR(VLOOKUP($A45,'country averages'!$B$1:$I$147,3,FALSE),0)=0,VLOOKUP($E45,'region averages'!$A$1:$G$26,2,FALSE),VLOOKUP($A45,'country averages'!$B$1:$I$147,3,FALSE))</f>
        <v>100</v>
      </c>
      <c r="G45" s="6">
        <f>IF(IFERROR(VLOOKUP($A45,'country averages'!$B$1:$I$147,4,FALSE),0)=0,VLOOKUP($E45,'region averages'!$A$1:$G$26,3,FALSE),VLOOKUP($A45,'country averages'!$B$1:$I$147,4,FALSE))</f>
        <v>100</v>
      </c>
      <c r="H45" s="6">
        <f>IF(IFERROR(VLOOKUP($A45,'country averages'!$B$1:$I$147,5,FALSE),0)=0,VLOOKUP($E45,'region averages'!$A$1:$G$26,4,FALSE),VLOOKUP($A45,'country averages'!$B$1:$I$147,5,FALSE))</f>
        <v>85</v>
      </c>
      <c r="I45" s="6">
        <f>IF(IFERROR(VLOOKUP($A45,'country averages'!$B$1:$I$147,6,FALSE),0)=0,VLOOKUP($E45,'region averages'!$A$1:$G$26,5,FALSE),VLOOKUP($A45,'country averages'!$B$1:$I$147,6,FALSE))</f>
        <v>85</v>
      </c>
      <c r="J45" s="6">
        <f>IF(IFERROR(VLOOKUP($A45,'country averages'!$B$1:$I$147,7,FALSE),0)=0,VLOOKUP($E45,'region averages'!$A$1:$G$26,6,FALSE),VLOOKUP($A45,'country averages'!$B$1:$I$147,7,FALSE))</f>
        <v>40</v>
      </c>
      <c r="K45" s="6">
        <f>IF(IFERROR(VLOOKUP($A45,'country averages'!$B$1:$I$147,8,FALSE),0)=0,VLOOKUP($E45,'region averages'!$A$1:$G$26,7,FALSE),VLOOKUP($A45,'country averages'!$B$1:$I$147,8,FALSE))</f>
        <v>50</v>
      </c>
    </row>
    <row r="46" spans="1:11" x14ac:dyDescent="0.2">
      <c r="A46" t="s">
        <v>84</v>
      </c>
      <c r="B46" t="s">
        <v>8</v>
      </c>
      <c r="C46" t="str">
        <f>VLOOKUP($A46,'country info'!$A$1:$E$259,2,FALSE)</f>
        <v>Cameroon</v>
      </c>
      <c r="D46" t="str">
        <f>VLOOKUP($A46,'country info'!$A$1:$E$259,4,FALSE)</f>
        <v>Africa</v>
      </c>
      <c r="E46" t="str">
        <f>VLOOKUP($A46,'country info'!$A$1:$E$259,5,FALSE)</f>
        <v>Middle Africa</v>
      </c>
      <c r="F46" s="6">
        <f>IF(IFERROR(VLOOKUP($A46,'country averages'!$B$1:$I$147,3,FALSE),0)=0,VLOOKUP($E46,'region averages'!$A$1:$G$26,2,FALSE),VLOOKUP($A46,'country averages'!$B$1:$I$147,3,FALSE))</f>
        <v>100</v>
      </c>
      <c r="G46" s="6">
        <f>IF(IFERROR(VLOOKUP($A46,'country averages'!$B$1:$I$147,4,FALSE),0)=0,VLOOKUP($E46,'region averages'!$A$1:$G$26,3,FALSE),VLOOKUP($A46,'country averages'!$B$1:$I$147,4,FALSE))</f>
        <v>100</v>
      </c>
      <c r="H46" s="6">
        <f>IF(IFERROR(VLOOKUP($A46,'country averages'!$B$1:$I$147,5,FALSE),0)=0,VLOOKUP($E46,'region averages'!$A$1:$G$26,4,FALSE),VLOOKUP($A46,'country averages'!$B$1:$I$147,5,FALSE))</f>
        <v>100</v>
      </c>
      <c r="I46" s="6">
        <f>IF(IFERROR(VLOOKUP($A46,'country averages'!$B$1:$I$147,6,FALSE),0)=0,VLOOKUP($E46,'region averages'!$A$1:$G$26,5,FALSE),VLOOKUP($A46,'country averages'!$B$1:$I$147,6,FALSE))</f>
        <v>100</v>
      </c>
      <c r="J46" s="6">
        <f>IF(IFERROR(VLOOKUP($A46,'country averages'!$B$1:$I$147,7,FALSE),0)=0,VLOOKUP($E46,'region averages'!$A$1:$G$26,6,FALSE),VLOOKUP($A46,'country averages'!$B$1:$I$147,7,FALSE))</f>
        <v>60</v>
      </c>
      <c r="K46" s="6">
        <f>IF(IFERROR(VLOOKUP($A46,'country averages'!$B$1:$I$147,8,FALSE),0)=0,VLOOKUP($E46,'region averages'!$A$1:$G$26,7,FALSE),VLOOKUP($A46,'country averages'!$B$1:$I$147,8,FALSE))</f>
        <v>60</v>
      </c>
    </row>
    <row r="47" spans="1:11" x14ac:dyDescent="0.2">
      <c r="A47" t="s">
        <v>86</v>
      </c>
      <c r="B47" t="s">
        <v>8</v>
      </c>
      <c r="C47" t="str">
        <f>VLOOKUP($A47,'country info'!$A$1:$E$259,2,FALSE)</f>
        <v>Democratic Republic of the Congo</v>
      </c>
      <c r="D47" t="str">
        <f>VLOOKUP($A47,'country info'!$A$1:$E$259,4,FALSE)</f>
        <v>Africa</v>
      </c>
      <c r="E47" t="str">
        <f>VLOOKUP($A47,'country info'!$A$1:$E$259,5,FALSE)</f>
        <v>Middle Africa</v>
      </c>
      <c r="F47" s="6">
        <f>IF(IFERROR(VLOOKUP($A47,'country averages'!$B$1:$I$147,3,FALSE),0)=0,VLOOKUP($E47,'region averages'!$A$1:$G$26,2,FALSE),VLOOKUP($A47,'country averages'!$B$1:$I$147,3,FALSE))</f>
        <v>100</v>
      </c>
      <c r="G47" s="6">
        <f>IF(IFERROR(VLOOKUP($A47,'country averages'!$B$1:$I$147,4,FALSE),0)=0,VLOOKUP($E47,'region averages'!$A$1:$G$26,3,FALSE),VLOOKUP($A47,'country averages'!$B$1:$I$147,4,FALSE))</f>
        <v>100</v>
      </c>
      <c r="H47" s="6">
        <f>IF(IFERROR(VLOOKUP($A47,'country averages'!$B$1:$I$147,5,FALSE),0)=0,VLOOKUP($E47,'region averages'!$A$1:$G$26,4,FALSE),VLOOKUP($A47,'country averages'!$B$1:$I$147,5,FALSE))</f>
        <v>100</v>
      </c>
      <c r="I47" s="6">
        <f>IF(IFERROR(VLOOKUP($A47,'country averages'!$B$1:$I$147,6,FALSE),0)=0,VLOOKUP($E47,'region averages'!$A$1:$G$26,5,FALSE),VLOOKUP($A47,'country averages'!$B$1:$I$147,6,FALSE))</f>
        <v>100</v>
      </c>
      <c r="J47" s="6">
        <f>IF(IFERROR(VLOOKUP($A47,'country averages'!$B$1:$I$147,7,FALSE),0)=0,VLOOKUP($E47,'region averages'!$A$1:$G$26,6,FALSE),VLOOKUP($A47,'country averages'!$B$1:$I$147,7,FALSE))</f>
        <v>60</v>
      </c>
      <c r="K47" s="6">
        <f>IF(IFERROR(VLOOKUP($A47,'country averages'!$B$1:$I$147,8,FALSE),0)=0,VLOOKUP($E47,'region averages'!$A$1:$G$26,7,FALSE),VLOOKUP($A47,'country averages'!$B$1:$I$147,8,FALSE))</f>
        <v>60</v>
      </c>
    </row>
    <row r="48" spans="1:11" x14ac:dyDescent="0.2">
      <c r="A48" t="s">
        <v>87</v>
      </c>
      <c r="B48" t="s">
        <v>8</v>
      </c>
      <c r="C48" t="str">
        <f>VLOOKUP($A48,'country info'!$A$1:$E$259,2,FALSE)</f>
        <v>Republic of the Congo</v>
      </c>
      <c r="D48" t="str">
        <f>VLOOKUP($A48,'country info'!$A$1:$E$259,4,FALSE)</f>
        <v>Africa</v>
      </c>
      <c r="E48" t="str">
        <f>VLOOKUP($A48,'country info'!$A$1:$E$259,5,FALSE)</f>
        <v>Middle Africa</v>
      </c>
      <c r="F48" s="6">
        <f>IF(IFERROR(VLOOKUP($A48,'country averages'!$B$1:$I$147,3,FALSE),0)=0,VLOOKUP($E48,'region averages'!$A$1:$G$26,2,FALSE),VLOOKUP($A48,'country averages'!$B$1:$I$147,3,FALSE))</f>
        <v>100</v>
      </c>
      <c r="G48" s="6">
        <f>IF(IFERROR(VLOOKUP($A48,'country averages'!$B$1:$I$147,4,FALSE),0)=0,VLOOKUP($E48,'region averages'!$A$1:$G$26,3,FALSE),VLOOKUP($A48,'country averages'!$B$1:$I$147,4,FALSE))</f>
        <v>100</v>
      </c>
      <c r="H48" s="6">
        <f>IF(IFERROR(VLOOKUP($A48,'country averages'!$B$1:$I$147,5,FALSE),0)=0,VLOOKUP($E48,'region averages'!$A$1:$G$26,4,FALSE),VLOOKUP($A48,'country averages'!$B$1:$I$147,5,FALSE))</f>
        <v>100</v>
      </c>
      <c r="I48" s="6">
        <f>IF(IFERROR(VLOOKUP($A48,'country averages'!$B$1:$I$147,6,FALSE),0)=0,VLOOKUP($E48,'region averages'!$A$1:$G$26,5,FALSE),VLOOKUP($A48,'country averages'!$B$1:$I$147,6,FALSE))</f>
        <v>100</v>
      </c>
      <c r="J48" s="6">
        <f>IF(IFERROR(VLOOKUP($A48,'country averages'!$B$1:$I$147,7,FALSE),0)=0,VLOOKUP($E48,'region averages'!$A$1:$G$26,6,FALSE),VLOOKUP($A48,'country averages'!$B$1:$I$147,7,FALSE))</f>
        <v>60</v>
      </c>
      <c r="K48" s="6">
        <f>IF(IFERROR(VLOOKUP($A48,'country averages'!$B$1:$I$147,8,FALSE),0)=0,VLOOKUP($E48,'region averages'!$A$1:$G$26,7,FALSE),VLOOKUP($A48,'country averages'!$B$1:$I$147,8,FALSE))</f>
        <v>60</v>
      </c>
    </row>
    <row r="49" spans="1:11" x14ac:dyDescent="0.2">
      <c r="A49" t="s">
        <v>76</v>
      </c>
      <c r="B49" t="s">
        <v>25</v>
      </c>
      <c r="C49" t="str">
        <f>VLOOKUP($A49,'country info'!$A$1:$E$259,2,FALSE)</f>
        <v>Cook Islands</v>
      </c>
      <c r="D49" t="str">
        <f>VLOOKUP($A49,'country info'!$A$1:$E$259,4,FALSE)</f>
        <v>Oceania</v>
      </c>
      <c r="E49" t="str">
        <f>VLOOKUP($A49,'country info'!$A$1:$E$259,5,FALSE)</f>
        <v>Polynesia</v>
      </c>
      <c r="F49" s="6">
        <f>IF(IFERROR(VLOOKUP($A49,'country averages'!$B$1:$I$147,3,FALSE),0)=0,VLOOKUP($E49,'region averages'!$A$1:$G$26,2,FALSE),VLOOKUP($A49,'country averages'!$B$1:$I$147,3,FALSE))</f>
        <v>110</v>
      </c>
      <c r="G49" s="6">
        <f>IF(IFERROR(VLOOKUP($A49,'country averages'!$B$1:$I$147,4,FALSE),0)=0,VLOOKUP($E49,'region averages'!$A$1:$G$26,3,FALSE),VLOOKUP($A49,'country averages'!$B$1:$I$147,4,FALSE))</f>
        <v>110</v>
      </c>
      <c r="H49" s="6">
        <f>IF(IFERROR(VLOOKUP($A49,'country averages'!$B$1:$I$147,5,FALSE),0)=0,VLOOKUP($E49,'region averages'!$A$1:$G$26,4,FALSE),VLOOKUP($A49,'country averages'!$B$1:$I$147,5,FALSE))</f>
        <v>60.674999999999997</v>
      </c>
      <c r="I49" s="6">
        <f>IF(IFERROR(VLOOKUP($A49,'country averages'!$B$1:$I$147,6,FALSE),0)=0,VLOOKUP($E49,'region averages'!$A$1:$G$26,5,FALSE),VLOOKUP($A49,'country averages'!$B$1:$I$147,6,FALSE))</f>
        <v>60.674999999999997</v>
      </c>
      <c r="J49" s="6">
        <f>IF(IFERROR(VLOOKUP($A49,'country averages'!$B$1:$I$147,7,FALSE),0)=0,VLOOKUP($E49,'region averages'!$A$1:$G$26,6,FALSE),VLOOKUP($A49,'country averages'!$B$1:$I$147,7,FALSE))</f>
        <v>32.075000000000003</v>
      </c>
      <c r="K49" s="6">
        <f>IF(IFERROR(VLOOKUP($A49,'country averages'!$B$1:$I$147,8,FALSE),0)=0,VLOOKUP($E49,'region averages'!$A$1:$G$26,7,FALSE),VLOOKUP($A49,'country averages'!$B$1:$I$147,8,FALSE))</f>
        <v>40.125</v>
      </c>
    </row>
    <row r="50" spans="1:11" x14ac:dyDescent="0.2">
      <c r="A50" t="s">
        <v>88</v>
      </c>
      <c r="B50" t="s">
        <v>21</v>
      </c>
      <c r="C50" t="str">
        <f>VLOOKUP($A50,'country info'!$A$1:$E$259,2,FALSE)</f>
        <v>Colombia</v>
      </c>
      <c r="D50" t="str">
        <f>VLOOKUP($A50,'country info'!$A$1:$E$259,4,FALSE)</f>
        <v>Americas</v>
      </c>
      <c r="E50" t="str">
        <f>VLOOKUP($A50,'country info'!$A$1:$E$259,5,FALSE)</f>
        <v>South America</v>
      </c>
      <c r="F50" s="6">
        <f>IF(IFERROR(VLOOKUP($A50,'country averages'!$B$1:$I$147,3,FALSE),0)=0,VLOOKUP($E50,'region averages'!$A$1:$G$26,2,FALSE),VLOOKUP($A50,'country averages'!$B$1:$I$147,3,FALSE))</f>
        <v>100</v>
      </c>
      <c r="G50" s="6">
        <f>IF(IFERROR(VLOOKUP($A50,'country averages'!$B$1:$I$147,4,FALSE),0)=0,VLOOKUP($E50,'region averages'!$A$1:$G$26,3,FALSE),VLOOKUP($A50,'country averages'!$B$1:$I$147,4,FALSE))</f>
        <v>100</v>
      </c>
      <c r="H50" s="6">
        <f>IF(IFERROR(VLOOKUP($A50,'country averages'!$B$1:$I$147,5,FALSE),0)=0,VLOOKUP($E50,'region averages'!$A$1:$G$26,4,FALSE),VLOOKUP($A50,'country averages'!$B$1:$I$147,5,FALSE))</f>
        <v>80</v>
      </c>
      <c r="I50" s="6">
        <f>IF(IFERROR(VLOOKUP($A50,'country averages'!$B$1:$I$147,6,FALSE),0)=0,VLOOKUP($E50,'region averages'!$A$1:$G$26,5,FALSE),VLOOKUP($A50,'country averages'!$B$1:$I$147,6,FALSE))</f>
        <v>80</v>
      </c>
      <c r="J50" s="6">
        <f>IF(IFERROR(VLOOKUP($A50,'country averages'!$B$1:$I$147,7,FALSE),0)=0,VLOOKUP($E50,'region averages'!$A$1:$G$26,6,FALSE),VLOOKUP($A50,'country averages'!$B$1:$I$147,7,FALSE))</f>
        <v>60</v>
      </c>
      <c r="K50" s="6">
        <f>IF(IFERROR(VLOOKUP($A50,'country averages'!$B$1:$I$147,8,FALSE),0)=0,VLOOKUP($E50,'region averages'!$A$1:$G$26,7,FALSE),VLOOKUP($A50,'country averages'!$B$1:$I$147,8,FALSE))</f>
        <v>60</v>
      </c>
    </row>
    <row r="51" spans="1:11" x14ac:dyDescent="0.2">
      <c r="A51" t="s">
        <v>90</v>
      </c>
      <c r="B51" t="s">
        <v>8</v>
      </c>
      <c r="C51" t="str">
        <f>VLOOKUP($A51,'country info'!$A$1:$E$259,2,FALSE)</f>
        <v>Comoros</v>
      </c>
      <c r="D51" t="str">
        <f>VLOOKUP($A51,'country info'!$A$1:$E$259,4,FALSE)</f>
        <v>Africa</v>
      </c>
      <c r="E51" t="str">
        <f>VLOOKUP($A51,'country info'!$A$1:$E$259,5,FALSE)</f>
        <v>Eastern Africa</v>
      </c>
      <c r="F51" s="6">
        <f>IF(IFERROR(VLOOKUP($A51,'country averages'!$B$1:$I$147,3,FALSE),0)=0,VLOOKUP($E51,'region averages'!$A$1:$G$26,2,FALSE),VLOOKUP($A51,'country averages'!$B$1:$I$147,3,FALSE))</f>
        <v>110</v>
      </c>
      <c r="G51" s="6">
        <f>IF(IFERROR(VLOOKUP($A51,'country averages'!$B$1:$I$147,4,FALSE),0)=0,VLOOKUP($E51,'region averages'!$A$1:$G$26,3,FALSE),VLOOKUP($A51,'country averages'!$B$1:$I$147,4,FALSE))</f>
        <v>110</v>
      </c>
      <c r="H51" s="6">
        <f>IF(IFERROR(VLOOKUP($A51,'country averages'!$B$1:$I$147,5,FALSE),0)=0,VLOOKUP($E51,'region averages'!$A$1:$G$26,4,FALSE),VLOOKUP($A51,'country averages'!$B$1:$I$147,5,FALSE))</f>
        <v>91.666666666666671</v>
      </c>
      <c r="I51" s="6">
        <f>IF(IFERROR(VLOOKUP($A51,'country averages'!$B$1:$I$147,6,FALSE),0)=0,VLOOKUP($E51,'region averages'!$A$1:$G$26,5,FALSE),VLOOKUP($A51,'country averages'!$B$1:$I$147,6,FALSE))</f>
        <v>93.333333333333329</v>
      </c>
      <c r="J51" s="6">
        <f>IF(IFERROR(VLOOKUP($A51,'country averages'!$B$1:$I$147,7,FALSE),0)=0,VLOOKUP($E51,'region averages'!$A$1:$G$26,6,FALSE),VLOOKUP($A51,'country averages'!$B$1:$I$147,7,FALSE))</f>
        <v>51.666666666666664</v>
      </c>
      <c r="K51" s="6">
        <f>IF(IFERROR(VLOOKUP($A51,'country averages'!$B$1:$I$147,8,FALSE),0)=0,VLOOKUP($E51,'region averages'!$A$1:$G$26,7,FALSE),VLOOKUP($A51,'country averages'!$B$1:$I$147,8,FALSE))</f>
        <v>53.333333333333336</v>
      </c>
    </row>
    <row r="52" spans="1:11" x14ac:dyDescent="0.2">
      <c r="A52" t="s">
        <v>91</v>
      </c>
      <c r="B52" t="s">
        <v>8</v>
      </c>
      <c r="C52" t="str">
        <f>VLOOKUP($A52,'country info'!$A$1:$E$259,2,FALSE)</f>
        <v>Cabo Verde</v>
      </c>
      <c r="D52" t="str">
        <f>VLOOKUP($A52,'country info'!$A$1:$E$259,4,FALSE)</f>
        <v>Africa</v>
      </c>
      <c r="E52" t="str">
        <f>VLOOKUP($A52,'country info'!$A$1:$E$259,5,FALSE)</f>
        <v>Western Africa</v>
      </c>
      <c r="F52" s="6">
        <f>IF(IFERROR(VLOOKUP($A52,'country averages'!$B$1:$I$147,3,FALSE),0)=0,VLOOKUP($E52,'region averages'!$A$1:$G$26,2,FALSE),VLOOKUP($A52,'country averages'!$B$1:$I$147,3,FALSE))</f>
        <v>100</v>
      </c>
      <c r="G52" s="6">
        <f>IF(IFERROR(VLOOKUP($A52,'country averages'!$B$1:$I$147,4,FALSE),0)=0,VLOOKUP($E52,'region averages'!$A$1:$G$26,3,FALSE),VLOOKUP($A52,'country averages'!$B$1:$I$147,4,FALSE))</f>
        <v>100</v>
      </c>
      <c r="H52" s="6">
        <f>IF(IFERROR(VLOOKUP($A52,'country averages'!$B$1:$I$147,5,FALSE),0)=0,VLOOKUP($E52,'region averages'!$A$1:$G$26,4,FALSE),VLOOKUP($A52,'country averages'!$B$1:$I$147,5,FALSE))</f>
        <v>85</v>
      </c>
      <c r="I52" s="6">
        <f>IF(IFERROR(VLOOKUP($A52,'country averages'!$B$1:$I$147,6,FALSE),0)=0,VLOOKUP($E52,'region averages'!$A$1:$G$26,5,FALSE),VLOOKUP($A52,'country averages'!$B$1:$I$147,6,FALSE))</f>
        <v>85</v>
      </c>
      <c r="J52" s="6">
        <f>IF(IFERROR(VLOOKUP($A52,'country averages'!$B$1:$I$147,7,FALSE),0)=0,VLOOKUP($E52,'region averages'!$A$1:$G$26,6,FALSE),VLOOKUP($A52,'country averages'!$B$1:$I$147,7,FALSE))</f>
        <v>40</v>
      </c>
      <c r="K52" s="6">
        <f>IF(IFERROR(VLOOKUP($A52,'country averages'!$B$1:$I$147,8,FALSE),0)=0,VLOOKUP($E52,'region averages'!$A$1:$G$26,7,FALSE),VLOOKUP($A52,'country averages'!$B$1:$I$147,8,FALSE))</f>
        <v>50</v>
      </c>
    </row>
    <row r="53" spans="1:11" x14ac:dyDescent="0.2">
      <c r="A53" t="s">
        <v>92</v>
      </c>
      <c r="B53" t="s">
        <v>3</v>
      </c>
      <c r="C53" t="str">
        <f>VLOOKUP($A53,'country info'!$A$1:$E$259,2,FALSE)</f>
        <v>Costa Rica</v>
      </c>
      <c r="D53" t="str">
        <f>VLOOKUP($A53,'country info'!$A$1:$E$259,4,FALSE)</f>
        <v>Americas</v>
      </c>
      <c r="E53" t="str">
        <f>VLOOKUP($A53,'country info'!$A$1:$E$259,5,FALSE)</f>
        <v>Central America</v>
      </c>
      <c r="F53" s="6">
        <f>IF(IFERROR(VLOOKUP($A53,'country averages'!$B$1:$I$147,3,FALSE),0)=0,VLOOKUP($E53,'region averages'!$A$1:$G$26,2,FALSE),VLOOKUP($A53,'country averages'!$B$1:$I$147,3,FALSE))</f>
        <v>80</v>
      </c>
      <c r="G53" s="6">
        <f>IF(IFERROR(VLOOKUP($A53,'country averages'!$B$1:$I$147,4,FALSE),0)=0,VLOOKUP($E53,'region averages'!$A$1:$G$26,3,FALSE),VLOOKUP($A53,'country averages'!$B$1:$I$147,4,FALSE))</f>
        <v>100</v>
      </c>
      <c r="H53" s="6">
        <f>IF(IFERROR(VLOOKUP($A53,'country averages'!$B$1:$I$147,5,FALSE),0)=0,VLOOKUP($E53,'region averages'!$A$1:$G$26,4,FALSE),VLOOKUP($A53,'country averages'!$B$1:$I$147,5,FALSE))</f>
        <v>80</v>
      </c>
      <c r="I53" s="6">
        <f>IF(IFERROR(VLOOKUP($A53,'country averages'!$B$1:$I$147,6,FALSE),0)=0,VLOOKUP($E53,'region averages'!$A$1:$G$26,5,FALSE),VLOOKUP($A53,'country averages'!$B$1:$I$147,6,FALSE))</f>
        <v>80</v>
      </c>
      <c r="J53" s="6">
        <f>IF(IFERROR(VLOOKUP($A53,'country averages'!$B$1:$I$147,7,FALSE),0)=0,VLOOKUP($E53,'region averages'!$A$1:$G$26,6,FALSE),VLOOKUP($A53,'country averages'!$B$1:$I$147,7,FALSE))</f>
        <v>40</v>
      </c>
      <c r="K53" s="6">
        <f>IF(IFERROR(VLOOKUP($A53,'country averages'!$B$1:$I$147,8,FALSE),0)=0,VLOOKUP($E53,'region averages'!$A$1:$G$26,7,FALSE),VLOOKUP($A53,'country averages'!$B$1:$I$147,8,FALSE))</f>
        <v>60</v>
      </c>
    </row>
    <row r="54" spans="1:11" x14ac:dyDescent="0.2">
      <c r="A54" t="s">
        <v>94</v>
      </c>
      <c r="B54" t="s">
        <v>3</v>
      </c>
      <c r="C54" t="str">
        <f>VLOOKUP($A54,'country info'!$A$1:$E$259,2,FALSE)</f>
        <v>Cuba</v>
      </c>
      <c r="D54" t="str">
        <f>VLOOKUP($A54,'country info'!$A$1:$E$259,4,FALSE)</f>
        <v>Americas</v>
      </c>
      <c r="E54" t="str">
        <f>VLOOKUP($A54,'country info'!$A$1:$E$259,5,FALSE)</f>
        <v>Caribbean</v>
      </c>
      <c r="F54" s="6">
        <f>IF(IFERROR(VLOOKUP($A54,'country averages'!$B$1:$I$147,3,FALSE),0)=0,VLOOKUP($E54,'region averages'!$A$1:$G$26,2,FALSE),VLOOKUP($A54,'country averages'!$B$1:$I$147,3,FALSE))</f>
        <v>98.784999999999997</v>
      </c>
      <c r="G54" s="6">
        <f>IF(IFERROR(VLOOKUP($A54,'country averages'!$B$1:$I$147,4,FALSE),0)=0,VLOOKUP($E54,'region averages'!$A$1:$G$26,3,FALSE),VLOOKUP($A54,'country averages'!$B$1:$I$147,4,FALSE))</f>
        <v>100.395</v>
      </c>
      <c r="H54" s="6">
        <f>IF(IFERROR(VLOOKUP($A54,'country averages'!$B$1:$I$147,5,FALSE),0)=0,VLOOKUP($E54,'region averages'!$A$1:$G$26,4,FALSE),VLOOKUP($A54,'country averages'!$B$1:$I$147,5,FALSE))</f>
        <v>68.183529411764695</v>
      </c>
      <c r="I54" s="6">
        <f>IF(IFERROR(VLOOKUP($A54,'country averages'!$B$1:$I$147,6,FALSE),0)=0,VLOOKUP($E54,'region averages'!$A$1:$G$26,5,FALSE),VLOOKUP($A54,'country averages'!$B$1:$I$147,6,FALSE))</f>
        <v>68.183529411764695</v>
      </c>
      <c r="J54" s="6">
        <f>IF(IFERROR(VLOOKUP($A54,'country averages'!$B$1:$I$147,7,FALSE),0)=0,VLOOKUP($E54,'region averages'!$A$1:$G$26,6,FALSE),VLOOKUP($A54,'country averages'!$B$1:$I$147,7,FALSE))</f>
        <v>41.45</v>
      </c>
      <c r="K54" s="6">
        <f>IF(IFERROR(VLOOKUP($A54,'country averages'!$B$1:$I$147,8,FALSE),0)=0,VLOOKUP($E54,'region averages'!$A$1:$G$26,7,FALSE),VLOOKUP($A54,'country averages'!$B$1:$I$147,8,FALSE))</f>
        <v>41.897222222222226</v>
      </c>
    </row>
    <row r="55" spans="1:11" x14ac:dyDescent="0.2">
      <c r="A55" t="s">
        <v>95</v>
      </c>
      <c r="B55" t="s">
        <v>3</v>
      </c>
      <c r="C55" t="str">
        <f>VLOOKUP($A55,'country info'!$A$1:$E$259,2,FALSE)</f>
        <v>Cura√ßao</v>
      </c>
      <c r="D55" t="str">
        <f>VLOOKUP($A55,'country info'!$A$1:$E$259,4,FALSE)</f>
        <v>Americas</v>
      </c>
      <c r="E55" t="str">
        <f>VLOOKUP($A55,'country info'!$A$1:$E$259,5,FALSE)</f>
        <v>Caribbean</v>
      </c>
      <c r="F55" s="6">
        <f>IF(IFERROR(VLOOKUP($A55,'country averages'!$B$1:$I$147,3,FALSE),0)=0,VLOOKUP($E55,'region averages'!$A$1:$G$26,2,FALSE),VLOOKUP($A55,'country averages'!$B$1:$I$147,3,FALSE))</f>
        <v>98.784999999999997</v>
      </c>
      <c r="G55" s="6">
        <f>IF(IFERROR(VLOOKUP($A55,'country averages'!$B$1:$I$147,4,FALSE),0)=0,VLOOKUP($E55,'region averages'!$A$1:$G$26,3,FALSE),VLOOKUP($A55,'country averages'!$B$1:$I$147,4,FALSE))</f>
        <v>100.395</v>
      </c>
      <c r="H55" s="6">
        <f>IF(IFERROR(VLOOKUP($A55,'country averages'!$B$1:$I$147,5,FALSE),0)=0,VLOOKUP($E55,'region averages'!$A$1:$G$26,4,FALSE),VLOOKUP($A55,'country averages'!$B$1:$I$147,5,FALSE))</f>
        <v>80</v>
      </c>
      <c r="I55" s="6">
        <f>IF(IFERROR(VLOOKUP($A55,'country averages'!$B$1:$I$147,6,FALSE),0)=0,VLOOKUP($E55,'region averages'!$A$1:$G$26,5,FALSE),VLOOKUP($A55,'country averages'!$B$1:$I$147,6,FALSE))</f>
        <v>80</v>
      </c>
      <c r="J55" s="6">
        <f>IF(IFERROR(VLOOKUP($A55,'country averages'!$B$1:$I$147,7,FALSE),0)=0,VLOOKUP($E55,'region averages'!$A$1:$G$26,6,FALSE),VLOOKUP($A55,'country averages'!$B$1:$I$147,7,FALSE))</f>
        <v>50</v>
      </c>
      <c r="K55" s="6">
        <f>IF(IFERROR(VLOOKUP($A55,'country averages'!$B$1:$I$147,8,FALSE),0)=0,VLOOKUP($E55,'region averages'!$A$1:$G$26,7,FALSE),VLOOKUP($A55,'country averages'!$B$1:$I$147,8,FALSE))</f>
        <v>50</v>
      </c>
    </row>
    <row r="56" spans="1:11" x14ac:dyDescent="0.2">
      <c r="A56" t="s">
        <v>97</v>
      </c>
      <c r="B56" t="s">
        <v>6</v>
      </c>
      <c r="C56" t="s">
        <v>98</v>
      </c>
      <c r="D56" t="s">
        <v>8</v>
      </c>
      <c r="E56" t="s">
        <v>29</v>
      </c>
      <c r="F56" s="6">
        <f>IF(IFERROR(VLOOKUP($A56,'country averages'!$B$1:$I$147,3,FALSE),0)=0,VLOOKUP($E56,'region averages'!$A$1:$G$26,2,FALSE),VLOOKUP($A56,'country averages'!$B$1:$I$147,3,FALSE))</f>
        <v>110</v>
      </c>
      <c r="G56" s="6">
        <f>IF(IFERROR(VLOOKUP($A56,'country averages'!$B$1:$I$147,4,FALSE),0)=0,VLOOKUP($E56,'region averages'!$A$1:$G$26,3,FALSE),VLOOKUP($A56,'country averages'!$B$1:$I$147,4,FALSE))</f>
        <v>110</v>
      </c>
      <c r="H56" s="6">
        <f>IF(IFERROR(VLOOKUP($A56,'country averages'!$B$1:$I$147,5,FALSE),0)=0,VLOOKUP($E56,'region averages'!$A$1:$G$26,4,FALSE),VLOOKUP($A56,'country averages'!$B$1:$I$147,5,FALSE))</f>
        <v>90</v>
      </c>
      <c r="I56" s="6">
        <f>IF(IFERROR(VLOOKUP($A56,'country averages'!$B$1:$I$147,6,FALSE),0)=0,VLOOKUP($E56,'region averages'!$A$1:$G$26,5,FALSE),VLOOKUP($A56,'country averages'!$B$1:$I$147,6,FALSE))</f>
        <v>90</v>
      </c>
      <c r="J56" s="6">
        <f>IF(IFERROR(VLOOKUP($A56,'country averages'!$B$1:$I$147,7,FALSE),0)=0,VLOOKUP($E56,'region averages'!$A$1:$G$26,6,FALSE),VLOOKUP($A56,'country averages'!$B$1:$I$147,7,FALSE))</f>
        <v>50</v>
      </c>
      <c r="K56" s="6">
        <f>IF(IFERROR(VLOOKUP($A56,'country averages'!$B$1:$I$147,8,FALSE),0)=0,VLOOKUP($E56,'region averages'!$A$1:$G$26,7,FALSE),VLOOKUP($A56,'country averages'!$B$1:$I$147,8,FALSE))</f>
        <v>50</v>
      </c>
    </row>
    <row r="57" spans="1:11" x14ac:dyDescent="0.2">
      <c r="A57" t="s">
        <v>99</v>
      </c>
      <c r="B57" t="s">
        <v>3</v>
      </c>
      <c r="C57" t="str">
        <f>VLOOKUP($A57,'country info'!$A$1:$E$259,2,FALSE)</f>
        <v>Cayman Islands</v>
      </c>
      <c r="D57" t="str">
        <f>VLOOKUP($A57,'country info'!$A$1:$E$259,4,FALSE)</f>
        <v>Americas</v>
      </c>
      <c r="E57" t="str">
        <f>VLOOKUP($A57,'country info'!$A$1:$E$259,5,FALSE)</f>
        <v>Caribbean</v>
      </c>
      <c r="F57" s="6">
        <f>IF(IFERROR(VLOOKUP($A57,'country averages'!$B$1:$I$147,3,FALSE),0)=0,VLOOKUP($E57,'region averages'!$A$1:$G$26,2,FALSE),VLOOKUP($A57,'country averages'!$B$1:$I$147,3,FALSE))</f>
        <v>128.80000000000001</v>
      </c>
      <c r="G57" s="6">
        <f>IF(IFERROR(VLOOKUP($A57,'country averages'!$B$1:$I$147,4,FALSE),0)=0,VLOOKUP($E57,'region averages'!$A$1:$G$26,3,FALSE),VLOOKUP($A57,'country averages'!$B$1:$I$147,4,FALSE))</f>
        <v>128.80000000000001</v>
      </c>
      <c r="H57" s="6">
        <f>IF(IFERROR(VLOOKUP($A57,'country averages'!$B$1:$I$147,5,FALSE),0)=0,VLOOKUP($E57,'region averages'!$A$1:$G$26,4,FALSE),VLOOKUP($A57,'country averages'!$B$1:$I$147,5,FALSE))</f>
        <v>64.400000000000006</v>
      </c>
      <c r="I57" s="6">
        <f>IF(IFERROR(VLOOKUP($A57,'country averages'!$B$1:$I$147,6,FALSE),0)=0,VLOOKUP($E57,'region averages'!$A$1:$G$26,5,FALSE),VLOOKUP($A57,'country averages'!$B$1:$I$147,6,FALSE))</f>
        <v>64.400000000000006</v>
      </c>
      <c r="J57" s="6">
        <f>IF(IFERROR(VLOOKUP($A57,'country averages'!$B$1:$I$147,7,FALSE),0)=0,VLOOKUP($E57,'region averages'!$A$1:$G$26,6,FALSE),VLOOKUP($A57,'country averages'!$B$1:$I$147,7,FALSE))</f>
        <v>40.25</v>
      </c>
      <c r="K57" s="6">
        <f>IF(IFERROR(VLOOKUP($A57,'country averages'!$B$1:$I$147,8,FALSE),0)=0,VLOOKUP($E57,'region averages'!$A$1:$G$26,7,FALSE),VLOOKUP($A57,'country averages'!$B$1:$I$147,8,FALSE))</f>
        <v>48.3</v>
      </c>
    </row>
    <row r="58" spans="1:11" x14ac:dyDescent="0.2">
      <c r="A58" t="s">
        <v>101</v>
      </c>
      <c r="B58" t="s">
        <v>6</v>
      </c>
      <c r="C58" t="str">
        <f>VLOOKUP($A58,'country info'!$A$1:$E$259,2,FALSE)</f>
        <v>Cyprus</v>
      </c>
      <c r="D58" t="str">
        <f>VLOOKUP($A58,'country info'!$A$1:$E$259,4,FALSE)</f>
        <v>Asia</v>
      </c>
      <c r="E58" t="str">
        <f>VLOOKUP($A58,'country info'!$A$1:$E$259,5,FALSE)</f>
        <v>Western Asia</v>
      </c>
      <c r="F58" s="6">
        <f>IF(IFERROR(VLOOKUP($A58,'country averages'!$B$1:$I$147,3,FALSE),0)=0,VLOOKUP($E58,'region averages'!$A$1:$G$26,2,FALSE),VLOOKUP($A58,'country averages'!$B$1:$I$147,3,FALSE))</f>
        <v>100</v>
      </c>
      <c r="G58" s="6">
        <f>IF(IFERROR(VLOOKUP($A58,'country averages'!$B$1:$I$147,4,FALSE),0)=0,VLOOKUP($E58,'region averages'!$A$1:$G$26,3,FALSE),VLOOKUP($A58,'country averages'!$B$1:$I$147,4,FALSE))</f>
        <v>100</v>
      </c>
      <c r="H58" s="6">
        <f>IF(IFERROR(VLOOKUP($A58,'country averages'!$B$1:$I$147,5,FALSE),0)=0,VLOOKUP($E58,'region averages'!$A$1:$G$26,4,FALSE),VLOOKUP($A58,'country averages'!$B$1:$I$147,5,FALSE))</f>
        <v>60</v>
      </c>
      <c r="I58" s="6">
        <f>IF(IFERROR(VLOOKUP($A58,'country averages'!$B$1:$I$147,6,FALSE),0)=0,VLOOKUP($E58,'region averages'!$A$1:$G$26,5,FALSE),VLOOKUP($A58,'country averages'!$B$1:$I$147,6,FALSE))</f>
        <v>80</v>
      </c>
      <c r="J58" s="6">
        <f>IF(IFERROR(VLOOKUP($A58,'country averages'!$B$1:$I$147,7,FALSE),0)=0,VLOOKUP($E58,'region averages'!$A$1:$G$26,6,FALSE),VLOOKUP($A58,'country averages'!$B$1:$I$147,7,FALSE))</f>
        <v>50</v>
      </c>
      <c r="K58" s="6">
        <f>IF(IFERROR(VLOOKUP($A58,'country averages'!$B$1:$I$147,8,FALSE),0)=0,VLOOKUP($E58,'region averages'!$A$1:$G$26,7,FALSE),VLOOKUP($A58,'country averages'!$B$1:$I$147,8,FALSE))</f>
        <v>50</v>
      </c>
    </row>
    <row r="59" spans="1:11" x14ac:dyDescent="0.2">
      <c r="A59" t="s">
        <v>103</v>
      </c>
      <c r="B59" t="s">
        <v>13</v>
      </c>
      <c r="C59" t="str">
        <f>VLOOKUP($A59,'country info'!$A$1:$E$259,2,FALSE)</f>
        <v>Czechia</v>
      </c>
      <c r="D59" t="str">
        <f>VLOOKUP($A59,'country info'!$A$1:$E$259,4,FALSE)</f>
        <v>Europe</v>
      </c>
      <c r="E59" t="str">
        <f>VLOOKUP($A59,'country info'!$A$1:$E$259,5,FALSE)</f>
        <v>Eastern Europe</v>
      </c>
      <c r="F59" s="6">
        <f>IF(IFERROR(VLOOKUP($A59,'country averages'!$B$1:$I$147,3,FALSE),0)=0,VLOOKUP($E59,'region averages'!$A$1:$G$26,2,FALSE),VLOOKUP($A59,'country averages'!$B$1:$I$147,3,FALSE))</f>
        <v>130</v>
      </c>
      <c r="G59" s="6">
        <f>IF(IFERROR(VLOOKUP($A59,'country averages'!$B$1:$I$147,4,FALSE),0)=0,VLOOKUP($E59,'region averages'!$A$1:$G$26,3,FALSE),VLOOKUP($A59,'country averages'!$B$1:$I$147,4,FALSE))</f>
        <v>130</v>
      </c>
      <c r="H59" s="6">
        <f>IF(IFERROR(VLOOKUP($A59,'country averages'!$B$1:$I$147,5,FALSE),0)=0,VLOOKUP($E59,'region averages'!$A$1:$G$26,4,FALSE),VLOOKUP($A59,'country averages'!$B$1:$I$147,5,FALSE))</f>
        <v>90</v>
      </c>
      <c r="I59" s="6">
        <f>IF(IFERROR(VLOOKUP($A59,'country averages'!$B$1:$I$147,6,FALSE),0)=0,VLOOKUP($E59,'region averages'!$A$1:$G$26,5,FALSE),VLOOKUP($A59,'country averages'!$B$1:$I$147,6,FALSE))</f>
        <v>90</v>
      </c>
      <c r="J59" s="6">
        <f>IF(IFERROR(VLOOKUP($A59,'country averages'!$B$1:$I$147,7,FALSE),0)=0,VLOOKUP($E59,'region averages'!$A$1:$G$26,6,FALSE),VLOOKUP($A59,'country averages'!$B$1:$I$147,7,FALSE))</f>
        <v>50</v>
      </c>
      <c r="K59" s="6">
        <f>IF(IFERROR(VLOOKUP($A59,'country averages'!$B$1:$I$147,8,FALSE),0)=0,VLOOKUP($E59,'region averages'!$A$1:$G$26,7,FALSE),VLOOKUP($A59,'country averages'!$B$1:$I$147,8,FALSE))</f>
        <v>50</v>
      </c>
    </row>
    <row r="60" spans="1:11" x14ac:dyDescent="0.2">
      <c r="A60" t="s">
        <v>105</v>
      </c>
      <c r="B60" t="s">
        <v>13</v>
      </c>
      <c r="C60" t="str">
        <f>VLOOKUP($A60,'country info'!$A$1:$E$259,2,FALSE)</f>
        <v>Germany</v>
      </c>
      <c r="D60" t="str">
        <f>VLOOKUP($A60,'country info'!$A$1:$E$259,4,FALSE)</f>
        <v>Europe</v>
      </c>
      <c r="E60" t="str">
        <f>VLOOKUP($A60,'country info'!$A$1:$E$259,5,FALSE)</f>
        <v>Western Europe</v>
      </c>
      <c r="F60" s="6">
        <f>IF(IFERROR(VLOOKUP($A60,'country averages'!$B$1:$I$147,3,FALSE),0)=0,VLOOKUP($E60,'region averages'!$A$1:$G$26,2,FALSE),VLOOKUP($A60,'country averages'!$B$1:$I$147,3,FALSE))</f>
        <v>130</v>
      </c>
      <c r="G60" s="6">
        <f>IF(IFERROR(VLOOKUP($A60,'country averages'!$B$1:$I$147,4,FALSE),0)=0,VLOOKUP($E60,'region averages'!$A$1:$G$26,3,FALSE),VLOOKUP($A60,'country averages'!$B$1:$I$147,4,FALSE))</f>
        <v>130</v>
      </c>
      <c r="H60" s="6">
        <f>IF(IFERROR(VLOOKUP($A60,'country averages'!$B$1:$I$147,5,FALSE),0)=0,VLOOKUP($E60,'region averages'!$A$1:$G$26,4,FALSE),VLOOKUP($A60,'country averages'!$B$1:$I$147,5,FALSE))</f>
        <v>100</v>
      </c>
      <c r="I60" s="6">
        <f>IF(IFERROR(VLOOKUP($A60,'country averages'!$B$1:$I$147,6,FALSE),0)=0,VLOOKUP($E60,'region averages'!$A$1:$G$26,5,FALSE),VLOOKUP($A60,'country averages'!$B$1:$I$147,6,FALSE))</f>
        <v>100</v>
      </c>
      <c r="J60" s="6">
        <f>IF(IFERROR(VLOOKUP($A60,'country averages'!$B$1:$I$147,7,FALSE),0)=0,VLOOKUP($E60,'region averages'!$A$1:$G$26,6,FALSE),VLOOKUP($A60,'country averages'!$B$1:$I$147,7,FALSE))</f>
        <v>50</v>
      </c>
      <c r="K60" s="6">
        <f>IF(IFERROR(VLOOKUP($A60,'country averages'!$B$1:$I$147,8,FALSE),0)=0,VLOOKUP($E60,'region averages'!$A$1:$G$26,7,FALSE),VLOOKUP($A60,'country averages'!$B$1:$I$147,8,FALSE))</f>
        <v>50</v>
      </c>
    </row>
    <row r="61" spans="1:11" x14ac:dyDescent="0.2">
      <c r="A61" t="s">
        <v>107</v>
      </c>
      <c r="B61" t="s">
        <v>8</v>
      </c>
      <c r="C61" t="str">
        <f>VLOOKUP($A61,'country info'!$A$1:$E$259,2,FALSE)</f>
        <v>Djibouti</v>
      </c>
      <c r="D61" t="str">
        <f>VLOOKUP($A61,'country info'!$A$1:$E$259,4,FALSE)</f>
        <v>Africa</v>
      </c>
      <c r="E61" t="str">
        <f>VLOOKUP($A61,'country info'!$A$1:$E$259,5,FALSE)</f>
        <v>Eastern Africa</v>
      </c>
      <c r="F61" s="6">
        <f>IF(IFERROR(VLOOKUP($A61,'country averages'!$B$1:$I$147,3,FALSE),0)=0,VLOOKUP($E61,'region averages'!$A$1:$G$26,2,FALSE),VLOOKUP($A61,'country averages'!$B$1:$I$147,3,FALSE))</f>
        <v>110</v>
      </c>
      <c r="G61" s="6">
        <f>IF(IFERROR(VLOOKUP($A61,'country averages'!$B$1:$I$147,4,FALSE),0)=0,VLOOKUP($E61,'region averages'!$A$1:$G$26,3,FALSE),VLOOKUP($A61,'country averages'!$B$1:$I$147,4,FALSE))</f>
        <v>110</v>
      </c>
      <c r="H61" s="6">
        <f>IF(IFERROR(VLOOKUP($A61,'country averages'!$B$1:$I$147,5,FALSE),0)=0,VLOOKUP($E61,'region averages'!$A$1:$G$26,4,FALSE),VLOOKUP($A61,'country averages'!$B$1:$I$147,5,FALSE))</f>
        <v>91.666666666666671</v>
      </c>
      <c r="I61" s="6">
        <f>IF(IFERROR(VLOOKUP($A61,'country averages'!$B$1:$I$147,6,FALSE),0)=0,VLOOKUP($E61,'region averages'!$A$1:$G$26,5,FALSE),VLOOKUP($A61,'country averages'!$B$1:$I$147,6,FALSE))</f>
        <v>93.333333333333329</v>
      </c>
      <c r="J61" s="6">
        <f>IF(IFERROR(VLOOKUP($A61,'country averages'!$B$1:$I$147,7,FALSE),0)=0,VLOOKUP($E61,'region averages'!$A$1:$G$26,6,FALSE),VLOOKUP($A61,'country averages'!$B$1:$I$147,7,FALSE))</f>
        <v>51.666666666666664</v>
      </c>
      <c r="K61" s="6">
        <f>IF(IFERROR(VLOOKUP($A61,'country averages'!$B$1:$I$147,8,FALSE),0)=0,VLOOKUP($E61,'region averages'!$A$1:$G$26,7,FALSE),VLOOKUP($A61,'country averages'!$B$1:$I$147,8,FALSE))</f>
        <v>53.333333333333336</v>
      </c>
    </row>
    <row r="62" spans="1:11" x14ac:dyDescent="0.2">
      <c r="A62" t="s">
        <v>108</v>
      </c>
      <c r="B62" t="s">
        <v>3</v>
      </c>
      <c r="C62" t="str">
        <f>VLOOKUP($A62,'country info'!$A$1:$E$259,2,FALSE)</f>
        <v>Dominica</v>
      </c>
      <c r="D62" t="str">
        <f>VLOOKUP($A62,'country info'!$A$1:$E$259,4,FALSE)</f>
        <v>Americas</v>
      </c>
      <c r="E62" t="str">
        <f>VLOOKUP($A62,'country info'!$A$1:$E$259,5,FALSE)</f>
        <v>Caribbean</v>
      </c>
      <c r="F62" s="6">
        <f>IF(IFERROR(VLOOKUP($A62,'country averages'!$B$1:$I$147,3,FALSE),0)=0,VLOOKUP($E62,'region averages'!$A$1:$G$26,2,FALSE),VLOOKUP($A62,'country averages'!$B$1:$I$147,3,FALSE))</f>
        <v>80</v>
      </c>
      <c r="G62" s="6">
        <f>IF(IFERROR(VLOOKUP($A62,'country averages'!$B$1:$I$147,4,FALSE),0)=0,VLOOKUP($E62,'region averages'!$A$1:$G$26,3,FALSE),VLOOKUP($A62,'country averages'!$B$1:$I$147,4,FALSE))</f>
        <v>80</v>
      </c>
      <c r="H62" s="6">
        <f>IF(IFERROR(VLOOKUP($A62,'country averages'!$B$1:$I$147,5,FALSE),0)=0,VLOOKUP($E62,'region averages'!$A$1:$G$26,4,FALSE),VLOOKUP($A62,'country averages'!$B$1:$I$147,5,FALSE))</f>
        <v>50</v>
      </c>
      <c r="I62" s="6">
        <f>IF(IFERROR(VLOOKUP($A62,'country averages'!$B$1:$I$147,6,FALSE),0)=0,VLOOKUP($E62,'region averages'!$A$1:$G$26,5,FALSE),VLOOKUP($A62,'country averages'!$B$1:$I$147,6,FALSE))</f>
        <v>50</v>
      </c>
      <c r="J62" s="6">
        <f>IF(IFERROR(VLOOKUP($A62,'country averages'!$B$1:$I$147,7,FALSE),0)=0,VLOOKUP($E62,'region averages'!$A$1:$G$26,6,FALSE),VLOOKUP($A62,'country averages'!$B$1:$I$147,7,FALSE))</f>
        <v>50</v>
      </c>
      <c r="K62" s="6">
        <f>IF(IFERROR(VLOOKUP($A62,'country averages'!$B$1:$I$147,8,FALSE),0)=0,VLOOKUP($E62,'region averages'!$A$1:$G$26,7,FALSE),VLOOKUP($A62,'country averages'!$B$1:$I$147,8,FALSE))</f>
        <v>50</v>
      </c>
    </row>
    <row r="63" spans="1:11" x14ac:dyDescent="0.2">
      <c r="A63" t="s">
        <v>110</v>
      </c>
      <c r="B63" t="s">
        <v>13</v>
      </c>
      <c r="C63" t="str">
        <f>VLOOKUP($A63,'country info'!$A$1:$E$259,2,FALSE)</f>
        <v>Denmark</v>
      </c>
      <c r="D63" t="str">
        <f>VLOOKUP($A63,'country info'!$A$1:$E$259,4,FALSE)</f>
        <v>Europe</v>
      </c>
      <c r="E63" t="str">
        <f>VLOOKUP($A63,'country info'!$A$1:$E$259,5,FALSE)</f>
        <v>Northern Europe</v>
      </c>
      <c r="F63" s="6">
        <f>IF(IFERROR(VLOOKUP($A63,'country averages'!$B$1:$I$147,3,FALSE),0)=0,VLOOKUP($E63,'region averages'!$A$1:$G$26,2,FALSE),VLOOKUP($A63,'country averages'!$B$1:$I$147,3,FALSE))</f>
        <v>110</v>
      </c>
      <c r="G63" s="6">
        <f>IF(IFERROR(VLOOKUP($A63,'country averages'!$B$1:$I$147,4,FALSE),0)=0,VLOOKUP($E63,'region averages'!$A$1:$G$26,3,FALSE),VLOOKUP($A63,'country averages'!$B$1:$I$147,4,FALSE))</f>
        <v>130</v>
      </c>
      <c r="H63" s="6">
        <f>IF(IFERROR(VLOOKUP($A63,'country averages'!$B$1:$I$147,5,FALSE),0)=0,VLOOKUP($E63,'region averages'!$A$1:$G$26,4,FALSE),VLOOKUP($A63,'country averages'!$B$1:$I$147,5,FALSE))</f>
        <v>80</v>
      </c>
      <c r="I63" s="6">
        <f>IF(IFERROR(VLOOKUP($A63,'country averages'!$B$1:$I$147,6,FALSE),0)=0,VLOOKUP($E63,'region averages'!$A$1:$G$26,5,FALSE),VLOOKUP($A63,'country averages'!$B$1:$I$147,6,FALSE))</f>
        <v>80</v>
      </c>
      <c r="J63" s="6">
        <f>IF(IFERROR(VLOOKUP($A63,'country averages'!$B$1:$I$147,7,FALSE),0)=0,VLOOKUP($E63,'region averages'!$A$1:$G$26,6,FALSE),VLOOKUP($A63,'country averages'!$B$1:$I$147,7,FALSE))</f>
        <v>50</v>
      </c>
      <c r="K63" s="6">
        <f>IF(IFERROR(VLOOKUP($A63,'country averages'!$B$1:$I$147,8,FALSE),0)=0,VLOOKUP($E63,'region averages'!$A$1:$G$26,7,FALSE),VLOOKUP($A63,'country averages'!$B$1:$I$147,8,FALSE))</f>
        <v>50</v>
      </c>
    </row>
    <row r="64" spans="1:11" x14ac:dyDescent="0.2">
      <c r="A64" t="s">
        <v>112</v>
      </c>
      <c r="B64" t="s">
        <v>3</v>
      </c>
      <c r="C64" t="str">
        <f>VLOOKUP($A64,'country info'!$A$1:$E$259,2,FALSE)</f>
        <v>Dominican Republic</v>
      </c>
      <c r="D64" t="str">
        <f>VLOOKUP($A64,'country info'!$A$1:$E$259,4,FALSE)</f>
        <v>Americas</v>
      </c>
      <c r="E64" t="str">
        <f>VLOOKUP($A64,'country info'!$A$1:$E$259,5,FALSE)</f>
        <v>Caribbean</v>
      </c>
      <c r="F64" s="6">
        <f>IF(IFERROR(VLOOKUP($A64,'country averages'!$B$1:$I$147,3,FALSE),0)=0,VLOOKUP($E64,'region averages'!$A$1:$G$26,2,FALSE),VLOOKUP($A64,'country averages'!$B$1:$I$147,3,FALSE))</f>
        <v>120</v>
      </c>
      <c r="G64" s="6">
        <f>IF(IFERROR(VLOOKUP($A64,'country averages'!$B$1:$I$147,4,FALSE),0)=0,VLOOKUP($E64,'region averages'!$A$1:$G$26,3,FALSE),VLOOKUP($A64,'country averages'!$B$1:$I$147,4,FALSE))</f>
        <v>120</v>
      </c>
      <c r="H64" s="6">
        <f>IF(IFERROR(VLOOKUP($A64,'country averages'!$B$1:$I$147,5,FALSE),0)=0,VLOOKUP($E64,'region averages'!$A$1:$G$26,4,FALSE),VLOOKUP($A64,'country averages'!$B$1:$I$147,5,FALSE))</f>
        <v>80</v>
      </c>
      <c r="I64" s="6">
        <f>IF(IFERROR(VLOOKUP($A64,'country averages'!$B$1:$I$147,6,FALSE),0)=0,VLOOKUP($E64,'region averages'!$A$1:$G$26,5,FALSE),VLOOKUP($A64,'country averages'!$B$1:$I$147,6,FALSE))</f>
        <v>80</v>
      </c>
      <c r="J64" s="6">
        <f>IF(IFERROR(VLOOKUP($A64,'country averages'!$B$1:$I$147,7,FALSE),0)=0,VLOOKUP($E64,'region averages'!$A$1:$G$26,6,FALSE),VLOOKUP($A64,'country averages'!$B$1:$I$147,7,FALSE))</f>
        <v>40</v>
      </c>
      <c r="K64" s="6">
        <f>IF(IFERROR(VLOOKUP($A64,'country averages'!$B$1:$I$147,8,FALSE),0)=0,VLOOKUP($E64,'region averages'!$A$1:$G$26,7,FALSE),VLOOKUP($A64,'country averages'!$B$1:$I$147,8,FALSE))</f>
        <v>40</v>
      </c>
    </row>
    <row r="65" spans="1:11" x14ac:dyDescent="0.2">
      <c r="A65" t="s">
        <v>114</v>
      </c>
      <c r="B65" t="s">
        <v>8</v>
      </c>
      <c r="C65" t="str">
        <f>VLOOKUP($A65,'country info'!$A$1:$E$259,2,FALSE)</f>
        <v>Algeria</v>
      </c>
      <c r="D65" t="str">
        <f>VLOOKUP($A65,'country info'!$A$1:$E$259,4,FALSE)</f>
        <v>Africa</v>
      </c>
      <c r="E65" t="str">
        <f>VLOOKUP($A65,'country info'!$A$1:$E$259,5,FALSE)</f>
        <v>Northern Africa</v>
      </c>
      <c r="F65" s="6">
        <f>IF(IFERROR(VLOOKUP($A65,'country averages'!$B$1:$I$147,3,FALSE),0)=0,VLOOKUP($E65,'region averages'!$A$1:$G$26,2,FALSE),VLOOKUP($A65,'country averages'!$B$1:$I$147,3,FALSE))</f>
        <v>120</v>
      </c>
      <c r="G65" s="6">
        <f>IF(IFERROR(VLOOKUP($A65,'country averages'!$B$1:$I$147,4,FALSE),0)=0,VLOOKUP($E65,'region averages'!$A$1:$G$26,3,FALSE),VLOOKUP($A65,'country averages'!$B$1:$I$147,4,FALSE))</f>
        <v>120</v>
      </c>
      <c r="H65" s="6">
        <f>IF(IFERROR(VLOOKUP($A65,'country averages'!$B$1:$I$147,5,FALSE),0)=0,VLOOKUP($E65,'region averages'!$A$1:$G$26,4,FALSE),VLOOKUP($A65,'country averages'!$B$1:$I$147,5,FALSE))</f>
        <v>80</v>
      </c>
      <c r="I65" s="6">
        <f>IF(IFERROR(VLOOKUP($A65,'country averages'!$B$1:$I$147,6,FALSE),0)=0,VLOOKUP($E65,'region averages'!$A$1:$G$26,5,FALSE),VLOOKUP($A65,'country averages'!$B$1:$I$147,6,FALSE))</f>
        <v>80</v>
      </c>
      <c r="J65" s="6">
        <f>IF(IFERROR(VLOOKUP($A65,'country averages'!$B$1:$I$147,7,FALSE),0)=0,VLOOKUP($E65,'region averages'!$A$1:$G$26,6,FALSE),VLOOKUP($A65,'country averages'!$B$1:$I$147,7,FALSE))</f>
        <v>50</v>
      </c>
      <c r="K65" s="6">
        <f>IF(IFERROR(VLOOKUP($A65,'country averages'!$B$1:$I$147,8,FALSE),0)=0,VLOOKUP($E65,'region averages'!$A$1:$G$26,7,FALSE),VLOOKUP($A65,'country averages'!$B$1:$I$147,8,FALSE))</f>
        <v>50</v>
      </c>
    </row>
    <row r="66" spans="1:11" x14ac:dyDescent="0.2">
      <c r="A66" t="s">
        <v>116</v>
      </c>
      <c r="B66" t="s">
        <v>21</v>
      </c>
      <c r="C66" t="str">
        <f>VLOOKUP($A66,'country info'!$A$1:$E$259,2,FALSE)</f>
        <v>Ecuador</v>
      </c>
      <c r="D66" t="str">
        <f>VLOOKUP($A66,'country info'!$A$1:$E$259,4,FALSE)</f>
        <v>Americas</v>
      </c>
      <c r="E66" t="str">
        <f>VLOOKUP($A66,'country info'!$A$1:$E$259,5,FALSE)</f>
        <v>South America</v>
      </c>
      <c r="F66" s="6">
        <f>IF(IFERROR(VLOOKUP($A66,'country averages'!$B$1:$I$147,3,FALSE),0)=0,VLOOKUP($E66,'region averages'!$A$1:$G$26,2,FALSE),VLOOKUP($A66,'country averages'!$B$1:$I$147,3,FALSE))</f>
        <v>100</v>
      </c>
      <c r="G66" s="6">
        <f>IF(IFERROR(VLOOKUP($A66,'country averages'!$B$1:$I$147,4,FALSE),0)=0,VLOOKUP($E66,'region averages'!$A$1:$G$26,3,FALSE),VLOOKUP($A66,'country averages'!$B$1:$I$147,4,FALSE))</f>
        <v>108.88888888888889</v>
      </c>
      <c r="H66" s="6">
        <f>IF(IFERROR(VLOOKUP($A66,'country averages'!$B$1:$I$147,5,FALSE),0)=0,VLOOKUP($E66,'region averages'!$A$1:$G$26,4,FALSE),VLOOKUP($A66,'country averages'!$B$1:$I$147,5,FALSE))</f>
        <v>81.111111111111114</v>
      </c>
      <c r="I66" s="6">
        <f>IF(IFERROR(VLOOKUP($A66,'country averages'!$B$1:$I$147,6,FALSE),0)=0,VLOOKUP($E66,'region averages'!$A$1:$G$26,5,FALSE),VLOOKUP($A66,'country averages'!$B$1:$I$147,6,FALSE))</f>
        <v>83.333333333333329</v>
      </c>
      <c r="J66" s="6">
        <f>IF(IFERROR(VLOOKUP($A66,'country averages'!$B$1:$I$147,7,FALSE),0)=0,VLOOKUP($E66,'region averages'!$A$1:$G$26,6,FALSE),VLOOKUP($A66,'country averages'!$B$1:$I$147,7,FALSE))</f>
        <v>51.666666666666664</v>
      </c>
      <c r="K66" s="6">
        <f>IF(IFERROR(VLOOKUP($A66,'country averages'!$B$1:$I$147,8,FALSE),0)=0,VLOOKUP($E66,'region averages'!$A$1:$G$26,7,FALSE),VLOOKUP($A66,'country averages'!$B$1:$I$147,8,FALSE))</f>
        <v>57.222222222222221</v>
      </c>
    </row>
    <row r="67" spans="1:11" x14ac:dyDescent="0.2">
      <c r="A67" t="s">
        <v>117</v>
      </c>
      <c r="B67" t="s">
        <v>8</v>
      </c>
      <c r="C67" t="str">
        <f>VLOOKUP($A67,'country info'!$A$1:$E$259,2,FALSE)</f>
        <v>Egypt</v>
      </c>
      <c r="D67" t="str">
        <f>VLOOKUP($A67,'country info'!$A$1:$E$259,4,FALSE)</f>
        <v>Africa</v>
      </c>
      <c r="E67" t="str">
        <f>VLOOKUP($A67,'country info'!$A$1:$E$259,5,FALSE)</f>
        <v>Northern Africa</v>
      </c>
      <c r="F67" s="6">
        <f>IF(IFERROR(VLOOKUP($A67,'country averages'!$B$1:$I$147,3,FALSE),0)=0,VLOOKUP($E67,'region averages'!$A$1:$G$26,2,FALSE),VLOOKUP($A67,'country averages'!$B$1:$I$147,3,FALSE))</f>
        <v>100</v>
      </c>
      <c r="G67" s="6">
        <f>IF(IFERROR(VLOOKUP($A67,'country averages'!$B$1:$I$147,4,FALSE),0)=0,VLOOKUP($E67,'region averages'!$A$1:$G$26,3,FALSE),VLOOKUP($A67,'country averages'!$B$1:$I$147,4,FALSE))</f>
        <v>100</v>
      </c>
      <c r="H67" s="6">
        <f>IF(IFERROR(VLOOKUP($A67,'country averages'!$B$1:$I$147,5,FALSE),0)=0,VLOOKUP($E67,'region averages'!$A$1:$G$26,4,FALSE),VLOOKUP($A67,'country averages'!$B$1:$I$147,5,FALSE))</f>
        <v>90</v>
      </c>
      <c r="I67" s="6">
        <f>IF(IFERROR(VLOOKUP($A67,'country averages'!$B$1:$I$147,6,FALSE),0)=0,VLOOKUP($E67,'region averages'!$A$1:$G$26,5,FALSE),VLOOKUP($A67,'country averages'!$B$1:$I$147,6,FALSE))</f>
        <v>90</v>
      </c>
      <c r="J67" s="6">
        <f>IF(IFERROR(VLOOKUP($A67,'country averages'!$B$1:$I$147,7,FALSE),0)=0,VLOOKUP($E67,'region averages'!$A$1:$G$26,6,FALSE),VLOOKUP($A67,'country averages'!$B$1:$I$147,7,FALSE))</f>
        <v>50</v>
      </c>
      <c r="K67" s="6">
        <f>IF(IFERROR(VLOOKUP($A67,'country averages'!$B$1:$I$147,8,FALSE),0)=0,VLOOKUP($E67,'region averages'!$A$1:$G$26,7,FALSE),VLOOKUP($A67,'country averages'!$B$1:$I$147,8,FALSE))</f>
        <v>50</v>
      </c>
    </row>
    <row r="68" spans="1:11" x14ac:dyDescent="0.2">
      <c r="A68" t="s">
        <v>119</v>
      </c>
      <c r="B68" t="s">
        <v>8</v>
      </c>
      <c r="C68" t="str">
        <f>VLOOKUP($A68,'country info'!$A$1:$E$259,2,FALSE)</f>
        <v>Eritrea</v>
      </c>
      <c r="D68" t="str">
        <f>VLOOKUP($A68,'country info'!$A$1:$E$259,4,FALSE)</f>
        <v>Africa</v>
      </c>
      <c r="E68" t="str">
        <f>VLOOKUP($A68,'country info'!$A$1:$E$259,5,FALSE)</f>
        <v>Eastern Africa</v>
      </c>
      <c r="F68" s="6">
        <f>IF(IFERROR(VLOOKUP($A68,'country averages'!$B$1:$I$147,3,FALSE),0)=0,VLOOKUP($E68,'region averages'!$A$1:$G$26,2,FALSE),VLOOKUP($A68,'country averages'!$B$1:$I$147,3,FALSE))</f>
        <v>110</v>
      </c>
      <c r="G68" s="6">
        <f>IF(IFERROR(VLOOKUP($A68,'country averages'!$B$1:$I$147,4,FALSE),0)=0,VLOOKUP($E68,'region averages'!$A$1:$G$26,3,FALSE),VLOOKUP($A68,'country averages'!$B$1:$I$147,4,FALSE))</f>
        <v>110</v>
      </c>
      <c r="H68" s="6">
        <f>IF(IFERROR(VLOOKUP($A68,'country averages'!$B$1:$I$147,5,FALSE),0)=0,VLOOKUP($E68,'region averages'!$A$1:$G$26,4,FALSE),VLOOKUP($A68,'country averages'!$B$1:$I$147,5,FALSE))</f>
        <v>91.666666666666671</v>
      </c>
      <c r="I68" s="6">
        <f>IF(IFERROR(VLOOKUP($A68,'country averages'!$B$1:$I$147,6,FALSE),0)=0,VLOOKUP($E68,'region averages'!$A$1:$G$26,5,FALSE),VLOOKUP($A68,'country averages'!$B$1:$I$147,6,FALSE))</f>
        <v>93.333333333333329</v>
      </c>
      <c r="J68" s="6">
        <f>IF(IFERROR(VLOOKUP($A68,'country averages'!$B$1:$I$147,7,FALSE),0)=0,VLOOKUP($E68,'region averages'!$A$1:$G$26,6,FALSE),VLOOKUP($A68,'country averages'!$B$1:$I$147,7,FALSE))</f>
        <v>51.666666666666664</v>
      </c>
      <c r="K68" s="6">
        <f>IF(IFERROR(VLOOKUP($A68,'country averages'!$B$1:$I$147,8,FALSE),0)=0,VLOOKUP($E68,'region averages'!$A$1:$G$26,7,FALSE),VLOOKUP($A68,'country averages'!$B$1:$I$147,8,FALSE))</f>
        <v>53.333333333333336</v>
      </c>
    </row>
    <row r="69" spans="1:11" x14ac:dyDescent="0.2">
      <c r="A69" t="s">
        <v>120</v>
      </c>
      <c r="B69" t="s">
        <v>8</v>
      </c>
      <c r="C69" t="str">
        <f>VLOOKUP($A69,'country info'!$A$1:$E$259,2,FALSE)</f>
        <v>Western Sahara</v>
      </c>
      <c r="D69" t="str">
        <f>VLOOKUP($A69,'country info'!$A$1:$E$259,4,FALSE)</f>
        <v>Africa</v>
      </c>
      <c r="E69" t="str">
        <f>VLOOKUP($A69,'country info'!$A$1:$E$259,5,FALSE)</f>
        <v>Northern Africa</v>
      </c>
      <c r="F69" s="6">
        <f>IF(IFERROR(VLOOKUP($A69,'country averages'!$B$1:$I$147,3,FALSE),0)=0,VLOOKUP($E69,'region averages'!$A$1:$G$26,2,FALSE),VLOOKUP($A69,'country averages'!$B$1:$I$147,3,FALSE))</f>
        <v>105</v>
      </c>
      <c r="G69" s="6">
        <f>IF(IFERROR(VLOOKUP($A69,'country averages'!$B$1:$I$147,4,FALSE),0)=0,VLOOKUP($E69,'region averages'!$A$1:$G$26,3,FALSE),VLOOKUP($A69,'country averages'!$B$1:$I$147,4,FALSE))</f>
        <v>107.5</v>
      </c>
      <c r="H69" s="6">
        <f>IF(IFERROR(VLOOKUP($A69,'country averages'!$B$1:$I$147,5,FALSE),0)=0,VLOOKUP($E69,'region averages'!$A$1:$G$26,4,FALSE),VLOOKUP($A69,'country averages'!$B$1:$I$147,5,FALSE))</f>
        <v>90</v>
      </c>
      <c r="I69" s="6">
        <f>IF(IFERROR(VLOOKUP($A69,'country averages'!$B$1:$I$147,6,FALSE),0)=0,VLOOKUP($E69,'region averages'!$A$1:$G$26,5,FALSE),VLOOKUP($A69,'country averages'!$B$1:$I$147,6,FALSE))</f>
        <v>90</v>
      </c>
      <c r="J69" s="6">
        <f>IF(IFERROR(VLOOKUP($A69,'country averages'!$B$1:$I$147,7,FALSE),0)=0,VLOOKUP($E69,'region averages'!$A$1:$G$26,6,FALSE),VLOOKUP($A69,'country averages'!$B$1:$I$147,7,FALSE))</f>
        <v>52.5</v>
      </c>
      <c r="K69" s="6">
        <f>IF(IFERROR(VLOOKUP($A69,'country averages'!$B$1:$I$147,8,FALSE),0)=0,VLOOKUP($E69,'region averages'!$A$1:$G$26,7,FALSE),VLOOKUP($A69,'country averages'!$B$1:$I$147,8,FALSE))</f>
        <v>52.5</v>
      </c>
    </row>
    <row r="70" spans="1:11" x14ac:dyDescent="0.2">
      <c r="A70" t="s">
        <v>121</v>
      </c>
      <c r="B70" t="s">
        <v>13</v>
      </c>
      <c r="C70" t="str">
        <f>VLOOKUP($A70,'country info'!$A$1:$E$259,2,FALSE)</f>
        <v>Spain</v>
      </c>
      <c r="D70" t="str">
        <f>VLOOKUP($A70,'country info'!$A$1:$E$259,4,FALSE)</f>
        <v>Europe</v>
      </c>
      <c r="E70" t="str">
        <f>VLOOKUP($A70,'country info'!$A$1:$E$259,5,FALSE)</f>
        <v>Southern Europe</v>
      </c>
      <c r="F70" s="6">
        <f>IF(IFERROR(VLOOKUP($A70,'country averages'!$B$1:$I$147,3,FALSE),0)=0,VLOOKUP($E70,'region averages'!$A$1:$G$26,2,FALSE),VLOOKUP($A70,'country averages'!$B$1:$I$147,3,FALSE))</f>
        <v>120</v>
      </c>
      <c r="G70" s="6">
        <f>IF(IFERROR(VLOOKUP($A70,'country averages'!$B$1:$I$147,4,FALSE),0)=0,VLOOKUP($E70,'region averages'!$A$1:$G$26,3,FALSE),VLOOKUP($A70,'country averages'!$B$1:$I$147,4,FALSE))</f>
        <v>120</v>
      </c>
      <c r="H70" s="6">
        <f>IF(IFERROR(VLOOKUP($A70,'country averages'!$B$1:$I$147,5,FALSE),0)=0,VLOOKUP($E70,'region averages'!$A$1:$G$26,4,FALSE),VLOOKUP($A70,'country averages'!$B$1:$I$147,5,FALSE))</f>
        <v>80</v>
      </c>
      <c r="I70" s="6">
        <f>IF(IFERROR(VLOOKUP($A70,'country averages'!$B$1:$I$147,6,FALSE),0)=0,VLOOKUP($E70,'region averages'!$A$1:$G$26,5,FALSE),VLOOKUP($A70,'country averages'!$B$1:$I$147,6,FALSE))</f>
        <v>80</v>
      </c>
      <c r="J70" s="6">
        <f>IF(IFERROR(VLOOKUP($A70,'country averages'!$B$1:$I$147,7,FALSE),0)=0,VLOOKUP($E70,'region averages'!$A$1:$G$26,6,FALSE),VLOOKUP($A70,'country averages'!$B$1:$I$147,7,FALSE))</f>
        <v>50</v>
      </c>
      <c r="K70" s="6">
        <f>IF(IFERROR(VLOOKUP($A70,'country averages'!$B$1:$I$147,8,FALSE),0)=0,VLOOKUP($E70,'region averages'!$A$1:$G$26,7,FALSE),VLOOKUP($A70,'country averages'!$B$1:$I$147,8,FALSE))</f>
        <v>50</v>
      </c>
    </row>
    <row r="71" spans="1:11" x14ac:dyDescent="0.2">
      <c r="A71" t="s">
        <v>123</v>
      </c>
      <c r="B71" t="s">
        <v>13</v>
      </c>
      <c r="C71" t="str">
        <f>VLOOKUP($A71,'country info'!$A$1:$E$259,2,FALSE)</f>
        <v>Estonia</v>
      </c>
      <c r="D71" t="str">
        <f>VLOOKUP($A71,'country info'!$A$1:$E$259,4,FALSE)</f>
        <v>Europe</v>
      </c>
      <c r="E71" t="str">
        <f>VLOOKUP($A71,'country info'!$A$1:$E$259,5,FALSE)</f>
        <v>Northern Europe</v>
      </c>
      <c r="F71" s="6">
        <f>IF(IFERROR(VLOOKUP($A71,'country averages'!$B$1:$I$147,3,FALSE),0)=0,VLOOKUP($E71,'region averages'!$A$1:$G$26,2,FALSE),VLOOKUP($A71,'country averages'!$B$1:$I$147,3,FALSE))</f>
        <v>110</v>
      </c>
      <c r="G71" s="6">
        <f>IF(IFERROR(VLOOKUP($A71,'country averages'!$B$1:$I$147,4,FALSE),0)=0,VLOOKUP($E71,'region averages'!$A$1:$G$26,3,FALSE),VLOOKUP($A71,'country averages'!$B$1:$I$147,4,FALSE))</f>
        <v>110</v>
      </c>
      <c r="H71" s="6">
        <f>IF(IFERROR(VLOOKUP($A71,'country averages'!$B$1:$I$147,5,FALSE),0)=0,VLOOKUP($E71,'region averages'!$A$1:$G$26,4,FALSE),VLOOKUP($A71,'country averages'!$B$1:$I$147,5,FALSE))</f>
        <v>90</v>
      </c>
      <c r="I71" s="6">
        <f>IF(IFERROR(VLOOKUP($A71,'country averages'!$B$1:$I$147,6,FALSE),0)=0,VLOOKUP($E71,'region averages'!$A$1:$G$26,5,FALSE),VLOOKUP($A71,'country averages'!$B$1:$I$147,6,FALSE))</f>
        <v>90</v>
      </c>
      <c r="J71" s="6">
        <f>IF(IFERROR(VLOOKUP($A71,'country averages'!$B$1:$I$147,7,FALSE),0)=0,VLOOKUP($E71,'region averages'!$A$1:$G$26,6,FALSE),VLOOKUP($A71,'country averages'!$B$1:$I$147,7,FALSE))</f>
        <v>50</v>
      </c>
      <c r="K71" s="6">
        <f>IF(IFERROR(VLOOKUP($A71,'country averages'!$B$1:$I$147,8,FALSE),0)=0,VLOOKUP($E71,'region averages'!$A$1:$G$26,7,FALSE),VLOOKUP($A71,'country averages'!$B$1:$I$147,8,FALSE))</f>
        <v>50</v>
      </c>
    </row>
    <row r="72" spans="1:11" x14ac:dyDescent="0.2">
      <c r="A72" t="s">
        <v>125</v>
      </c>
      <c r="B72" t="s">
        <v>8</v>
      </c>
      <c r="C72" t="str">
        <f>VLOOKUP($A72,'country info'!$A$1:$E$259,2,FALSE)</f>
        <v>Ethiopia</v>
      </c>
      <c r="D72" t="str">
        <f>VLOOKUP($A72,'country info'!$A$1:$E$259,4,FALSE)</f>
        <v>Africa</v>
      </c>
      <c r="E72" t="str">
        <f>VLOOKUP($A72,'country info'!$A$1:$E$259,5,FALSE)</f>
        <v>Eastern Africa</v>
      </c>
      <c r="F72" s="6">
        <f>IF(IFERROR(VLOOKUP($A72,'country averages'!$B$1:$I$147,3,FALSE),0)=0,VLOOKUP($E72,'region averages'!$A$1:$G$26,2,FALSE),VLOOKUP($A72,'country averages'!$B$1:$I$147,3,FALSE))</f>
        <v>110</v>
      </c>
      <c r="G72" s="6">
        <f>IF(IFERROR(VLOOKUP($A72,'country averages'!$B$1:$I$147,4,FALSE),0)=0,VLOOKUP($E72,'region averages'!$A$1:$G$26,3,FALSE),VLOOKUP($A72,'country averages'!$B$1:$I$147,4,FALSE))</f>
        <v>110</v>
      </c>
      <c r="H72" s="6">
        <f>IF(IFERROR(VLOOKUP($A72,'country averages'!$B$1:$I$147,5,FALSE),0)=0,VLOOKUP($E72,'region averages'!$A$1:$G$26,4,FALSE),VLOOKUP($A72,'country averages'!$B$1:$I$147,5,FALSE))</f>
        <v>91.666666666666671</v>
      </c>
      <c r="I72" s="6">
        <f>IF(IFERROR(VLOOKUP($A72,'country averages'!$B$1:$I$147,6,FALSE),0)=0,VLOOKUP($E72,'region averages'!$A$1:$G$26,5,FALSE),VLOOKUP($A72,'country averages'!$B$1:$I$147,6,FALSE))</f>
        <v>93.333333333333329</v>
      </c>
      <c r="J72" s="6">
        <f>IF(IFERROR(VLOOKUP($A72,'country averages'!$B$1:$I$147,7,FALSE),0)=0,VLOOKUP($E72,'region averages'!$A$1:$G$26,6,FALSE),VLOOKUP($A72,'country averages'!$B$1:$I$147,7,FALSE))</f>
        <v>51.666666666666664</v>
      </c>
      <c r="K72" s="6">
        <f>IF(IFERROR(VLOOKUP($A72,'country averages'!$B$1:$I$147,8,FALSE),0)=0,VLOOKUP($E72,'region averages'!$A$1:$G$26,7,FALSE),VLOOKUP($A72,'country averages'!$B$1:$I$147,8,FALSE))</f>
        <v>53.333333333333336</v>
      </c>
    </row>
    <row r="73" spans="1:11" x14ac:dyDescent="0.2">
      <c r="A73" t="s">
        <v>126</v>
      </c>
      <c r="B73" t="s">
        <v>13</v>
      </c>
      <c r="C73" t="str">
        <f>VLOOKUP($A73,'country info'!$A$1:$E$259,2,FALSE)</f>
        <v>Finland</v>
      </c>
      <c r="D73" t="str">
        <f>VLOOKUP($A73,'country info'!$A$1:$E$259,4,FALSE)</f>
        <v>Europe</v>
      </c>
      <c r="E73" t="str">
        <f>VLOOKUP($A73,'country info'!$A$1:$E$259,5,FALSE)</f>
        <v>Northern Europe</v>
      </c>
      <c r="F73" s="6">
        <f>IF(IFERROR(VLOOKUP($A73,'country averages'!$B$1:$I$147,3,FALSE),0)=0,VLOOKUP($E73,'region averages'!$A$1:$G$26,2,FALSE),VLOOKUP($A73,'country averages'!$B$1:$I$147,3,FALSE))</f>
        <v>120</v>
      </c>
      <c r="G73" s="6">
        <f>IF(IFERROR(VLOOKUP($A73,'country averages'!$B$1:$I$147,4,FALSE),0)=0,VLOOKUP($E73,'region averages'!$A$1:$G$26,3,FALSE),VLOOKUP($A73,'country averages'!$B$1:$I$147,4,FALSE))</f>
        <v>120</v>
      </c>
      <c r="H73" s="6">
        <f>IF(IFERROR(VLOOKUP($A73,'country averages'!$B$1:$I$147,5,FALSE),0)=0,VLOOKUP($E73,'region averages'!$A$1:$G$26,4,FALSE),VLOOKUP($A73,'country averages'!$B$1:$I$147,5,FALSE))</f>
        <v>85.039285714285711</v>
      </c>
      <c r="I73" s="6">
        <f>IF(IFERROR(VLOOKUP($A73,'country averages'!$B$1:$I$147,6,FALSE),0)=0,VLOOKUP($E73,'region averages'!$A$1:$G$26,5,FALSE),VLOOKUP($A73,'country averages'!$B$1:$I$147,6,FALSE))</f>
        <v>85.039285714285711</v>
      </c>
      <c r="J73" s="6">
        <f>IF(IFERROR(VLOOKUP($A73,'country averages'!$B$1:$I$147,7,FALSE),0)=0,VLOOKUP($E73,'region averages'!$A$1:$G$26,6,FALSE),VLOOKUP($A73,'country averages'!$B$1:$I$147,7,FALSE))</f>
        <v>50</v>
      </c>
      <c r="K73" s="6">
        <f>IF(IFERROR(VLOOKUP($A73,'country averages'!$B$1:$I$147,8,FALSE),0)=0,VLOOKUP($E73,'region averages'!$A$1:$G$26,7,FALSE),VLOOKUP($A73,'country averages'!$B$1:$I$147,8,FALSE))</f>
        <v>50</v>
      </c>
    </row>
    <row r="74" spans="1:11" x14ac:dyDescent="0.2">
      <c r="A74" t="s">
        <v>128</v>
      </c>
      <c r="B74" t="s">
        <v>25</v>
      </c>
      <c r="C74" t="str">
        <f>VLOOKUP($A74,'country info'!$A$1:$E$259,2,FALSE)</f>
        <v>Fiji</v>
      </c>
      <c r="D74" t="str">
        <f>VLOOKUP($A74,'country info'!$A$1:$E$259,4,FALSE)</f>
        <v>Oceania</v>
      </c>
      <c r="E74" t="str">
        <f>VLOOKUP($A74,'country info'!$A$1:$E$259,5,FALSE)</f>
        <v>Melanesia</v>
      </c>
      <c r="F74" s="6">
        <f>IF(IFERROR(VLOOKUP($A74,'country averages'!$B$1:$I$147,3,FALSE),0)=0,VLOOKUP($E74,'region averages'!$A$1:$G$26,2,FALSE),VLOOKUP($A74,'country averages'!$B$1:$I$147,3,FALSE))</f>
        <v>110</v>
      </c>
      <c r="G74" s="6">
        <f>IF(IFERROR(VLOOKUP($A74,'country averages'!$B$1:$I$147,4,FALSE),0)=0,VLOOKUP($E74,'region averages'!$A$1:$G$26,3,FALSE),VLOOKUP($A74,'country averages'!$B$1:$I$147,4,FALSE))</f>
        <v>110</v>
      </c>
      <c r="H74" s="6">
        <f>IF(IFERROR(VLOOKUP($A74,'country averages'!$B$1:$I$147,5,FALSE),0)=0,VLOOKUP($E74,'region averages'!$A$1:$G$26,4,FALSE),VLOOKUP($A74,'country averages'!$B$1:$I$147,5,FALSE))</f>
        <v>80</v>
      </c>
      <c r="I74" s="6">
        <f>IF(IFERROR(VLOOKUP($A74,'country averages'!$B$1:$I$147,6,FALSE),0)=0,VLOOKUP($E74,'region averages'!$A$1:$G$26,5,FALSE),VLOOKUP($A74,'country averages'!$B$1:$I$147,6,FALSE))</f>
        <v>80</v>
      </c>
      <c r="J74" s="6">
        <f>IF(IFERROR(VLOOKUP($A74,'country averages'!$B$1:$I$147,7,FALSE),0)=0,VLOOKUP($E74,'region averages'!$A$1:$G$26,6,FALSE),VLOOKUP($A74,'country averages'!$B$1:$I$147,7,FALSE))</f>
        <v>50</v>
      </c>
      <c r="K74" s="6">
        <f>IF(IFERROR(VLOOKUP($A74,'country averages'!$B$1:$I$147,8,FALSE),0)=0,VLOOKUP($E74,'region averages'!$A$1:$G$26,7,FALSE),VLOOKUP($A74,'country averages'!$B$1:$I$147,8,FALSE))</f>
        <v>50</v>
      </c>
    </row>
    <row r="75" spans="1:11" x14ac:dyDescent="0.2">
      <c r="A75" t="s">
        <v>130</v>
      </c>
      <c r="B75" t="s">
        <v>21</v>
      </c>
      <c r="C75" t="str">
        <f>VLOOKUP($A75,'country info'!$A$1:$E$259,2,FALSE)</f>
        <v>Falkland Islands</v>
      </c>
      <c r="D75" t="str">
        <f>VLOOKUP($A75,'country info'!$A$1:$E$259,4,FALSE)</f>
        <v>Americas</v>
      </c>
      <c r="E75" t="str">
        <f>VLOOKUP($A75,'country info'!$A$1:$E$259,5,FALSE)</f>
        <v>South America</v>
      </c>
      <c r="F75" s="6">
        <f>IF(IFERROR(VLOOKUP($A75,'country averages'!$B$1:$I$147,3,FALSE),0)=0,VLOOKUP($E75,'region averages'!$A$1:$G$26,2,FALSE),VLOOKUP($A75,'country averages'!$B$1:$I$147,3,FALSE))</f>
        <v>100</v>
      </c>
      <c r="G75" s="6">
        <f>IF(IFERROR(VLOOKUP($A75,'country averages'!$B$1:$I$147,4,FALSE),0)=0,VLOOKUP($E75,'region averages'!$A$1:$G$26,3,FALSE),VLOOKUP($A75,'country averages'!$B$1:$I$147,4,FALSE))</f>
        <v>108.88888888888889</v>
      </c>
      <c r="H75" s="6">
        <f>IF(IFERROR(VLOOKUP($A75,'country averages'!$B$1:$I$147,5,FALSE),0)=0,VLOOKUP($E75,'region averages'!$A$1:$G$26,4,FALSE),VLOOKUP($A75,'country averages'!$B$1:$I$147,5,FALSE))</f>
        <v>81.111111111111114</v>
      </c>
      <c r="I75" s="6">
        <f>IF(IFERROR(VLOOKUP($A75,'country averages'!$B$1:$I$147,6,FALSE),0)=0,VLOOKUP($E75,'region averages'!$A$1:$G$26,5,FALSE),VLOOKUP($A75,'country averages'!$B$1:$I$147,6,FALSE))</f>
        <v>83.333333333333329</v>
      </c>
      <c r="J75" s="6">
        <f>IF(IFERROR(VLOOKUP($A75,'country averages'!$B$1:$I$147,7,FALSE),0)=0,VLOOKUP($E75,'region averages'!$A$1:$G$26,6,FALSE),VLOOKUP($A75,'country averages'!$B$1:$I$147,7,FALSE))</f>
        <v>51.666666666666664</v>
      </c>
      <c r="K75" s="6">
        <f>IF(IFERROR(VLOOKUP($A75,'country averages'!$B$1:$I$147,8,FALSE),0)=0,VLOOKUP($E75,'region averages'!$A$1:$G$26,7,FALSE),VLOOKUP($A75,'country averages'!$B$1:$I$147,8,FALSE))</f>
        <v>57.222222222222221</v>
      </c>
    </row>
    <row r="76" spans="1:11" x14ac:dyDescent="0.2">
      <c r="A76" t="s">
        <v>131</v>
      </c>
      <c r="B76" t="s">
        <v>13</v>
      </c>
      <c r="C76" t="str">
        <f>VLOOKUP($A76,'country info'!$A$1:$E$259,2,FALSE)</f>
        <v>France</v>
      </c>
      <c r="D76" t="str">
        <f>VLOOKUP($A76,'country info'!$A$1:$E$259,4,FALSE)</f>
        <v>Europe</v>
      </c>
      <c r="E76" t="str">
        <f>VLOOKUP($A76,'country info'!$A$1:$E$259,5,FALSE)</f>
        <v>Western Europe</v>
      </c>
      <c r="F76" s="6">
        <f>IF(IFERROR(VLOOKUP($A76,'country averages'!$B$1:$I$147,3,FALSE),0)=0,VLOOKUP($E76,'region averages'!$A$1:$G$26,2,FALSE),VLOOKUP($A76,'country averages'!$B$1:$I$147,3,FALSE))</f>
        <v>110</v>
      </c>
      <c r="G76" s="6">
        <f>IF(IFERROR(VLOOKUP($A76,'country averages'!$B$1:$I$147,4,FALSE),0)=0,VLOOKUP($E76,'region averages'!$A$1:$G$26,3,FALSE),VLOOKUP($A76,'country averages'!$B$1:$I$147,4,FALSE))</f>
        <v>130</v>
      </c>
      <c r="H76" s="6">
        <f>IF(IFERROR(VLOOKUP($A76,'country averages'!$B$1:$I$147,5,FALSE),0)=0,VLOOKUP($E76,'region averages'!$A$1:$G$26,4,FALSE),VLOOKUP($A76,'country averages'!$B$1:$I$147,5,FALSE))</f>
        <v>80</v>
      </c>
      <c r="I76" s="6">
        <f>IF(IFERROR(VLOOKUP($A76,'country averages'!$B$1:$I$147,6,FALSE),0)=0,VLOOKUP($E76,'region averages'!$A$1:$G$26,5,FALSE),VLOOKUP($A76,'country averages'!$B$1:$I$147,6,FALSE))</f>
        <v>80</v>
      </c>
      <c r="J76" s="6">
        <f>IF(IFERROR(VLOOKUP($A76,'country averages'!$B$1:$I$147,7,FALSE),0)=0,VLOOKUP($E76,'region averages'!$A$1:$G$26,6,FALSE),VLOOKUP($A76,'country averages'!$B$1:$I$147,7,FALSE))</f>
        <v>50</v>
      </c>
      <c r="K76" s="6">
        <f>IF(IFERROR(VLOOKUP($A76,'country averages'!$B$1:$I$147,8,FALSE),0)=0,VLOOKUP($E76,'region averages'!$A$1:$G$26,7,FALSE),VLOOKUP($A76,'country averages'!$B$1:$I$147,8,FALSE))</f>
        <v>50</v>
      </c>
    </row>
    <row r="77" spans="1:11" x14ac:dyDescent="0.2">
      <c r="A77" t="s">
        <v>133</v>
      </c>
      <c r="B77" t="s">
        <v>13</v>
      </c>
      <c r="C77" t="str">
        <f>VLOOKUP($A77,'country info'!$A$1:$E$259,2,FALSE)</f>
        <v>Faroe Islands</v>
      </c>
      <c r="D77" t="str">
        <f>VLOOKUP($A77,'country info'!$A$1:$E$259,4,FALSE)</f>
        <v>Europe</v>
      </c>
      <c r="E77" t="str">
        <f>VLOOKUP($A77,'country info'!$A$1:$E$259,5,FALSE)</f>
        <v>Northern Europe</v>
      </c>
      <c r="F77" s="6">
        <f>IF(IFERROR(VLOOKUP($A77,'country averages'!$B$1:$I$147,3,FALSE),0)=0,VLOOKUP($E77,'region averages'!$A$1:$G$26,2,FALSE),VLOOKUP($A77,'country averages'!$B$1:$I$147,3,FALSE))</f>
        <v>107.34166666666668</v>
      </c>
      <c r="G77" s="6">
        <f>IF(IFERROR(VLOOKUP($A77,'country averages'!$B$1:$I$147,4,FALSE),0)=0,VLOOKUP($E77,'region averages'!$A$1:$G$26,3,FALSE),VLOOKUP($A77,'country averages'!$B$1:$I$147,4,FALSE))</f>
        <v>113.17500000000001</v>
      </c>
      <c r="H77" s="6">
        <f>IF(IFERROR(VLOOKUP($A77,'country averages'!$B$1:$I$147,5,FALSE),0)=0,VLOOKUP($E77,'region averages'!$A$1:$G$26,4,FALSE),VLOOKUP($A77,'country averages'!$B$1:$I$147,5,FALSE))</f>
        <v>80</v>
      </c>
      <c r="I77" s="6">
        <f>IF(IFERROR(VLOOKUP($A77,'country averages'!$B$1:$I$147,6,FALSE),0)=0,VLOOKUP($E77,'region averages'!$A$1:$G$26,5,FALSE),VLOOKUP($A77,'country averages'!$B$1:$I$147,6,FALSE))</f>
        <v>80</v>
      </c>
      <c r="J77" s="6">
        <f>IF(IFERROR(VLOOKUP($A77,'country averages'!$B$1:$I$147,7,FALSE),0)=0,VLOOKUP($E77,'region averages'!$A$1:$G$26,6,FALSE),VLOOKUP($A77,'country averages'!$B$1:$I$147,7,FALSE))</f>
        <v>50</v>
      </c>
      <c r="K77" s="6">
        <f>IF(IFERROR(VLOOKUP($A77,'country averages'!$B$1:$I$147,8,FALSE),0)=0,VLOOKUP($E77,'region averages'!$A$1:$G$26,7,FALSE),VLOOKUP($A77,'country averages'!$B$1:$I$147,8,FALSE))</f>
        <v>50</v>
      </c>
    </row>
    <row r="78" spans="1:11" x14ac:dyDescent="0.2">
      <c r="A78" t="s">
        <v>135</v>
      </c>
      <c r="B78" t="s">
        <v>25</v>
      </c>
      <c r="C78" t="str">
        <f>VLOOKUP($A78,'country info'!$A$1:$E$259,2,FALSE)</f>
        <v>Federated States of Micronesia</v>
      </c>
      <c r="D78" t="str">
        <f>VLOOKUP($A78,'country info'!$A$1:$E$259,4,FALSE)</f>
        <v>Oceania</v>
      </c>
      <c r="E78" t="str">
        <f>VLOOKUP($A78,'country info'!$A$1:$E$259,5,FALSE)</f>
        <v>Micronesia</v>
      </c>
      <c r="F78" s="6">
        <f>IF(IFERROR(VLOOKUP($A78,'country averages'!$B$1:$I$147,3,FALSE),0)=0,VLOOKUP($E78,'region averages'!$A$1:$G$26,2,FALSE),VLOOKUP($A78,'country averages'!$B$1:$I$147,3,FALSE))</f>
        <v>110</v>
      </c>
      <c r="G78" s="6">
        <f>IF(IFERROR(VLOOKUP($A78,'country averages'!$B$1:$I$147,4,FALSE),0)=0,VLOOKUP($E78,'region averages'!$A$1:$G$26,3,FALSE),VLOOKUP($A78,'country averages'!$B$1:$I$147,4,FALSE))</f>
        <v>110</v>
      </c>
      <c r="H78" s="6">
        <f>IF(IFERROR(VLOOKUP($A78,'country averages'!$B$1:$I$147,5,FALSE),0)=0,VLOOKUP($E78,'region averages'!$A$1:$G$26,4,FALSE),VLOOKUP($A78,'country averages'!$B$1:$I$147,5,FALSE))</f>
        <v>56.35</v>
      </c>
      <c r="I78" s="6">
        <f>IF(IFERROR(VLOOKUP($A78,'country averages'!$B$1:$I$147,6,FALSE),0)=0,VLOOKUP($E78,'region averages'!$A$1:$G$26,5,FALSE),VLOOKUP($A78,'country averages'!$B$1:$I$147,6,FALSE))</f>
        <v>56.35</v>
      </c>
      <c r="J78" s="6">
        <f>IF(IFERROR(VLOOKUP($A78,'country averages'!$B$1:$I$147,7,FALSE),0)=0,VLOOKUP($E78,'region averages'!$A$1:$G$26,6,FALSE),VLOOKUP($A78,'country averages'!$B$1:$I$147,7,FALSE))</f>
        <v>24.15</v>
      </c>
      <c r="K78" s="6">
        <f>IF(IFERROR(VLOOKUP($A78,'country averages'!$B$1:$I$147,8,FALSE),0)=0,VLOOKUP($E78,'region averages'!$A$1:$G$26,7,FALSE),VLOOKUP($A78,'country averages'!$B$1:$I$147,8,FALSE))</f>
        <v>40.25</v>
      </c>
    </row>
    <row r="79" spans="1:11" x14ac:dyDescent="0.2">
      <c r="A79" t="s">
        <v>137</v>
      </c>
      <c r="B79" t="s">
        <v>8</v>
      </c>
      <c r="C79" t="str">
        <f>VLOOKUP($A79,'country info'!$A$1:$E$259,2,FALSE)</f>
        <v>Gabon</v>
      </c>
      <c r="D79" t="str">
        <f>VLOOKUP($A79,'country info'!$A$1:$E$259,4,FALSE)</f>
        <v>Africa</v>
      </c>
      <c r="E79" t="str">
        <f>VLOOKUP($A79,'country info'!$A$1:$E$259,5,FALSE)</f>
        <v>Middle Africa</v>
      </c>
      <c r="F79" s="6">
        <f>IF(IFERROR(VLOOKUP($A79,'country averages'!$B$1:$I$147,3,FALSE),0)=0,VLOOKUP($E79,'region averages'!$A$1:$G$26,2,FALSE),VLOOKUP($A79,'country averages'!$B$1:$I$147,3,FALSE))</f>
        <v>100</v>
      </c>
      <c r="G79" s="6">
        <f>IF(IFERROR(VLOOKUP($A79,'country averages'!$B$1:$I$147,4,FALSE),0)=0,VLOOKUP($E79,'region averages'!$A$1:$G$26,3,FALSE),VLOOKUP($A79,'country averages'!$B$1:$I$147,4,FALSE))</f>
        <v>100</v>
      </c>
      <c r="H79" s="6">
        <f>IF(IFERROR(VLOOKUP($A79,'country averages'!$B$1:$I$147,5,FALSE),0)=0,VLOOKUP($E79,'region averages'!$A$1:$G$26,4,FALSE),VLOOKUP($A79,'country averages'!$B$1:$I$147,5,FALSE))</f>
        <v>100</v>
      </c>
      <c r="I79" s="6">
        <f>IF(IFERROR(VLOOKUP($A79,'country averages'!$B$1:$I$147,6,FALSE),0)=0,VLOOKUP($E79,'region averages'!$A$1:$G$26,5,FALSE),VLOOKUP($A79,'country averages'!$B$1:$I$147,6,FALSE))</f>
        <v>100</v>
      </c>
      <c r="J79" s="6">
        <f>IF(IFERROR(VLOOKUP($A79,'country averages'!$B$1:$I$147,7,FALSE),0)=0,VLOOKUP($E79,'region averages'!$A$1:$G$26,6,FALSE),VLOOKUP($A79,'country averages'!$B$1:$I$147,7,FALSE))</f>
        <v>60</v>
      </c>
      <c r="K79" s="6">
        <f>IF(IFERROR(VLOOKUP($A79,'country averages'!$B$1:$I$147,8,FALSE),0)=0,VLOOKUP($E79,'region averages'!$A$1:$G$26,7,FALSE),VLOOKUP($A79,'country averages'!$B$1:$I$147,8,FALSE))</f>
        <v>60</v>
      </c>
    </row>
    <row r="80" spans="1:11" x14ac:dyDescent="0.2">
      <c r="A80" t="s">
        <v>138</v>
      </c>
      <c r="B80" t="s">
        <v>13</v>
      </c>
      <c r="C80" t="str">
        <f>VLOOKUP($A80,'country info'!$A$1:$E$259,2,FALSE)</f>
        <v>United Kingdom</v>
      </c>
      <c r="D80" t="str">
        <f>VLOOKUP($A80,'country info'!$A$1:$E$259,4,FALSE)</f>
        <v>Europe</v>
      </c>
      <c r="E80" t="str">
        <f>VLOOKUP($A80,'country info'!$A$1:$E$259,5,FALSE)</f>
        <v>Northern Europe</v>
      </c>
      <c r="F80" s="6">
        <f>IF(IFERROR(VLOOKUP($A80,'country averages'!$B$1:$I$147,3,FALSE),0)=0,VLOOKUP($E80,'region averages'!$A$1:$G$26,2,FALSE),VLOOKUP($A80,'country averages'!$B$1:$I$147,3,FALSE))</f>
        <v>112.7</v>
      </c>
      <c r="G80" s="6">
        <f>IF(IFERROR(VLOOKUP($A80,'country averages'!$B$1:$I$147,4,FALSE),0)=0,VLOOKUP($E80,'region averages'!$A$1:$G$26,3,FALSE),VLOOKUP($A80,'country averages'!$B$1:$I$147,4,FALSE))</f>
        <v>112.7</v>
      </c>
      <c r="H80" s="6">
        <f>IF(IFERROR(VLOOKUP($A80,'country averages'!$B$1:$I$147,5,FALSE),0)=0,VLOOKUP($E80,'region averages'!$A$1:$G$26,4,FALSE),VLOOKUP($A80,'country averages'!$B$1:$I$147,5,FALSE))</f>
        <v>96.6</v>
      </c>
      <c r="I80" s="6">
        <f>IF(IFERROR(VLOOKUP($A80,'country averages'!$B$1:$I$147,6,FALSE),0)=0,VLOOKUP($E80,'region averages'!$A$1:$G$26,5,FALSE),VLOOKUP($A80,'country averages'!$B$1:$I$147,6,FALSE))</f>
        <v>96.6</v>
      </c>
      <c r="J80" s="6">
        <f>IF(IFERROR(VLOOKUP($A80,'country averages'!$B$1:$I$147,7,FALSE),0)=0,VLOOKUP($E80,'region averages'!$A$1:$G$26,6,FALSE),VLOOKUP($A80,'country averages'!$B$1:$I$147,7,FALSE))</f>
        <v>48.3</v>
      </c>
      <c r="K80" s="6">
        <f>IF(IFERROR(VLOOKUP($A80,'country averages'!$B$1:$I$147,8,FALSE),0)=0,VLOOKUP($E80,'region averages'!$A$1:$G$26,7,FALSE),VLOOKUP($A80,'country averages'!$B$1:$I$147,8,FALSE))</f>
        <v>48.3</v>
      </c>
    </row>
    <row r="81" spans="1:11" x14ac:dyDescent="0.2">
      <c r="A81" t="s">
        <v>140</v>
      </c>
      <c r="B81" t="s">
        <v>6</v>
      </c>
      <c r="C81" t="str">
        <f>VLOOKUP($A81,'country info'!$A$1:$E$259,2,FALSE)</f>
        <v>Georgia</v>
      </c>
      <c r="D81" t="str">
        <f>VLOOKUP($A81,'country info'!$A$1:$E$259,4,FALSE)</f>
        <v>Asia</v>
      </c>
      <c r="E81" t="str">
        <f>VLOOKUP($A81,'country info'!$A$1:$E$259,5,FALSE)</f>
        <v>Western Asia</v>
      </c>
      <c r="F81" s="6">
        <f>IF(IFERROR(VLOOKUP($A81,'country averages'!$B$1:$I$147,3,FALSE),0)=0,VLOOKUP($E81,'region averages'!$A$1:$G$26,2,FALSE),VLOOKUP($A81,'country averages'!$B$1:$I$147,3,FALSE))</f>
        <v>110</v>
      </c>
      <c r="G81" s="6">
        <f>IF(IFERROR(VLOOKUP($A81,'country averages'!$B$1:$I$147,4,FALSE),0)=0,VLOOKUP($E81,'region averages'!$A$1:$G$26,3,FALSE),VLOOKUP($A81,'country averages'!$B$1:$I$147,4,FALSE))</f>
        <v>110</v>
      </c>
      <c r="H81" s="6">
        <f>IF(IFERROR(VLOOKUP($A81,'country averages'!$B$1:$I$147,5,FALSE),0)=0,VLOOKUP($E81,'region averages'!$A$1:$G$26,4,FALSE),VLOOKUP($A81,'country averages'!$B$1:$I$147,5,FALSE))</f>
        <v>80</v>
      </c>
      <c r="I81" s="6">
        <f>IF(IFERROR(VLOOKUP($A81,'country averages'!$B$1:$I$147,6,FALSE),0)=0,VLOOKUP($E81,'region averages'!$A$1:$G$26,5,FALSE),VLOOKUP($A81,'country averages'!$B$1:$I$147,6,FALSE))</f>
        <v>80</v>
      </c>
      <c r="J81" s="6">
        <f>IF(IFERROR(VLOOKUP($A81,'country averages'!$B$1:$I$147,7,FALSE),0)=0,VLOOKUP($E81,'region averages'!$A$1:$G$26,6,FALSE),VLOOKUP($A81,'country averages'!$B$1:$I$147,7,FALSE))</f>
        <v>60</v>
      </c>
      <c r="K81" s="6">
        <f>IF(IFERROR(VLOOKUP($A81,'country averages'!$B$1:$I$147,8,FALSE),0)=0,VLOOKUP($E81,'region averages'!$A$1:$G$26,7,FALSE),VLOOKUP($A81,'country averages'!$B$1:$I$147,8,FALSE))</f>
        <v>60</v>
      </c>
    </row>
    <row r="82" spans="1:11" x14ac:dyDescent="0.2">
      <c r="A82" t="s">
        <v>142</v>
      </c>
      <c r="B82" t="s">
        <v>13</v>
      </c>
      <c r="C82" t="str">
        <f>VLOOKUP($A82,'country info'!$A$1:$E$259,2,FALSE)</f>
        <v>Guernsey</v>
      </c>
      <c r="D82" t="str">
        <f>VLOOKUP($A82,'country info'!$A$1:$E$259,4,FALSE)</f>
        <v>Europe</v>
      </c>
      <c r="E82" t="str">
        <f>VLOOKUP($A82,'country info'!$A$1:$E$259,5,FALSE)</f>
        <v>Northern Europe</v>
      </c>
      <c r="F82" s="6">
        <f>IF(IFERROR(VLOOKUP($A82,'country averages'!$B$1:$I$147,3,FALSE),0)=0,VLOOKUP($E82,'region averages'!$A$1:$G$26,2,FALSE),VLOOKUP($A82,'country averages'!$B$1:$I$147,3,FALSE))</f>
        <v>107.34166666666668</v>
      </c>
      <c r="G82" s="6">
        <f>IF(IFERROR(VLOOKUP($A82,'country averages'!$B$1:$I$147,4,FALSE),0)=0,VLOOKUP($E82,'region averages'!$A$1:$G$26,3,FALSE),VLOOKUP($A82,'country averages'!$B$1:$I$147,4,FALSE))</f>
        <v>113.17500000000001</v>
      </c>
      <c r="H82" s="6">
        <f>IF(IFERROR(VLOOKUP($A82,'country averages'!$B$1:$I$147,5,FALSE),0)=0,VLOOKUP($E82,'region averages'!$A$1:$G$26,4,FALSE),VLOOKUP($A82,'country averages'!$B$1:$I$147,5,FALSE))</f>
        <v>56.35</v>
      </c>
      <c r="I82" s="6">
        <f>IF(IFERROR(VLOOKUP($A82,'country averages'!$B$1:$I$147,6,FALSE),0)=0,VLOOKUP($E82,'region averages'!$A$1:$G$26,5,FALSE),VLOOKUP($A82,'country averages'!$B$1:$I$147,6,FALSE))</f>
        <v>56.35</v>
      </c>
      <c r="J82" s="6">
        <f>IF(IFERROR(VLOOKUP($A82,'country averages'!$B$1:$I$147,7,FALSE),0)=0,VLOOKUP($E82,'region averages'!$A$1:$G$26,6,FALSE),VLOOKUP($A82,'country averages'!$B$1:$I$147,7,FALSE))</f>
        <v>40.25</v>
      </c>
      <c r="K82" s="6">
        <f>IF(IFERROR(VLOOKUP($A82,'country averages'!$B$1:$I$147,8,FALSE),0)=0,VLOOKUP($E82,'region averages'!$A$1:$G$26,7,FALSE),VLOOKUP($A82,'country averages'!$B$1:$I$147,8,FALSE))</f>
        <v>40.25</v>
      </c>
    </row>
    <row r="83" spans="1:11" x14ac:dyDescent="0.2">
      <c r="A83" t="s">
        <v>144</v>
      </c>
      <c r="B83" t="s">
        <v>8</v>
      </c>
      <c r="C83" t="str">
        <f>VLOOKUP($A83,'country info'!$A$1:$E$259,2,FALSE)</f>
        <v>Ghana</v>
      </c>
      <c r="D83" t="str">
        <f>VLOOKUP($A83,'country info'!$A$1:$E$259,4,FALSE)</f>
        <v>Africa</v>
      </c>
      <c r="E83" t="str">
        <f>VLOOKUP($A83,'country info'!$A$1:$E$259,5,FALSE)</f>
        <v>Western Africa</v>
      </c>
      <c r="F83" s="6">
        <f>IF(IFERROR(VLOOKUP($A83,'country averages'!$B$1:$I$147,3,FALSE),0)=0,VLOOKUP($E83,'region averages'!$A$1:$G$26,2,FALSE),VLOOKUP($A83,'country averages'!$B$1:$I$147,3,FALSE))</f>
        <v>100</v>
      </c>
      <c r="G83" s="6">
        <f>IF(IFERROR(VLOOKUP($A83,'country averages'!$B$1:$I$147,4,FALSE),0)=0,VLOOKUP($E83,'region averages'!$A$1:$G$26,3,FALSE),VLOOKUP($A83,'country averages'!$B$1:$I$147,4,FALSE))</f>
        <v>100</v>
      </c>
      <c r="H83" s="6">
        <f>IF(IFERROR(VLOOKUP($A83,'country averages'!$B$1:$I$147,5,FALSE),0)=0,VLOOKUP($E83,'region averages'!$A$1:$G$26,4,FALSE),VLOOKUP($A83,'country averages'!$B$1:$I$147,5,FALSE))</f>
        <v>80</v>
      </c>
      <c r="I83" s="6">
        <f>IF(IFERROR(VLOOKUP($A83,'country averages'!$B$1:$I$147,6,FALSE),0)=0,VLOOKUP($E83,'region averages'!$A$1:$G$26,5,FALSE),VLOOKUP($A83,'country averages'!$B$1:$I$147,6,FALSE))</f>
        <v>80</v>
      </c>
      <c r="J83" s="6">
        <f>IF(IFERROR(VLOOKUP($A83,'country averages'!$B$1:$I$147,7,FALSE),0)=0,VLOOKUP($E83,'region averages'!$A$1:$G$26,6,FALSE),VLOOKUP($A83,'country averages'!$B$1:$I$147,7,FALSE))</f>
        <v>30</v>
      </c>
      <c r="K83" s="6">
        <f>IF(IFERROR(VLOOKUP($A83,'country averages'!$B$1:$I$147,8,FALSE),0)=0,VLOOKUP($E83,'region averages'!$A$1:$G$26,7,FALSE),VLOOKUP($A83,'country averages'!$B$1:$I$147,8,FALSE))</f>
        <v>50</v>
      </c>
    </row>
    <row r="84" spans="1:11" x14ac:dyDescent="0.2">
      <c r="A84" t="s">
        <v>146</v>
      </c>
      <c r="B84" t="s">
        <v>13</v>
      </c>
      <c r="C84" t="str">
        <f>VLOOKUP($A84,'country info'!$A$1:$E$259,2,FALSE)</f>
        <v>Gibraltar</v>
      </c>
      <c r="D84" t="str">
        <f>VLOOKUP($A84,'country info'!$A$1:$E$259,4,FALSE)</f>
        <v>Europe</v>
      </c>
      <c r="E84" t="str">
        <f>VLOOKUP($A84,'country info'!$A$1:$E$259,5,FALSE)</f>
        <v>Southern Europe</v>
      </c>
      <c r="F84" s="6">
        <f>IF(IFERROR(VLOOKUP($A84,'country averages'!$B$1:$I$147,3,FALSE),0)=0,VLOOKUP($E84,'region averages'!$A$1:$G$26,2,FALSE),VLOOKUP($A84,'country averages'!$B$1:$I$147,3,FALSE))</f>
        <v>115.71428571428571</v>
      </c>
      <c r="G84" s="6">
        <f>IF(IFERROR(VLOOKUP($A84,'country averages'!$B$1:$I$147,4,FALSE),0)=0,VLOOKUP($E84,'region averages'!$A$1:$G$26,3,FALSE),VLOOKUP($A84,'country averages'!$B$1:$I$147,4,FALSE))</f>
        <v>124.28571428571429</v>
      </c>
      <c r="H84" s="6">
        <f>IF(IFERROR(VLOOKUP($A84,'country averages'!$B$1:$I$147,5,FALSE),0)=0,VLOOKUP($E84,'region averages'!$A$1:$G$26,4,FALSE),VLOOKUP($A84,'country averages'!$B$1:$I$147,5,FALSE))</f>
        <v>50</v>
      </c>
      <c r="I84" s="6">
        <f>IF(IFERROR(VLOOKUP($A84,'country averages'!$B$1:$I$147,6,FALSE),0)=0,VLOOKUP($E84,'region averages'!$A$1:$G$26,5,FALSE),VLOOKUP($A84,'country averages'!$B$1:$I$147,6,FALSE))</f>
        <v>50</v>
      </c>
      <c r="J84" s="6">
        <f>IF(IFERROR(VLOOKUP($A84,'country averages'!$B$1:$I$147,7,FALSE),0)=0,VLOOKUP($E84,'region averages'!$A$1:$G$26,6,FALSE),VLOOKUP($A84,'country averages'!$B$1:$I$147,7,FALSE))</f>
        <v>50</v>
      </c>
      <c r="K84" s="6">
        <f>IF(IFERROR(VLOOKUP($A84,'country averages'!$B$1:$I$147,8,FALSE),0)=0,VLOOKUP($E84,'region averages'!$A$1:$G$26,7,FALSE),VLOOKUP($A84,'country averages'!$B$1:$I$147,8,FALSE))</f>
        <v>50</v>
      </c>
    </row>
    <row r="85" spans="1:11" x14ac:dyDescent="0.2">
      <c r="A85" t="s">
        <v>148</v>
      </c>
      <c r="B85" t="s">
        <v>8</v>
      </c>
      <c r="C85" t="str">
        <f>VLOOKUP($A85,'country info'!$A$1:$E$259,2,FALSE)</f>
        <v>Guinea</v>
      </c>
      <c r="D85" t="str">
        <f>VLOOKUP($A85,'country info'!$A$1:$E$259,4,FALSE)</f>
        <v>Africa</v>
      </c>
      <c r="E85" t="str">
        <f>VLOOKUP($A85,'country info'!$A$1:$E$259,5,FALSE)</f>
        <v>Western Africa</v>
      </c>
      <c r="F85" s="6">
        <f>IF(IFERROR(VLOOKUP($A85,'country averages'!$B$1:$I$147,3,FALSE),0)=0,VLOOKUP($E85,'region averages'!$A$1:$G$26,2,FALSE),VLOOKUP($A85,'country averages'!$B$1:$I$147,3,FALSE))</f>
        <v>100</v>
      </c>
      <c r="G85" s="6">
        <f>IF(IFERROR(VLOOKUP($A85,'country averages'!$B$1:$I$147,4,FALSE),0)=0,VLOOKUP($E85,'region averages'!$A$1:$G$26,3,FALSE),VLOOKUP($A85,'country averages'!$B$1:$I$147,4,FALSE))</f>
        <v>100</v>
      </c>
      <c r="H85" s="6">
        <f>IF(IFERROR(VLOOKUP($A85,'country averages'!$B$1:$I$147,5,FALSE),0)=0,VLOOKUP($E85,'region averages'!$A$1:$G$26,4,FALSE),VLOOKUP($A85,'country averages'!$B$1:$I$147,5,FALSE))</f>
        <v>85</v>
      </c>
      <c r="I85" s="6">
        <f>IF(IFERROR(VLOOKUP($A85,'country averages'!$B$1:$I$147,6,FALSE),0)=0,VLOOKUP($E85,'region averages'!$A$1:$G$26,5,FALSE),VLOOKUP($A85,'country averages'!$B$1:$I$147,6,FALSE))</f>
        <v>85</v>
      </c>
      <c r="J85" s="6">
        <f>IF(IFERROR(VLOOKUP($A85,'country averages'!$B$1:$I$147,7,FALSE),0)=0,VLOOKUP($E85,'region averages'!$A$1:$G$26,6,FALSE),VLOOKUP($A85,'country averages'!$B$1:$I$147,7,FALSE))</f>
        <v>40</v>
      </c>
      <c r="K85" s="6">
        <f>IF(IFERROR(VLOOKUP($A85,'country averages'!$B$1:$I$147,8,FALSE),0)=0,VLOOKUP($E85,'region averages'!$A$1:$G$26,7,FALSE),VLOOKUP($A85,'country averages'!$B$1:$I$147,8,FALSE))</f>
        <v>50</v>
      </c>
    </row>
    <row r="86" spans="1:11" x14ac:dyDescent="0.2">
      <c r="A86" t="s">
        <v>149</v>
      </c>
      <c r="B86" t="s">
        <v>3</v>
      </c>
      <c r="C86" t="s">
        <v>150</v>
      </c>
      <c r="D86" t="s">
        <v>419</v>
      </c>
      <c r="E86" t="s">
        <v>420</v>
      </c>
      <c r="F86" s="6">
        <f>IF(IFERROR(VLOOKUP($A86,'country averages'!$B$1:$I$147,3,FALSE),0)=0,VLOOKUP($E86,'region averages'!$A$1:$G$26,2,FALSE),VLOOKUP($A86,'country averages'!$B$1:$I$147,3,FALSE))</f>
        <v>98.784999999999997</v>
      </c>
      <c r="G86" s="6">
        <f>IF(IFERROR(VLOOKUP($A86,'country averages'!$B$1:$I$147,4,FALSE),0)=0,VLOOKUP($E86,'region averages'!$A$1:$G$26,3,FALSE),VLOOKUP($A86,'country averages'!$B$1:$I$147,4,FALSE))</f>
        <v>100.395</v>
      </c>
      <c r="H86" s="6">
        <f>IF(IFERROR(VLOOKUP($A86,'country averages'!$B$1:$I$147,5,FALSE),0)=0,VLOOKUP($E86,'region averages'!$A$1:$G$26,4,FALSE),VLOOKUP($A86,'country averages'!$B$1:$I$147,5,FALSE))</f>
        <v>68.183529411764695</v>
      </c>
      <c r="I86" s="6">
        <f>IF(IFERROR(VLOOKUP($A86,'country averages'!$B$1:$I$147,6,FALSE),0)=0,VLOOKUP($E86,'region averages'!$A$1:$G$26,5,FALSE),VLOOKUP($A86,'country averages'!$B$1:$I$147,6,FALSE))</f>
        <v>68.183529411764695</v>
      </c>
      <c r="J86" s="6">
        <f>IF(IFERROR(VLOOKUP($A86,'country averages'!$B$1:$I$147,7,FALSE),0)=0,VLOOKUP($E86,'region averages'!$A$1:$G$26,6,FALSE),VLOOKUP($A86,'country averages'!$B$1:$I$147,7,FALSE))</f>
        <v>41.45</v>
      </c>
      <c r="K86" s="6">
        <f>IF(IFERROR(VLOOKUP($A86,'country averages'!$B$1:$I$147,8,FALSE),0)=0,VLOOKUP($E86,'region averages'!$A$1:$G$26,7,FALSE),VLOOKUP($A86,'country averages'!$B$1:$I$147,8,FALSE))</f>
        <v>41.897222222222226</v>
      </c>
    </row>
    <row r="87" spans="1:11" x14ac:dyDescent="0.2">
      <c r="A87" t="s">
        <v>151</v>
      </c>
      <c r="B87" t="s">
        <v>8</v>
      </c>
      <c r="C87" t="str">
        <f>VLOOKUP($A87,'country info'!$A$1:$E$259,2,FALSE)</f>
        <v>Gambia</v>
      </c>
      <c r="D87" t="str">
        <f>VLOOKUP($A87,'country info'!$A$1:$E$259,4,FALSE)</f>
        <v>Africa</v>
      </c>
      <c r="E87" t="str">
        <f>VLOOKUP($A87,'country info'!$A$1:$E$259,5,FALSE)</f>
        <v>Western Africa</v>
      </c>
      <c r="F87" s="6">
        <f>IF(IFERROR(VLOOKUP($A87,'country averages'!$B$1:$I$147,3,FALSE),0)=0,VLOOKUP($E87,'region averages'!$A$1:$G$26,2,FALSE),VLOOKUP($A87,'country averages'!$B$1:$I$147,3,FALSE))</f>
        <v>100</v>
      </c>
      <c r="G87" s="6">
        <f>IF(IFERROR(VLOOKUP($A87,'country averages'!$B$1:$I$147,4,FALSE),0)=0,VLOOKUP($E87,'region averages'!$A$1:$G$26,3,FALSE),VLOOKUP($A87,'country averages'!$B$1:$I$147,4,FALSE))</f>
        <v>100</v>
      </c>
      <c r="H87" s="6">
        <f>IF(IFERROR(VLOOKUP($A87,'country averages'!$B$1:$I$147,5,FALSE),0)=0,VLOOKUP($E87,'region averages'!$A$1:$G$26,4,FALSE),VLOOKUP($A87,'country averages'!$B$1:$I$147,5,FALSE))</f>
        <v>85</v>
      </c>
      <c r="I87" s="6">
        <f>IF(IFERROR(VLOOKUP($A87,'country averages'!$B$1:$I$147,6,FALSE),0)=0,VLOOKUP($E87,'region averages'!$A$1:$G$26,5,FALSE),VLOOKUP($A87,'country averages'!$B$1:$I$147,6,FALSE))</f>
        <v>85</v>
      </c>
      <c r="J87" s="6">
        <f>IF(IFERROR(VLOOKUP($A87,'country averages'!$B$1:$I$147,7,FALSE),0)=0,VLOOKUP($E87,'region averages'!$A$1:$G$26,6,FALSE),VLOOKUP($A87,'country averages'!$B$1:$I$147,7,FALSE))</f>
        <v>40</v>
      </c>
      <c r="K87" s="6">
        <f>IF(IFERROR(VLOOKUP($A87,'country averages'!$B$1:$I$147,8,FALSE),0)=0,VLOOKUP($E87,'region averages'!$A$1:$G$26,7,FALSE),VLOOKUP($A87,'country averages'!$B$1:$I$147,8,FALSE))</f>
        <v>50</v>
      </c>
    </row>
    <row r="88" spans="1:11" x14ac:dyDescent="0.2">
      <c r="A88" t="s">
        <v>152</v>
      </c>
      <c r="B88" t="s">
        <v>8</v>
      </c>
      <c r="C88" t="str">
        <f>VLOOKUP($A88,'country info'!$A$1:$E$259,2,FALSE)</f>
        <v>Guinea-Bissau</v>
      </c>
      <c r="D88" t="str">
        <f>VLOOKUP($A88,'country info'!$A$1:$E$259,4,FALSE)</f>
        <v>Africa</v>
      </c>
      <c r="E88" t="str">
        <f>VLOOKUP($A88,'country info'!$A$1:$E$259,5,FALSE)</f>
        <v>Western Africa</v>
      </c>
      <c r="F88" s="6">
        <f>IF(IFERROR(VLOOKUP($A88,'country averages'!$B$1:$I$147,3,FALSE),0)=0,VLOOKUP($E88,'region averages'!$A$1:$G$26,2,FALSE),VLOOKUP($A88,'country averages'!$B$1:$I$147,3,FALSE))</f>
        <v>100</v>
      </c>
      <c r="G88" s="6">
        <f>IF(IFERROR(VLOOKUP($A88,'country averages'!$B$1:$I$147,4,FALSE),0)=0,VLOOKUP($E88,'region averages'!$A$1:$G$26,3,FALSE),VLOOKUP($A88,'country averages'!$B$1:$I$147,4,FALSE))</f>
        <v>100</v>
      </c>
      <c r="H88" s="6">
        <f>IF(IFERROR(VLOOKUP($A88,'country averages'!$B$1:$I$147,5,FALSE),0)=0,VLOOKUP($E88,'region averages'!$A$1:$G$26,4,FALSE),VLOOKUP($A88,'country averages'!$B$1:$I$147,5,FALSE))</f>
        <v>85</v>
      </c>
      <c r="I88" s="6">
        <f>IF(IFERROR(VLOOKUP($A88,'country averages'!$B$1:$I$147,6,FALSE),0)=0,VLOOKUP($E88,'region averages'!$A$1:$G$26,5,FALSE),VLOOKUP($A88,'country averages'!$B$1:$I$147,6,FALSE))</f>
        <v>85</v>
      </c>
      <c r="J88" s="6">
        <f>IF(IFERROR(VLOOKUP($A88,'country averages'!$B$1:$I$147,7,FALSE),0)=0,VLOOKUP($E88,'region averages'!$A$1:$G$26,6,FALSE),VLOOKUP($A88,'country averages'!$B$1:$I$147,7,FALSE))</f>
        <v>40</v>
      </c>
      <c r="K88" s="6">
        <f>IF(IFERROR(VLOOKUP($A88,'country averages'!$B$1:$I$147,8,FALSE),0)=0,VLOOKUP($E88,'region averages'!$A$1:$G$26,7,FALSE),VLOOKUP($A88,'country averages'!$B$1:$I$147,8,FALSE))</f>
        <v>50</v>
      </c>
    </row>
    <row r="89" spans="1:11" x14ac:dyDescent="0.2">
      <c r="A89" t="s">
        <v>153</v>
      </c>
      <c r="B89" t="s">
        <v>8</v>
      </c>
      <c r="C89" t="str">
        <f>VLOOKUP($A89,'country info'!$A$1:$E$259,2,FALSE)</f>
        <v>Equatorial Guinea</v>
      </c>
      <c r="D89" t="str">
        <f>VLOOKUP($A89,'country info'!$A$1:$E$259,4,FALSE)</f>
        <v>Africa</v>
      </c>
      <c r="E89" t="str">
        <f>VLOOKUP($A89,'country info'!$A$1:$E$259,5,FALSE)</f>
        <v>Middle Africa</v>
      </c>
      <c r="F89" s="6">
        <f>IF(IFERROR(VLOOKUP($A89,'country averages'!$B$1:$I$147,3,FALSE),0)=0,VLOOKUP($E89,'region averages'!$A$1:$G$26,2,FALSE),VLOOKUP($A89,'country averages'!$B$1:$I$147,3,FALSE))</f>
        <v>100</v>
      </c>
      <c r="G89" s="6">
        <f>IF(IFERROR(VLOOKUP($A89,'country averages'!$B$1:$I$147,4,FALSE),0)=0,VLOOKUP($E89,'region averages'!$A$1:$G$26,3,FALSE),VLOOKUP($A89,'country averages'!$B$1:$I$147,4,FALSE))</f>
        <v>100</v>
      </c>
      <c r="H89" s="6">
        <f>IF(IFERROR(VLOOKUP($A89,'country averages'!$B$1:$I$147,5,FALSE),0)=0,VLOOKUP($E89,'region averages'!$A$1:$G$26,4,FALSE),VLOOKUP($A89,'country averages'!$B$1:$I$147,5,FALSE))</f>
        <v>100</v>
      </c>
      <c r="I89" s="6">
        <f>IF(IFERROR(VLOOKUP($A89,'country averages'!$B$1:$I$147,6,FALSE),0)=0,VLOOKUP($E89,'region averages'!$A$1:$G$26,5,FALSE),VLOOKUP($A89,'country averages'!$B$1:$I$147,6,FALSE))</f>
        <v>100</v>
      </c>
      <c r="J89" s="6">
        <f>IF(IFERROR(VLOOKUP($A89,'country averages'!$B$1:$I$147,7,FALSE),0)=0,VLOOKUP($E89,'region averages'!$A$1:$G$26,6,FALSE),VLOOKUP($A89,'country averages'!$B$1:$I$147,7,FALSE))</f>
        <v>60</v>
      </c>
      <c r="K89" s="6">
        <f>IF(IFERROR(VLOOKUP($A89,'country averages'!$B$1:$I$147,8,FALSE),0)=0,VLOOKUP($E89,'region averages'!$A$1:$G$26,7,FALSE),VLOOKUP($A89,'country averages'!$B$1:$I$147,8,FALSE))</f>
        <v>60</v>
      </c>
    </row>
    <row r="90" spans="1:11" x14ac:dyDescent="0.2">
      <c r="A90" t="s">
        <v>154</v>
      </c>
      <c r="B90" t="s">
        <v>13</v>
      </c>
      <c r="C90" t="str">
        <f>VLOOKUP($A90,'country info'!$A$1:$E$259,2,FALSE)</f>
        <v>Greece</v>
      </c>
      <c r="D90" t="str">
        <f>VLOOKUP($A90,'country info'!$A$1:$E$259,4,FALSE)</f>
        <v>Europe</v>
      </c>
      <c r="E90" t="str">
        <f>VLOOKUP($A90,'country info'!$A$1:$E$259,5,FALSE)</f>
        <v>Southern Europe</v>
      </c>
      <c r="F90" s="6">
        <f>IF(IFERROR(VLOOKUP($A90,'country averages'!$B$1:$I$147,3,FALSE),0)=0,VLOOKUP($E90,'region averages'!$A$1:$G$26,2,FALSE),VLOOKUP($A90,'country averages'!$B$1:$I$147,3,FALSE))</f>
        <v>110</v>
      </c>
      <c r="G90" s="6">
        <f>IF(IFERROR(VLOOKUP($A90,'country averages'!$B$1:$I$147,4,FALSE),0)=0,VLOOKUP($E90,'region averages'!$A$1:$G$26,3,FALSE),VLOOKUP($A90,'country averages'!$B$1:$I$147,4,FALSE))</f>
        <v>130</v>
      </c>
      <c r="H90" s="6">
        <f>IF(IFERROR(VLOOKUP($A90,'country averages'!$B$1:$I$147,5,FALSE),0)=0,VLOOKUP($E90,'region averages'!$A$1:$G$26,4,FALSE),VLOOKUP($A90,'country averages'!$B$1:$I$147,5,FALSE))</f>
        <v>110</v>
      </c>
      <c r="I90" s="6">
        <f>IF(IFERROR(VLOOKUP($A90,'country averages'!$B$1:$I$147,6,FALSE),0)=0,VLOOKUP($E90,'region averages'!$A$1:$G$26,5,FALSE),VLOOKUP($A90,'country averages'!$B$1:$I$147,6,FALSE))</f>
        <v>110</v>
      </c>
      <c r="J90" s="6">
        <f>IF(IFERROR(VLOOKUP($A90,'country averages'!$B$1:$I$147,7,FALSE),0)=0,VLOOKUP($E90,'region averages'!$A$1:$G$26,6,FALSE),VLOOKUP($A90,'country averages'!$B$1:$I$147,7,FALSE))</f>
        <v>50</v>
      </c>
      <c r="K90" s="6">
        <f>IF(IFERROR(VLOOKUP($A90,'country averages'!$B$1:$I$147,8,FALSE),0)=0,VLOOKUP($E90,'region averages'!$A$1:$G$26,7,FALSE),VLOOKUP($A90,'country averages'!$B$1:$I$147,8,FALSE))</f>
        <v>50</v>
      </c>
    </row>
    <row r="91" spans="1:11" x14ac:dyDescent="0.2">
      <c r="A91" t="s">
        <v>156</v>
      </c>
      <c r="B91" t="s">
        <v>3</v>
      </c>
      <c r="C91" t="str">
        <f>VLOOKUP($A91,'country info'!$A$1:$E$259,2,FALSE)</f>
        <v>Grenada</v>
      </c>
      <c r="D91" t="str">
        <f>VLOOKUP($A91,'country info'!$A$1:$E$259,4,FALSE)</f>
        <v>Americas</v>
      </c>
      <c r="E91" t="str">
        <f>VLOOKUP($A91,'country info'!$A$1:$E$259,5,FALSE)</f>
        <v>Caribbean</v>
      </c>
      <c r="F91" s="6">
        <f>IF(IFERROR(VLOOKUP($A91,'country averages'!$B$1:$I$147,3,FALSE),0)=0,VLOOKUP($E91,'region averages'!$A$1:$G$26,2,FALSE),VLOOKUP($A91,'country averages'!$B$1:$I$147,3,FALSE))</f>
        <v>98.784999999999997</v>
      </c>
      <c r="G91" s="6">
        <f>IF(IFERROR(VLOOKUP($A91,'country averages'!$B$1:$I$147,4,FALSE),0)=0,VLOOKUP($E91,'region averages'!$A$1:$G$26,3,FALSE),VLOOKUP($A91,'country averages'!$B$1:$I$147,4,FALSE))</f>
        <v>100.395</v>
      </c>
      <c r="H91" s="6">
        <f>IF(IFERROR(VLOOKUP($A91,'country averages'!$B$1:$I$147,5,FALSE),0)=0,VLOOKUP($E91,'region averages'!$A$1:$G$26,4,FALSE),VLOOKUP($A91,'country averages'!$B$1:$I$147,5,FALSE))</f>
        <v>68.183529411764695</v>
      </c>
      <c r="I91" s="6">
        <f>IF(IFERROR(VLOOKUP($A91,'country averages'!$B$1:$I$147,6,FALSE),0)=0,VLOOKUP($E91,'region averages'!$A$1:$G$26,5,FALSE),VLOOKUP($A91,'country averages'!$B$1:$I$147,6,FALSE))</f>
        <v>68.183529411764695</v>
      </c>
      <c r="J91" s="6">
        <f>IF(IFERROR(VLOOKUP($A91,'country averages'!$B$1:$I$147,7,FALSE),0)=0,VLOOKUP($E91,'region averages'!$A$1:$G$26,6,FALSE),VLOOKUP($A91,'country averages'!$B$1:$I$147,7,FALSE))</f>
        <v>41.45</v>
      </c>
      <c r="K91" s="6">
        <f>IF(IFERROR(VLOOKUP($A91,'country averages'!$B$1:$I$147,8,FALSE),0)=0,VLOOKUP($E91,'region averages'!$A$1:$G$26,7,FALSE),VLOOKUP($A91,'country averages'!$B$1:$I$147,8,FALSE))</f>
        <v>41.897222222222226</v>
      </c>
    </row>
    <row r="92" spans="1:11" x14ac:dyDescent="0.2">
      <c r="A92" t="s">
        <v>158</v>
      </c>
      <c r="B92" t="s">
        <v>3</v>
      </c>
      <c r="C92" t="str">
        <f>VLOOKUP($A92,'country info'!$A$1:$E$259,2,FALSE)</f>
        <v>Greenland</v>
      </c>
      <c r="D92" t="str">
        <f>VLOOKUP($A92,'country info'!$A$1:$E$259,4,FALSE)</f>
        <v>Americas</v>
      </c>
      <c r="E92" t="str">
        <f>VLOOKUP($A92,'country info'!$A$1:$E$259,5,FALSE)</f>
        <v>Northern America</v>
      </c>
      <c r="F92" s="6">
        <f>IF(IFERROR(VLOOKUP($A92,'country averages'!$B$1:$I$147,3,FALSE),0)=0,VLOOKUP($E92,'region averages'!$A$1:$G$26,2,FALSE),VLOOKUP($A92,'country averages'!$B$1:$I$147,3,FALSE))</f>
        <v>128.08499999999998</v>
      </c>
      <c r="G92" s="6">
        <f>IF(IFERROR(VLOOKUP($A92,'country averages'!$B$1:$I$147,4,FALSE),0)=0,VLOOKUP($E92,'region averages'!$A$1:$G$26,3,FALSE),VLOOKUP($A92,'country averages'!$B$1:$I$147,4,FALSE))</f>
        <v>163.845</v>
      </c>
      <c r="H92" s="6">
        <f>IF(IFERROR(VLOOKUP($A92,'country averages'!$B$1:$I$147,5,FALSE),0)=0,VLOOKUP($E92,'region averages'!$A$1:$G$26,4,FALSE),VLOOKUP($A92,'country averages'!$B$1:$I$147,5,FALSE))</f>
        <v>80</v>
      </c>
      <c r="I92" s="6">
        <f>IF(IFERROR(VLOOKUP($A92,'country averages'!$B$1:$I$147,6,FALSE),0)=0,VLOOKUP($E92,'region averages'!$A$1:$G$26,5,FALSE),VLOOKUP($A92,'country averages'!$B$1:$I$147,6,FALSE))</f>
        <v>80</v>
      </c>
      <c r="J92" s="6">
        <f>IF(IFERROR(VLOOKUP($A92,'country averages'!$B$1:$I$147,7,FALSE),0)=0,VLOOKUP($E92,'region averages'!$A$1:$G$26,6,FALSE),VLOOKUP($A92,'country averages'!$B$1:$I$147,7,FALSE))</f>
        <v>50</v>
      </c>
      <c r="K92" s="6">
        <f>IF(IFERROR(VLOOKUP($A92,'country averages'!$B$1:$I$147,8,FALSE),0)=0,VLOOKUP($E92,'region averages'!$A$1:$G$26,7,FALSE),VLOOKUP($A92,'country averages'!$B$1:$I$147,8,FALSE))</f>
        <v>50</v>
      </c>
    </row>
    <row r="93" spans="1:11" x14ac:dyDescent="0.2">
      <c r="A93" t="s">
        <v>159</v>
      </c>
      <c r="B93" t="s">
        <v>3</v>
      </c>
      <c r="C93" t="str">
        <f>VLOOKUP($A93,'country info'!$A$1:$E$259,2,FALSE)</f>
        <v>Guatemala</v>
      </c>
      <c r="D93" t="str">
        <f>VLOOKUP($A93,'country info'!$A$1:$E$259,4,FALSE)</f>
        <v>Americas</v>
      </c>
      <c r="E93" t="str">
        <f>VLOOKUP($A93,'country info'!$A$1:$E$259,5,FALSE)</f>
        <v>Central America</v>
      </c>
      <c r="F93" s="6">
        <f>IF(IFERROR(VLOOKUP($A93,'country averages'!$B$1:$I$147,3,FALSE),0)=0,VLOOKUP($E93,'region averages'!$A$1:$G$26,2,FALSE),VLOOKUP($A93,'country averages'!$B$1:$I$147,3,FALSE))</f>
        <v>110</v>
      </c>
      <c r="G93" s="6">
        <f>IF(IFERROR(VLOOKUP($A93,'country averages'!$B$1:$I$147,4,FALSE),0)=0,VLOOKUP($E93,'region averages'!$A$1:$G$26,3,FALSE),VLOOKUP($A93,'country averages'!$B$1:$I$147,4,FALSE))</f>
        <v>110</v>
      </c>
      <c r="H93" s="6">
        <f>IF(IFERROR(VLOOKUP($A93,'country averages'!$B$1:$I$147,5,FALSE),0)=0,VLOOKUP($E93,'region averages'!$A$1:$G$26,4,FALSE),VLOOKUP($A93,'country averages'!$B$1:$I$147,5,FALSE))</f>
        <v>80</v>
      </c>
      <c r="I93" s="6">
        <f>IF(IFERROR(VLOOKUP($A93,'country averages'!$B$1:$I$147,6,FALSE),0)=0,VLOOKUP($E93,'region averages'!$A$1:$G$26,5,FALSE),VLOOKUP($A93,'country averages'!$B$1:$I$147,6,FALSE))</f>
        <v>80</v>
      </c>
      <c r="J93" s="6">
        <f>IF(IFERROR(VLOOKUP($A93,'country averages'!$B$1:$I$147,7,FALSE),0)=0,VLOOKUP($E93,'region averages'!$A$1:$G$26,6,FALSE),VLOOKUP($A93,'country averages'!$B$1:$I$147,7,FALSE))</f>
        <v>50</v>
      </c>
      <c r="K93" s="6">
        <f>IF(IFERROR(VLOOKUP($A93,'country averages'!$B$1:$I$147,8,FALSE),0)=0,VLOOKUP($E93,'region averages'!$A$1:$G$26,7,FALSE),VLOOKUP($A93,'country averages'!$B$1:$I$147,8,FALSE))</f>
        <v>50</v>
      </c>
    </row>
    <row r="94" spans="1:11" x14ac:dyDescent="0.2">
      <c r="A94" t="s">
        <v>161</v>
      </c>
      <c r="B94" t="s">
        <v>21</v>
      </c>
      <c r="C94" t="s">
        <v>162</v>
      </c>
      <c r="D94" t="s">
        <v>419</v>
      </c>
      <c r="E94" t="s">
        <v>21</v>
      </c>
      <c r="F94" s="6">
        <f>IF(IFERROR(VLOOKUP($A94,'country averages'!$B$1:$I$147,3,FALSE),0)=0,VLOOKUP($E94,'region averages'!$A$1:$G$26,2,FALSE),VLOOKUP($A94,'country averages'!$B$1:$I$147,3,FALSE))</f>
        <v>100</v>
      </c>
      <c r="G94" s="6">
        <f>IF(IFERROR(VLOOKUP($A94,'country averages'!$B$1:$I$147,4,FALSE),0)=0,VLOOKUP($E94,'region averages'!$A$1:$G$26,3,FALSE),VLOOKUP($A94,'country averages'!$B$1:$I$147,4,FALSE))</f>
        <v>108.88888888888889</v>
      </c>
      <c r="H94" s="6">
        <f>IF(IFERROR(VLOOKUP($A94,'country averages'!$B$1:$I$147,5,FALSE),0)=0,VLOOKUP($E94,'region averages'!$A$1:$G$26,4,FALSE),VLOOKUP($A94,'country averages'!$B$1:$I$147,5,FALSE))</f>
        <v>81.111111111111114</v>
      </c>
      <c r="I94" s="6">
        <f>IF(IFERROR(VLOOKUP($A94,'country averages'!$B$1:$I$147,6,FALSE),0)=0,VLOOKUP($E94,'region averages'!$A$1:$G$26,5,FALSE),VLOOKUP($A94,'country averages'!$B$1:$I$147,6,FALSE))</f>
        <v>83.333333333333329</v>
      </c>
      <c r="J94" s="6">
        <f>IF(IFERROR(VLOOKUP($A94,'country averages'!$B$1:$I$147,7,FALSE),0)=0,VLOOKUP($E94,'region averages'!$A$1:$G$26,6,FALSE),VLOOKUP($A94,'country averages'!$B$1:$I$147,7,FALSE))</f>
        <v>51.666666666666664</v>
      </c>
      <c r="K94" s="6">
        <f>IF(IFERROR(VLOOKUP($A94,'country averages'!$B$1:$I$147,8,FALSE),0)=0,VLOOKUP($E94,'region averages'!$A$1:$G$26,7,FALSE),VLOOKUP($A94,'country averages'!$B$1:$I$147,8,FALSE))</f>
        <v>57.222222222222221</v>
      </c>
    </row>
    <row r="95" spans="1:11" x14ac:dyDescent="0.2">
      <c r="A95" t="s">
        <v>163</v>
      </c>
      <c r="B95" t="s">
        <v>25</v>
      </c>
      <c r="C95" t="str">
        <f>VLOOKUP($A95,'country info'!$A$1:$E$259,2,FALSE)</f>
        <v>Guam</v>
      </c>
      <c r="D95" t="str">
        <f>VLOOKUP($A95,'country info'!$A$1:$E$259,4,FALSE)</f>
        <v>Oceania</v>
      </c>
      <c r="E95" t="str">
        <f>VLOOKUP($A95,'country info'!$A$1:$E$259,5,FALSE)</f>
        <v>Micronesia</v>
      </c>
      <c r="F95" s="6">
        <f>IF(IFERROR(VLOOKUP($A95,'country averages'!$B$1:$I$147,3,FALSE),0)=0,VLOOKUP($E95,'region averages'!$A$1:$G$26,2,FALSE),VLOOKUP($A95,'country averages'!$B$1:$I$147,3,FALSE))</f>
        <v>110</v>
      </c>
      <c r="G95" s="6">
        <f>IF(IFERROR(VLOOKUP($A95,'country averages'!$B$1:$I$147,4,FALSE),0)=0,VLOOKUP($E95,'region averages'!$A$1:$G$26,3,FALSE),VLOOKUP($A95,'country averages'!$B$1:$I$147,4,FALSE))</f>
        <v>110</v>
      </c>
      <c r="H95" s="6">
        <f>IF(IFERROR(VLOOKUP($A95,'country averages'!$B$1:$I$147,5,FALSE),0)=0,VLOOKUP($E95,'region averages'!$A$1:$G$26,4,FALSE),VLOOKUP($A95,'country averages'!$B$1:$I$147,5,FALSE))</f>
        <v>56.35</v>
      </c>
      <c r="I95" s="6">
        <f>IF(IFERROR(VLOOKUP($A95,'country averages'!$B$1:$I$147,6,FALSE),0)=0,VLOOKUP($E95,'region averages'!$A$1:$G$26,5,FALSE),VLOOKUP($A95,'country averages'!$B$1:$I$147,6,FALSE))</f>
        <v>56.35</v>
      </c>
      <c r="J95" s="6">
        <f>IF(IFERROR(VLOOKUP($A95,'country averages'!$B$1:$I$147,7,FALSE),0)=0,VLOOKUP($E95,'region averages'!$A$1:$G$26,6,FALSE),VLOOKUP($A95,'country averages'!$B$1:$I$147,7,FALSE))</f>
        <v>24.15</v>
      </c>
      <c r="K95" s="6">
        <f>IF(IFERROR(VLOOKUP($A95,'country averages'!$B$1:$I$147,8,FALSE),0)=0,VLOOKUP($E95,'region averages'!$A$1:$G$26,7,FALSE),VLOOKUP($A95,'country averages'!$B$1:$I$147,8,FALSE))</f>
        <v>40.25</v>
      </c>
    </row>
    <row r="96" spans="1:11" x14ac:dyDescent="0.2">
      <c r="A96" t="s">
        <v>165</v>
      </c>
      <c r="B96" t="s">
        <v>21</v>
      </c>
      <c r="C96" t="str">
        <f>VLOOKUP($A96,'country info'!$A$1:$E$259,2,FALSE)</f>
        <v>Guyana</v>
      </c>
      <c r="D96" t="str">
        <f>VLOOKUP($A96,'country info'!$A$1:$E$259,4,FALSE)</f>
        <v>Americas</v>
      </c>
      <c r="E96" t="str">
        <f>VLOOKUP($A96,'country info'!$A$1:$E$259,5,FALSE)</f>
        <v>South America</v>
      </c>
      <c r="F96" s="6">
        <f>IF(IFERROR(VLOOKUP($A96,'country averages'!$B$1:$I$147,3,FALSE),0)=0,VLOOKUP($E96,'region averages'!$A$1:$G$26,2,FALSE),VLOOKUP($A96,'country averages'!$B$1:$I$147,3,FALSE))</f>
        <v>100</v>
      </c>
      <c r="G96" s="6">
        <f>IF(IFERROR(VLOOKUP($A96,'country averages'!$B$1:$I$147,4,FALSE),0)=0,VLOOKUP($E96,'region averages'!$A$1:$G$26,3,FALSE),VLOOKUP($A96,'country averages'!$B$1:$I$147,4,FALSE))</f>
        <v>108.88888888888889</v>
      </c>
      <c r="H96" s="6">
        <f>IF(IFERROR(VLOOKUP($A96,'country averages'!$B$1:$I$147,5,FALSE),0)=0,VLOOKUP($E96,'region averages'!$A$1:$G$26,4,FALSE),VLOOKUP($A96,'country averages'!$B$1:$I$147,5,FALSE))</f>
        <v>81.111111111111114</v>
      </c>
      <c r="I96" s="6">
        <f>IF(IFERROR(VLOOKUP($A96,'country averages'!$B$1:$I$147,6,FALSE),0)=0,VLOOKUP($E96,'region averages'!$A$1:$G$26,5,FALSE),VLOOKUP($A96,'country averages'!$B$1:$I$147,6,FALSE))</f>
        <v>83.333333333333329</v>
      </c>
      <c r="J96" s="6">
        <f>IF(IFERROR(VLOOKUP($A96,'country averages'!$B$1:$I$147,7,FALSE),0)=0,VLOOKUP($E96,'region averages'!$A$1:$G$26,6,FALSE),VLOOKUP($A96,'country averages'!$B$1:$I$147,7,FALSE))</f>
        <v>51.666666666666664</v>
      </c>
      <c r="K96" s="6">
        <f>IF(IFERROR(VLOOKUP($A96,'country averages'!$B$1:$I$147,8,FALSE),0)=0,VLOOKUP($E96,'region averages'!$A$1:$G$26,7,FALSE),VLOOKUP($A96,'country averages'!$B$1:$I$147,8,FALSE))</f>
        <v>57.222222222222221</v>
      </c>
    </row>
    <row r="97" spans="1:11" x14ac:dyDescent="0.2">
      <c r="A97" t="s">
        <v>166</v>
      </c>
      <c r="B97" t="s">
        <v>6</v>
      </c>
      <c r="C97" t="str">
        <f>VLOOKUP($A97,'country info'!$A$1:$E$259,2,FALSE)</f>
        <v>Hong Kong S.A.R.</v>
      </c>
      <c r="D97" t="str">
        <f>VLOOKUP($A97,'country info'!$A$1:$E$259,4,FALSE)</f>
        <v>Asia</v>
      </c>
      <c r="E97" t="str">
        <f>VLOOKUP($A97,'country info'!$A$1:$E$259,5,FALSE)</f>
        <v>Eastern Asia</v>
      </c>
      <c r="F97" s="6">
        <f>IF(IFERROR(VLOOKUP($A97,'country averages'!$B$1:$I$147,3,FALSE),0)=0,VLOOKUP($E97,'region averages'!$A$1:$G$26,2,FALSE),VLOOKUP($A97,'country averages'!$B$1:$I$147,3,FALSE))</f>
        <v>80</v>
      </c>
      <c r="G97" s="6">
        <f>IF(IFERROR(VLOOKUP($A97,'country averages'!$B$1:$I$147,4,FALSE),0)=0,VLOOKUP($E97,'region averages'!$A$1:$G$26,3,FALSE),VLOOKUP($A97,'country averages'!$B$1:$I$147,4,FALSE))</f>
        <v>110</v>
      </c>
      <c r="H97" s="6">
        <f>IF(IFERROR(VLOOKUP($A97,'country averages'!$B$1:$I$147,5,FALSE),0)=0,VLOOKUP($E97,'region averages'!$A$1:$G$26,4,FALSE),VLOOKUP($A97,'country averages'!$B$1:$I$147,5,FALSE))</f>
        <v>70</v>
      </c>
      <c r="I97" s="6">
        <f>IF(IFERROR(VLOOKUP($A97,'country averages'!$B$1:$I$147,6,FALSE),0)=0,VLOOKUP($E97,'region averages'!$A$1:$G$26,5,FALSE),VLOOKUP($A97,'country averages'!$B$1:$I$147,6,FALSE))</f>
        <v>70</v>
      </c>
      <c r="J97" s="6">
        <f>IF(IFERROR(VLOOKUP($A97,'country averages'!$B$1:$I$147,7,FALSE),0)=0,VLOOKUP($E97,'region averages'!$A$1:$G$26,6,FALSE),VLOOKUP($A97,'country averages'!$B$1:$I$147,7,FALSE))</f>
        <v>50</v>
      </c>
      <c r="K97" s="6">
        <f>IF(IFERROR(VLOOKUP($A97,'country averages'!$B$1:$I$147,8,FALSE),0)=0,VLOOKUP($E97,'region averages'!$A$1:$G$26,7,FALSE),VLOOKUP($A97,'country averages'!$B$1:$I$147,8,FALSE))</f>
        <v>50</v>
      </c>
    </row>
    <row r="98" spans="1:11" x14ac:dyDescent="0.2">
      <c r="A98" t="s">
        <v>168</v>
      </c>
      <c r="B98" t="s">
        <v>29</v>
      </c>
      <c r="C98" t="str">
        <f>VLOOKUP($A98,'country info'!$A$1:$E$259,2,FALSE)</f>
        <v>Heard Island and McDonald Islands</v>
      </c>
      <c r="D98" t="str">
        <f>VLOOKUP($A98,'country info'!$A$1:$E$259,4,FALSE)</f>
        <v>Africa</v>
      </c>
      <c r="E98" t="str">
        <f>VLOOKUP($A98,'country info'!$A$1:$E$259,5,FALSE)</f>
        <v>Seven seas (open ocean)</v>
      </c>
      <c r="F98" s="6">
        <f>IF(IFERROR(VLOOKUP($A98,'country averages'!$B$1:$I$147,3,FALSE),0)=0,VLOOKUP($E98,'region averages'!$A$1:$G$26,2,FALSE),VLOOKUP($A98,'country averages'!$B$1:$I$147,3,FALSE))</f>
        <v>110</v>
      </c>
      <c r="G98" s="6">
        <f>IF(IFERROR(VLOOKUP($A98,'country averages'!$B$1:$I$147,4,FALSE),0)=0,VLOOKUP($E98,'region averages'!$A$1:$G$26,3,FALSE),VLOOKUP($A98,'country averages'!$B$1:$I$147,4,FALSE))</f>
        <v>110</v>
      </c>
      <c r="H98" s="6">
        <f>IF(IFERROR(VLOOKUP($A98,'country averages'!$B$1:$I$147,5,FALSE),0)=0,VLOOKUP($E98,'region averages'!$A$1:$G$26,4,FALSE),VLOOKUP($A98,'country averages'!$B$1:$I$147,5,FALSE))</f>
        <v>90</v>
      </c>
      <c r="I98" s="6">
        <f>IF(IFERROR(VLOOKUP($A98,'country averages'!$B$1:$I$147,6,FALSE),0)=0,VLOOKUP($E98,'region averages'!$A$1:$G$26,5,FALSE),VLOOKUP($A98,'country averages'!$B$1:$I$147,6,FALSE))</f>
        <v>90</v>
      </c>
      <c r="J98" s="6">
        <f>IF(IFERROR(VLOOKUP($A98,'country averages'!$B$1:$I$147,7,FALSE),0)=0,VLOOKUP($E98,'region averages'!$A$1:$G$26,6,FALSE),VLOOKUP($A98,'country averages'!$B$1:$I$147,7,FALSE))</f>
        <v>50</v>
      </c>
      <c r="K98" s="6">
        <f>IF(IFERROR(VLOOKUP($A98,'country averages'!$B$1:$I$147,8,FALSE),0)=0,VLOOKUP($E98,'region averages'!$A$1:$G$26,7,FALSE),VLOOKUP($A98,'country averages'!$B$1:$I$147,8,FALSE))</f>
        <v>50</v>
      </c>
    </row>
    <row r="99" spans="1:11" x14ac:dyDescent="0.2">
      <c r="A99" t="s">
        <v>169</v>
      </c>
      <c r="B99" t="s">
        <v>3</v>
      </c>
      <c r="C99" t="str">
        <f>VLOOKUP($A99,'country info'!$A$1:$E$259,2,FALSE)</f>
        <v>Honduras</v>
      </c>
      <c r="D99" t="str">
        <f>VLOOKUP($A99,'country info'!$A$1:$E$259,4,FALSE)</f>
        <v>Americas</v>
      </c>
      <c r="E99" t="str">
        <f>VLOOKUP($A99,'country info'!$A$1:$E$259,5,FALSE)</f>
        <v>Central America</v>
      </c>
      <c r="F99" s="6">
        <f>IF(IFERROR(VLOOKUP($A99,'country averages'!$B$1:$I$147,3,FALSE),0)=0,VLOOKUP($E99,'region averages'!$A$1:$G$26,2,FALSE),VLOOKUP($A99,'country averages'!$B$1:$I$147,3,FALSE))</f>
        <v>80</v>
      </c>
      <c r="G99" s="6">
        <f>IF(IFERROR(VLOOKUP($A99,'country averages'!$B$1:$I$147,4,FALSE),0)=0,VLOOKUP($E99,'region averages'!$A$1:$G$26,3,FALSE),VLOOKUP($A99,'country averages'!$B$1:$I$147,4,FALSE))</f>
        <v>80</v>
      </c>
      <c r="H99" s="6">
        <f>IF(IFERROR(VLOOKUP($A99,'country averages'!$B$1:$I$147,5,FALSE),0)=0,VLOOKUP($E99,'region averages'!$A$1:$G$26,4,FALSE),VLOOKUP($A99,'country averages'!$B$1:$I$147,5,FALSE))</f>
        <v>80</v>
      </c>
      <c r="I99" s="6">
        <f>IF(IFERROR(VLOOKUP($A99,'country averages'!$B$1:$I$147,6,FALSE),0)=0,VLOOKUP($E99,'region averages'!$A$1:$G$26,5,FALSE),VLOOKUP($A99,'country averages'!$B$1:$I$147,6,FALSE))</f>
        <v>80</v>
      </c>
      <c r="J99" s="6">
        <f>IF(IFERROR(VLOOKUP($A99,'country averages'!$B$1:$I$147,7,FALSE),0)=0,VLOOKUP($E99,'region averages'!$A$1:$G$26,6,FALSE),VLOOKUP($A99,'country averages'!$B$1:$I$147,7,FALSE))</f>
        <v>40</v>
      </c>
      <c r="K99" s="6">
        <f>IF(IFERROR(VLOOKUP($A99,'country averages'!$B$1:$I$147,8,FALSE),0)=0,VLOOKUP($E99,'region averages'!$A$1:$G$26,7,FALSE),VLOOKUP($A99,'country averages'!$B$1:$I$147,8,FALSE))</f>
        <v>40</v>
      </c>
    </row>
    <row r="100" spans="1:11" x14ac:dyDescent="0.2">
      <c r="A100" t="s">
        <v>171</v>
      </c>
      <c r="B100" t="s">
        <v>13</v>
      </c>
      <c r="C100" t="str">
        <f>VLOOKUP($A100,'country info'!$A$1:$E$259,2,FALSE)</f>
        <v>Croatia</v>
      </c>
      <c r="D100" t="str">
        <f>VLOOKUP($A100,'country info'!$A$1:$E$259,4,FALSE)</f>
        <v>Europe</v>
      </c>
      <c r="E100" t="str">
        <f>VLOOKUP($A100,'country info'!$A$1:$E$259,5,FALSE)</f>
        <v>Southern Europe</v>
      </c>
      <c r="F100" s="6">
        <f>IF(IFERROR(VLOOKUP($A100,'country averages'!$B$1:$I$147,3,FALSE),0)=0,VLOOKUP($E100,'region averages'!$A$1:$G$26,2,FALSE),VLOOKUP($A100,'country averages'!$B$1:$I$147,3,FALSE))</f>
        <v>110</v>
      </c>
      <c r="G100" s="6">
        <f>IF(IFERROR(VLOOKUP($A100,'country averages'!$B$1:$I$147,4,FALSE),0)=0,VLOOKUP($E100,'region averages'!$A$1:$G$26,3,FALSE),VLOOKUP($A100,'country averages'!$B$1:$I$147,4,FALSE))</f>
        <v>130</v>
      </c>
      <c r="H100" s="6">
        <f>IF(IFERROR(VLOOKUP($A100,'country averages'!$B$1:$I$147,5,FALSE),0)=0,VLOOKUP($E100,'region averages'!$A$1:$G$26,4,FALSE),VLOOKUP($A100,'country averages'!$B$1:$I$147,5,FALSE))</f>
        <v>80</v>
      </c>
      <c r="I100" s="6">
        <f>IF(IFERROR(VLOOKUP($A100,'country averages'!$B$1:$I$147,6,FALSE),0)=0,VLOOKUP($E100,'region averages'!$A$1:$G$26,5,FALSE),VLOOKUP($A100,'country averages'!$B$1:$I$147,6,FALSE))</f>
        <v>80</v>
      </c>
      <c r="J100" s="6">
        <f>IF(IFERROR(VLOOKUP($A100,'country averages'!$B$1:$I$147,7,FALSE),0)=0,VLOOKUP($E100,'region averages'!$A$1:$G$26,6,FALSE),VLOOKUP($A100,'country averages'!$B$1:$I$147,7,FALSE))</f>
        <v>50</v>
      </c>
      <c r="K100" s="6">
        <f>IF(IFERROR(VLOOKUP($A100,'country averages'!$B$1:$I$147,8,FALSE),0)=0,VLOOKUP($E100,'region averages'!$A$1:$G$26,7,FALSE),VLOOKUP($A100,'country averages'!$B$1:$I$147,8,FALSE))</f>
        <v>50</v>
      </c>
    </row>
    <row r="101" spans="1:11" x14ac:dyDescent="0.2">
      <c r="A101" t="s">
        <v>173</v>
      </c>
      <c r="B101" t="s">
        <v>3</v>
      </c>
      <c r="C101" t="str">
        <f>VLOOKUP($A101,'country info'!$A$1:$E$259,2,FALSE)</f>
        <v>Haiti</v>
      </c>
      <c r="D101" t="str">
        <f>VLOOKUP($A101,'country info'!$A$1:$E$259,4,FALSE)</f>
        <v>Americas</v>
      </c>
      <c r="E101" t="str">
        <f>VLOOKUP($A101,'country info'!$A$1:$E$259,5,FALSE)</f>
        <v>Caribbean</v>
      </c>
      <c r="F101" s="6">
        <f>IF(IFERROR(VLOOKUP($A101,'country averages'!$B$1:$I$147,3,FALSE),0)=0,VLOOKUP($E101,'region averages'!$A$1:$G$26,2,FALSE),VLOOKUP($A101,'country averages'!$B$1:$I$147,3,FALSE))</f>
        <v>98.784999999999997</v>
      </c>
      <c r="G101" s="6">
        <f>IF(IFERROR(VLOOKUP($A101,'country averages'!$B$1:$I$147,4,FALSE),0)=0,VLOOKUP($E101,'region averages'!$A$1:$G$26,3,FALSE),VLOOKUP($A101,'country averages'!$B$1:$I$147,4,FALSE))</f>
        <v>100.395</v>
      </c>
      <c r="H101" s="6">
        <f>IF(IFERROR(VLOOKUP($A101,'country averages'!$B$1:$I$147,5,FALSE),0)=0,VLOOKUP($E101,'region averages'!$A$1:$G$26,4,FALSE),VLOOKUP($A101,'country averages'!$B$1:$I$147,5,FALSE))</f>
        <v>50</v>
      </c>
      <c r="I101" s="6">
        <f>IF(IFERROR(VLOOKUP($A101,'country averages'!$B$1:$I$147,6,FALSE),0)=0,VLOOKUP($E101,'region averages'!$A$1:$G$26,5,FALSE),VLOOKUP($A101,'country averages'!$B$1:$I$147,6,FALSE))</f>
        <v>50</v>
      </c>
      <c r="J101" s="6">
        <f>IF(IFERROR(VLOOKUP($A101,'country averages'!$B$1:$I$147,7,FALSE),0)=0,VLOOKUP($E101,'region averages'!$A$1:$G$26,6,FALSE),VLOOKUP($A101,'country averages'!$B$1:$I$147,7,FALSE))</f>
        <v>50</v>
      </c>
      <c r="K101" s="6">
        <f>IF(IFERROR(VLOOKUP($A101,'country averages'!$B$1:$I$147,8,FALSE),0)=0,VLOOKUP($E101,'region averages'!$A$1:$G$26,7,FALSE),VLOOKUP($A101,'country averages'!$B$1:$I$147,8,FALSE))</f>
        <v>50</v>
      </c>
    </row>
    <row r="102" spans="1:11" x14ac:dyDescent="0.2">
      <c r="A102" t="s">
        <v>175</v>
      </c>
      <c r="B102" t="s">
        <v>13</v>
      </c>
      <c r="C102" t="str">
        <f>VLOOKUP($A102,'country info'!$A$1:$E$259,2,FALSE)</f>
        <v>Hungary</v>
      </c>
      <c r="D102" t="str">
        <f>VLOOKUP($A102,'country info'!$A$1:$E$259,4,FALSE)</f>
        <v>Europe</v>
      </c>
      <c r="E102" t="str">
        <f>VLOOKUP($A102,'country info'!$A$1:$E$259,5,FALSE)</f>
        <v>Eastern Europe</v>
      </c>
      <c r="F102" s="6">
        <f>IF(IFERROR(VLOOKUP($A102,'country averages'!$B$1:$I$147,3,FALSE),0)=0,VLOOKUP($E102,'region averages'!$A$1:$G$26,2,FALSE),VLOOKUP($A102,'country averages'!$B$1:$I$147,3,FALSE))</f>
        <v>110</v>
      </c>
      <c r="G102" s="6">
        <f>IF(IFERROR(VLOOKUP($A102,'country averages'!$B$1:$I$147,4,FALSE),0)=0,VLOOKUP($E102,'region averages'!$A$1:$G$26,3,FALSE),VLOOKUP($A102,'country averages'!$B$1:$I$147,4,FALSE))</f>
        <v>130</v>
      </c>
      <c r="H102" s="6">
        <f>IF(IFERROR(VLOOKUP($A102,'country averages'!$B$1:$I$147,5,FALSE),0)=0,VLOOKUP($E102,'region averages'!$A$1:$G$26,4,FALSE),VLOOKUP($A102,'country averages'!$B$1:$I$147,5,FALSE))</f>
        <v>90</v>
      </c>
      <c r="I102" s="6">
        <f>IF(IFERROR(VLOOKUP($A102,'country averages'!$B$1:$I$147,6,FALSE),0)=0,VLOOKUP($E102,'region averages'!$A$1:$G$26,5,FALSE),VLOOKUP($A102,'country averages'!$B$1:$I$147,6,FALSE))</f>
        <v>90</v>
      </c>
      <c r="J102" s="6">
        <f>IF(IFERROR(VLOOKUP($A102,'country averages'!$B$1:$I$147,7,FALSE),0)=0,VLOOKUP($E102,'region averages'!$A$1:$G$26,6,FALSE),VLOOKUP($A102,'country averages'!$B$1:$I$147,7,FALSE))</f>
        <v>50</v>
      </c>
      <c r="K102" s="6">
        <f>IF(IFERROR(VLOOKUP($A102,'country averages'!$B$1:$I$147,8,FALSE),0)=0,VLOOKUP($E102,'region averages'!$A$1:$G$26,7,FALSE),VLOOKUP($A102,'country averages'!$B$1:$I$147,8,FALSE))</f>
        <v>50</v>
      </c>
    </row>
    <row r="103" spans="1:11" x14ac:dyDescent="0.2">
      <c r="A103" t="s">
        <v>177</v>
      </c>
      <c r="B103" t="s">
        <v>6</v>
      </c>
      <c r="C103" t="str">
        <f>VLOOKUP($A103,'country info'!$A$1:$E$259,2,FALSE)</f>
        <v>Indonesia</v>
      </c>
      <c r="D103" t="str">
        <f>VLOOKUP($A103,'country info'!$A$1:$E$259,4,FALSE)</f>
        <v>Asia</v>
      </c>
      <c r="E103" t="str">
        <f>VLOOKUP($A103,'country info'!$A$1:$E$259,5,FALSE)</f>
        <v>South-Eastern Asia</v>
      </c>
      <c r="F103" s="6">
        <f>IF(IFERROR(VLOOKUP($A103,'country averages'!$B$1:$I$147,3,FALSE),0)=0,VLOOKUP($E103,'region averages'!$A$1:$G$26,2,FALSE),VLOOKUP($A103,'country averages'!$B$1:$I$147,3,FALSE))</f>
        <v>100</v>
      </c>
      <c r="G103" s="6">
        <f>IF(IFERROR(VLOOKUP($A103,'country averages'!$B$1:$I$147,4,FALSE),0)=0,VLOOKUP($E103,'region averages'!$A$1:$G$26,3,FALSE),VLOOKUP($A103,'country averages'!$B$1:$I$147,4,FALSE))</f>
        <v>100</v>
      </c>
      <c r="H103" s="6">
        <f>IF(IFERROR(VLOOKUP($A103,'country averages'!$B$1:$I$147,5,FALSE),0)=0,VLOOKUP($E103,'region averages'!$A$1:$G$26,4,FALSE),VLOOKUP($A103,'country averages'!$B$1:$I$147,5,FALSE))</f>
        <v>80</v>
      </c>
      <c r="I103" s="6">
        <f>IF(IFERROR(VLOOKUP($A103,'country averages'!$B$1:$I$147,6,FALSE),0)=0,VLOOKUP($E103,'region averages'!$A$1:$G$26,5,FALSE),VLOOKUP($A103,'country averages'!$B$1:$I$147,6,FALSE))</f>
        <v>80</v>
      </c>
      <c r="J103" s="6">
        <f>IF(IFERROR(VLOOKUP($A103,'country averages'!$B$1:$I$147,7,FALSE),0)=0,VLOOKUP($E103,'region averages'!$A$1:$G$26,6,FALSE),VLOOKUP($A103,'country averages'!$B$1:$I$147,7,FALSE))</f>
        <v>50</v>
      </c>
      <c r="K103" s="6">
        <f>IF(IFERROR(VLOOKUP($A103,'country averages'!$B$1:$I$147,8,FALSE),0)=0,VLOOKUP($E103,'region averages'!$A$1:$G$26,7,FALSE),VLOOKUP($A103,'country averages'!$B$1:$I$147,8,FALSE))</f>
        <v>50</v>
      </c>
    </row>
    <row r="104" spans="1:11" x14ac:dyDescent="0.2">
      <c r="A104" t="s">
        <v>179</v>
      </c>
      <c r="B104" t="s">
        <v>13</v>
      </c>
      <c r="C104" t="str">
        <f>VLOOKUP($A104,'country info'!$A$1:$E$259,2,FALSE)</f>
        <v>Isle of Man</v>
      </c>
      <c r="D104" t="str">
        <f>VLOOKUP($A104,'country info'!$A$1:$E$259,4,FALSE)</f>
        <v>Europe</v>
      </c>
      <c r="E104" t="str">
        <f>VLOOKUP($A104,'country info'!$A$1:$E$259,5,FALSE)</f>
        <v>Northern Europe</v>
      </c>
      <c r="F104" s="6">
        <f>IF(IFERROR(VLOOKUP($A104,'country averages'!$B$1:$I$147,3,FALSE),0)=0,VLOOKUP($E104,'region averages'!$A$1:$G$26,2,FALSE),VLOOKUP($A104,'country averages'!$B$1:$I$147,3,FALSE))</f>
        <v>107.34166666666668</v>
      </c>
      <c r="G104" s="6">
        <f>IF(IFERROR(VLOOKUP($A104,'country averages'!$B$1:$I$147,4,FALSE),0)=0,VLOOKUP($E104,'region averages'!$A$1:$G$26,3,FALSE),VLOOKUP($A104,'country averages'!$B$1:$I$147,4,FALSE))</f>
        <v>113.17500000000001</v>
      </c>
      <c r="H104" s="6">
        <f>IF(IFERROR(VLOOKUP($A104,'country averages'!$B$1:$I$147,5,FALSE),0)=0,VLOOKUP($E104,'region averages'!$A$1:$G$26,4,FALSE),VLOOKUP($A104,'country averages'!$B$1:$I$147,5,FALSE))</f>
        <v>85.039285714285711</v>
      </c>
      <c r="I104" s="6">
        <f>IF(IFERROR(VLOOKUP($A104,'country averages'!$B$1:$I$147,6,FALSE),0)=0,VLOOKUP($E104,'region averages'!$A$1:$G$26,5,FALSE),VLOOKUP($A104,'country averages'!$B$1:$I$147,6,FALSE))</f>
        <v>85.039285714285711</v>
      </c>
      <c r="J104" s="6">
        <f>IF(IFERROR(VLOOKUP($A104,'country averages'!$B$1:$I$147,7,FALSE),0)=0,VLOOKUP($E104,'region averages'!$A$1:$G$26,6,FALSE),VLOOKUP($A104,'country averages'!$B$1:$I$147,7,FALSE))</f>
        <v>49.969999999999992</v>
      </c>
      <c r="K104" s="6">
        <f>IF(IFERROR(VLOOKUP($A104,'country averages'!$B$1:$I$147,8,FALSE),0)=0,VLOOKUP($E104,'region averages'!$A$1:$G$26,7,FALSE),VLOOKUP($A104,'country averages'!$B$1:$I$147,8,FALSE))</f>
        <v>49.969999999999992</v>
      </c>
    </row>
    <row r="105" spans="1:11" x14ac:dyDescent="0.2">
      <c r="A105" t="s">
        <v>180</v>
      </c>
      <c r="B105" t="s">
        <v>6</v>
      </c>
      <c r="C105" t="str">
        <f>VLOOKUP($A105,'country info'!$A$1:$E$259,2,FALSE)</f>
        <v>India</v>
      </c>
      <c r="D105" t="str">
        <f>VLOOKUP($A105,'country info'!$A$1:$E$259,4,FALSE)</f>
        <v>Asia</v>
      </c>
      <c r="E105" t="str">
        <f>VLOOKUP($A105,'country info'!$A$1:$E$259,5,FALSE)</f>
        <v>Southern Asia</v>
      </c>
      <c r="F105" s="6">
        <f>IF(IFERROR(VLOOKUP($A105,'country averages'!$B$1:$I$147,3,FALSE),0)=0,VLOOKUP($E105,'region averages'!$A$1:$G$26,2,FALSE),VLOOKUP($A105,'country averages'!$B$1:$I$147,3,FALSE))</f>
        <v>100</v>
      </c>
      <c r="G105" s="6">
        <f>IF(IFERROR(VLOOKUP($A105,'country averages'!$B$1:$I$147,4,FALSE),0)=0,VLOOKUP($E105,'region averages'!$A$1:$G$26,3,FALSE),VLOOKUP($A105,'country averages'!$B$1:$I$147,4,FALSE))</f>
        <v>120</v>
      </c>
      <c r="H105" s="6">
        <f>IF(IFERROR(VLOOKUP($A105,'country averages'!$B$1:$I$147,5,FALSE),0)=0,VLOOKUP($E105,'region averages'!$A$1:$G$26,4,FALSE),VLOOKUP($A105,'country averages'!$B$1:$I$147,5,FALSE))</f>
        <v>80</v>
      </c>
      <c r="I105" s="6">
        <f>IF(IFERROR(VLOOKUP($A105,'country averages'!$B$1:$I$147,6,FALSE),0)=0,VLOOKUP($E105,'region averages'!$A$1:$G$26,5,FALSE),VLOOKUP($A105,'country averages'!$B$1:$I$147,6,FALSE))</f>
        <v>80</v>
      </c>
      <c r="J105" s="6">
        <f>IF(IFERROR(VLOOKUP($A105,'country averages'!$B$1:$I$147,7,FALSE),0)=0,VLOOKUP($E105,'region averages'!$A$1:$G$26,6,FALSE),VLOOKUP($A105,'country averages'!$B$1:$I$147,7,FALSE))</f>
        <v>50</v>
      </c>
      <c r="K105" s="6">
        <f>IF(IFERROR(VLOOKUP($A105,'country averages'!$B$1:$I$147,8,FALSE),0)=0,VLOOKUP($E105,'region averages'!$A$1:$G$26,7,FALSE),VLOOKUP($A105,'country averages'!$B$1:$I$147,8,FALSE))</f>
        <v>50</v>
      </c>
    </row>
    <row r="106" spans="1:11" x14ac:dyDescent="0.2">
      <c r="A106" t="s">
        <v>182</v>
      </c>
      <c r="B106" t="s">
        <v>29</v>
      </c>
      <c r="C106" t="str">
        <f>VLOOKUP($A106,'country info'!$A$1:$E$259,2,FALSE)</f>
        <v>British Indian Ocean Territory</v>
      </c>
      <c r="D106" t="str">
        <f>VLOOKUP($A106,'country info'!$A$1:$E$259,4,FALSE)</f>
        <v>Africa</v>
      </c>
      <c r="E106" t="str">
        <f>VLOOKUP($A106,'country info'!$A$1:$E$259,5,FALSE)</f>
        <v>Seven seas (open ocean)</v>
      </c>
      <c r="F106" s="6">
        <f>IF(IFERROR(VLOOKUP($A106,'country averages'!$B$1:$I$147,3,FALSE),0)=0,VLOOKUP($E106,'region averages'!$A$1:$G$26,2,FALSE),VLOOKUP($A106,'country averages'!$B$1:$I$147,3,FALSE))</f>
        <v>110</v>
      </c>
      <c r="G106" s="6">
        <f>IF(IFERROR(VLOOKUP($A106,'country averages'!$B$1:$I$147,4,FALSE),0)=0,VLOOKUP($E106,'region averages'!$A$1:$G$26,3,FALSE),VLOOKUP($A106,'country averages'!$B$1:$I$147,4,FALSE))</f>
        <v>110</v>
      </c>
      <c r="H106" s="6">
        <f>IF(IFERROR(VLOOKUP($A106,'country averages'!$B$1:$I$147,5,FALSE),0)=0,VLOOKUP($E106,'region averages'!$A$1:$G$26,4,FALSE),VLOOKUP($A106,'country averages'!$B$1:$I$147,5,FALSE))</f>
        <v>90</v>
      </c>
      <c r="I106" s="6">
        <f>IF(IFERROR(VLOOKUP($A106,'country averages'!$B$1:$I$147,6,FALSE),0)=0,VLOOKUP($E106,'region averages'!$A$1:$G$26,5,FALSE),VLOOKUP($A106,'country averages'!$B$1:$I$147,6,FALSE))</f>
        <v>90</v>
      </c>
      <c r="J106" s="6">
        <f>IF(IFERROR(VLOOKUP($A106,'country averages'!$B$1:$I$147,7,FALSE),0)=0,VLOOKUP($E106,'region averages'!$A$1:$G$26,6,FALSE),VLOOKUP($A106,'country averages'!$B$1:$I$147,7,FALSE))</f>
        <v>50</v>
      </c>
      <c r="K106" s="6">
        <f>IF(IFERROR(VLOOKUP($A106,'country averages'!$B$1:$I$147,8,FALSE),0)=0,VLOOKUP($E106,'region averages'!$A$1:$G$26,7,FALSE),VLOOKUP($A106,'country averages'!$B$1:$I$147,8,FALSE))</f>
        <v>50</v>
      </c>
    </row>
    <row r="107" spans="1:11" x14ac:dyDescent="0.2">
      <c r="A107" t="s">
        <v>183</v>
      </c>
      <c r="B107" t="s">
        <v>13</v>
      </c>
      <c r="C107" t="str">
        <f>VLOOKUP($A107,'country info'!$A$1:$E$259,2,FALSE)</f>
        <v>Ireland</v>
      </c>
      <c r="D107" t="str">
        <f>VLOOKUP($A107,'country info'!$A$1:$E$259,4,FALSE)</f>
        <v>Europe</v>
      </c>
      <c r="E107" t="str">
        <f>VLOOKUP($A107,'country info'!$A$1:$E$259,5,FALSE)</f>
        <v>Northern Europe</v>
      </c>
      <c r="F107" s="6">
        <f>IF(IFERROR(VLOOKUP($A107,'country averages'!$B$1:$I$147,3,FALSE),0)=0,VLOOKUP($E107,'region averages'!$A$1:$G$26,2,FALSE),VLOOKUP($A107,'country averages'!$B$1:$I$147,3,FALSE))</f>
        <v>120</v>
      </c>
      <c r="G107" s="6">
        <f>IF(IFERROR(VLOOKUP($A107,'country averages'!$B$1:$I$147,4,FALSE),0)=0,VLOOKUP($E107,'region averages'!$A$1:$G$26,3,FALSE),VLOOKUP($A107,'country averages'!$B$1:$I$147,4,FALSE))</f>
        <v>120</v>
      </c>
      <c r="H107" s="6">
        <f>IF(IFERROR(VLOOKUP($A107,'country averages'!$B$1:$I$147,5,FALSE),0)=0,VLOOKUP($E107,'region averages'!$A$1:$G$26,4,FALSE),VLOOKUP($A107,'country averages'!$B$1:$I$147,5,FALSE))</f>
        <v>100</v>
      </c>
      <c r="I107" s="6">
        <f>IF(IFERROR(VLOOKUP($A107,'country averages'!$B$1:$I$147,6,FALSE),0)=0,VLOOKUP($E107,'region averages'!$A$1:$G$26,5,FALSE),VLOOKUP($A107,'country averages'!$B$1:$I$147,6,FALSE))</f>
        <v>100</v>
      </c>
      <c r="J107" s="6">
        <f>IF(IFERROR(VLOOKUP($A107,'country averages'!$B$1:$I$147,7,FALSE),0)=0,VLOOKUP($E107,'region averages'!$A$1:$G$26,6,FALSE),VLOOKUP($A107,'country averages'!$B$1:$I$147,7,FALSE))</f>
        <v>50</v>
      </c>
      <c r="K107" s="6">
        <f>IF(IFERROR(VLOOKUP($A107,'country averages'!$B$1:$I$147,8,FALSE),0)=0,VLOOKUP($E107,'region averages'!$A$1:$G$26,7,FALSE),VLOOKUP($A107,'country averages'!$B$1:$I$147,8,FALSE))</f>
        <v>50</v>
      </c>
    </row>
    <row r="108" spans="1:11" x14ac:dyDescent="0.2">
      <c r="A108" t="s">
        <v>185</v>
      </c>
      <c r="B108" t="s">
        <v>6</v>
      </c>
      <c r="C108" t="str">
        <f>VLOOKUP($A108,'country info'!$A$1:$E$259,2,FALSE)</f>
        <v>Iran</v>
      </c>
      <c r="D108" t="str">
        <f>VLOOKUP($A108,'country info'!$A$1:$E$259,4,FALSE)</f>
        <v>Asia</v>
      </c>
      <c r="E108" t="str">
        <f>VLOOKUP($A108,'country info'!$A$1:$E$259,5,FALSE)</f>
        <v>Southern Asia</v>
      </c>
      <c r="F108" s="6">
        <f>IF(IFERROR(VLOOKUP($A108,'country averages'!$B$1:$I$147,3,FALSE),0)=0,VLOOKUP($E108,'region averages'!$A$1:$G$26,2,FALSE),VLOOKUP($A108,'country averages'!$B$1:$I$147,3,FALSE))</f>
        <v>86</v>
      </c>
      <c r="G108" s="6">
        <f>IF(IFERROR(VLOOKUP($A108,'country averages'!$B$1:$I$147,4,FALSE),0)=0,VLOOKUP($E108,'region averages'!$A$1:$G$26,3,FALSE),VLOOKUP($A108,'country averages'!$B$1:$I$147,4,FALSE))</f>
        <v>90</v>
      </c>
      <c r="H108" s="6">
        <f>IF(IFERROR(VLOOKUP($A108,'country averages'!$B$1:$I$147,5,FALSE),0)=0,VLOOKUP($E108,'region averages'!$A$1:$G$26,4,FALSE),VLOOKUP($A108,'country averages'!$B$1:$I$147,5,FALSE))</f>
        <v>52</v>
      </c>
      <c r="I108" s="6">
        <f>IF(IFERROR(VLOOKUP($A108,'country averages'!$B$1:$I$147,6,FALSE),0)=0,VLOOKUP($E108,'region averages'!$A$1:$G$26,5,FALSE),VLOOKUP($A108,'country averages'!$B$1:$I$147,6,FALSE))</f>
        <v>52</v>
      </c>
      <c r="J108" s="6">
        <f>IF(IFERROR(VLOOKUP($A108,'country averages'!$B$1:$I$147,7,FALSE),0)=0,VLOOKUP($E108,'region averages'!$A$1:$G$26,6,FALSE),VLOOKUP($A108,'country averages'!$B$1:$I$147,7,FALSE))</f>
        <v>46</v>
      </c>
      <c r="K108" s="6">
        <f>IF(IFERROR(VLOOKUP($A108,'country averages'!$B$1:$I$147,8,FALSE),0)=0,VLOOKUP($E108,'region averages'!$A$1:$G$26,7,FALSE),VLOOKUP($A108,'country averages'!$B$1:$I$147,8,FALSE))</f>
        <v>50</v>
      </c>
    </row>
    <row r="109" spans="1:11" x14ac:dyDescent="0.2">
      <c r="A109" t="s">
        <v>186</v>
      </c>
      <c r="B109" t="s">
        <v>6</v>
      </c>
      <c r="C109" t="str">
        <f>VLOOKUP($A109,'country info'!$A$1:$E$259,2,FALSE)</f>
        <v>Iraq</v>
      </c>
      <c r="D109" t="str">
        <f>VLOOKUP($A109,'country info'!$A$1:$E$259,4,FALSE)</f>
        <v>Asia</v>
      </c>
      <c r="E109" t="str">
        <f>VLOOKUP($A109,'country info'!$A$1:$E$259,5,FALSE)</f>
        <v>Western Asia</v>
      </c>
      <c r="F109" s="6">
        <f>IF(IFERROR(VLOOKUP($A109,'country averages'!$B$1:$I$147,3,FALSE),0)=0,VLOOKUP($E109,'region averages'!$A$1:$G$26,2,FALSE),VLOOKUP($A109,'country averages'!$B$1:$I$147,3,FALSE))</f>
        <v>113.07692307692308</v>
      </c>
      <c r="G109" s="6">
        <f>IF(IFERROR(VLOOKUP($A109,'country averages'!$B$1:$I$147,4,FALSE),0)=0,VLOOKUP($E109,'region averages'!$A$1:$G$26,3,FALSE),VLOOKUP($A109,'country averages'!$B$1:$I$147,4,FALSE))</f>
        <v>116.53846153846153</v>
      </c>
      <c r="H109" s="6">
        <f>IF(IFERROR(VLOOKUP($A109,'country averages'!$B$1:$I$147,5,FALSE),0)=0,VLOOKUP($E109,'region averages'!$A$1:$G$26,4,FALSE),VLOOKUP($A109,'country averages'!$B$1:$I$147,5,FALSE))</f>
        <v>84.285714285714292</v>
      </c>
      <c r="I109" s="6">
        <f>IF(IFERROR(VLOOKUP($A109,'country averages'!$B$1:$I$147,6,FALSE),0)=0,VLOOKUP($E109,'region averages'!$A$1:$G$26,5,FALSE),VLOOKUP($A109,'country averages'!$B$1:$I$147,6,FALSE))</f>
        <v>88.571428571428569</v>
      </c>
      <c r="J109" s="6">
        <f>IF(IFERROR(VLOOKUP($A109,'country averages'!$B$1:$I$147,7,FALSE),0)=0,VLOOKUP($E109,'region averages'!$A$1:$G$26,6,FALSE),VLOOKUP($A109,'country averages'!$B$1:$I$147,7,FALSE))</f>
        <v>55</v>
      </c>
      <c r="K109" s="6">
        <f>IF(IFERROR(VLOOKUP($A109,'country averages'!$B$1:$I$147,8,FALSE),0)=0,VLOOKUP($E109,'region averages'!$A$1:$G$26,7,FALSE),VLOOKUP($A109,'country averages'!$B$1:$I$147,8,FALSE))</f>
        <v>59.285714285714285</v>
      </c>
    </row>
    <row r="110" spans="1:11" x14ac:dyDescent="0.2">
      <c r="A110" t="s">
        <v>187</v>
      </c>
      <c r="B110" t="s">
        <v>13</v>
      </c>
      <c r="C110" t="str">
        <f>VLOOKUP($A110,'country info'!$A$1:$E$259,2,FALSE)</f>
        <v>Iceland</v>
      </c>
      <c r="D110" t="str">
        <f>VLOOKUP($A110,'country info'!$A$1:$E$259,4,FALSE)</f>
        <v>Europe</v>
      </c>
      <c r="E110" t="str">
        <f>VLOOKUP($A110,'country info'!$A$1:$E$259,5,FALSE)</f>
        <v>Northern Europe</v>
      </c>
      <c r="F110" s="6">
        <f>IF(IFERROR(VLOOKUP($A110,'country averages'!$B$1:$I$147,3,FALSE),0)=0,VLOOKUP($E110,'region averages'!$A$1:$G$26,2,FALSE),VLOOKUP($A110,'country averages'!$B$1:$I$147,3,FALSE))</f>
        <v>90</v>
      </c>
      <c r="G110" s="6">
        <f>IF(IFERROR(VLOOKUP($A110,'country averages'!$B$1:$I$147,4,FALSE),0)=0,VLOOKUP($E110,'region averages'!$A$1:$G$26,3,FALSE),VLOOKUP($A110,'country averages'!$B$1:$I$147,4,FALSE))</f>
        <v>90</v>
      </c>
      <c r="H110" s="6">
        <f>IF(IFERROR(VLOOKUP($A110,'country averages'!$B$1:$I$147,5,FALSE),0)=0,VLOOKUP($E110,'region averages'!$A$1:$G$26,4,FALSE),VLOOKUP($A110,'country averages'!$B$1:$I$147,5,FALSE))</f>
        <v>80</v>
      </c>
      <c r="I110" s="6">
        <f>IF(IFERROR(VLOOKUP($A110,'country averages'!$B$1:$I$147,6,FALSE),0)=0,VLOOKUP($E110,'region averages'!$A$1:$G$26,5,FALSE),VLOOKUP($A110,'country averages'!$B$1:$I$147,6,FALSE))</f>
        <v>80</v>
      </c>
      <c r="J110" s="6">
        <f>IF(IFERROR(VLOOKUP($A110,'country averages'!$B$1:$I$147,7,FALSE),0)=0,VLOOKUP($E110,'region averages'!$A$1:$G$26,6,FALSE),VLOOKUP($A110,'country averages'!$B$1:$I$147,7,FALSE))</f>
        <v>50</v>
      </c>
      <c r="K110" s="6">
        <f>IF(IFERROR(VLOOKUP($A110,'country averages'!$B$1:$I$147,8,FALSE),0)=0,VLOOKUP($E110,'region averages'!$A$1:$G$26,7,FALSE),VLOOKUP($A110,'country averages'!$B$1:$I$147,8,FALSE))</f>
        <v>50</v>
      </c>
    </row>
    <row r="111" spans="1:11" x14ac:dyDescent="0.2">
      <c r="A111" t="s">
        <v>189</v>
      </c>
      <c r="B111" t="s">
        <v>6</v>
      </c>
      <c r="C111" t="str">
        <f>VLOOKUP($A111,'country info'!$A$1:$E$259,2,FALSE)</f>
        <v>Israel</v>
      </c>
      <c r="D111" t="str">
        <f>VLOOKUP($A111,'country info'!$A$1:$E$259,4,FALSE)</f>
        <v>Asia</v>
      </c>
      <c r="E111" t="str">
        <f>VLOOKUP($A111,'country info'!$A$1:$E$259,5,FALSE)</f>
        <v>Western Asia</v>
      </c>
      <c r="F111" s="6">
        <f>IF(IFERROR(VLOOKUP($A111,'country averages'!$B$1:$I$147,3,FALSE),0)=0,VLOOKUP($E111,'region averages'!$A$1:$G$26,2,FALSE),VLOOKUP($A111,'country averages'!$B$1:$I$147,3,FALSE))</f>
        <v>110</v>
      </c>
      <c r="G111" s="6">
        <f>IF(IFERROR(VLOOKUP($A111,'country averages'!$B$1:$I$147,4,FALSE),0)=0,VLOOKUP($E111,'region averages'!$A$1:$G$26,3,FALSE),VLOOKUP($A111,'country averages'!$B$1:$I$147,4,FALSE))</f>
        <v>110</v>
      </c>
      <c r="H111" s="6">
        <f>IF(IFERROR(VLOOKUP($A111,'country averages'!$B$1:$I$147,5,FALSE),0)=0,VLOOKUP($E111,'region averages'!$A$1:$G$26,4,FALSE),VLOOKUP($A111,'country averages'!$B$1:$I$147,5,FALSE))</f>
        <v>80</v>
      </c>
      <c r="I111" s="6">
        <f>IF(IFERROR(VLOOKUP($A111,'country averages'!$B$1:$I$147,6,FALSE),0)=0,VLOOKUP($E111,'region averages'!$A$1:$G$26,5,FALSE),VLOOKUP($A111,'country averages'!$B$1:$I$147,6,FALSE))</f>
        <v>90</v>
      </c>
      <c r="J111" s="6">
        <f>IF(IFERROR(VLOOKUP($A111,'country averages'!$B$1:$I$147,7,FALSE),0)=0,VLOOKUP($E111,'region averages'!$A$1:$G$26,6,FALSE),VLOOKUP($A111,'country averages'!$B$1:$I$147,7,FALSE))</f>
        <v>50</v>
      </c>
      <c r="K111" s="6">
        <f>IF(IFERROR(VLOOKUP($A111,'country averages'!$B$1:$I$147,8,FALSE),0)=0,VLOOKUP($E111,'region averages'!$A$1:$G$26,7,FALSE),VLOOKUP($A111,'country averages'!$B$1:$I$147,8,FALSE))</f>
        <v>50</v>
      </c>
    </row>
    <row r="112" spans="1:11" x14ac:dyDescent="0.2">
      <c r="A112" t="s">
        <v>191</v>
      </c>
      <c r="B112" t="s">
        <v>13</v>
      </c>
      <c r="C112" t="str">
        <f>VLOOKUP($A112,'country info'!$A$1:$E$259,2,FALSE)</f>
        <v>Italy</v>
      </c>
      <c r="D112" t="str">
        <f>VLOOKUP($A112,'country info'!$A$1:$E$259,4,FALSE)</f>
        <v>Europe</v>
      </c>
      <c r="E112" t="str">
        <f>VLOOKUP($A112,'country info'!$A$1:$E$259,5,FALSE)</f>
        <v>Southern Europe</v>
      </c>
      <c r="F112" s="6">
        <f>IF(IFERROR(VLOOKUP($A112,'country averages'!$B$1:$I$147,3,FALSE),0)=0,VLOOKUP($E112,'region averages'!$A$1:$G$26,2,FALSE),VLOOKUP($A112,'country averages'!$B$1:$I$147,3,FALSE))</f>
        <v>130</v>
      </c>
      <c r="G112" s="6">
        <f>IF(IFERROR(VLOOKUP($A112,'country averages'!$B$1:$I$147,4,FALSE),0)=0,VLOOKUP($E112,'region averages'!$A$1:$G$26,3,FALSE),VLOOKUP($A112,'country averages'!$B$1:$I$147,4,FALSE))</f>
        <v>130</v>
      </c>
      <c r="H112" s="6">
        <f>IF(IFERROR(VLOOKUP($A112,'country averages'!$B$1:$I$147,5,FALSE),0)=0,VLOOKUP($E112,'region averages'!$A$1:$G$26,4,FALSE),VLOOKUP($A112,'country averages'!$B$1:$I$147,5,FALSE))</f>
        <v>90</v>
      </c>
      <c r="I112" s="6">
        <f>IF(IFERROR(VLOOKUP($A112,'country averages'!$B$1:$I$147,6,FALSE),0)=0,VLOOKUP($E112,'region averages'!$A$1:$G$26,5,FALSE),VLOOKUP($A112,'country averages'!$B$1:$I$147,6,FALSE))</f>
        <v>90</v>
      </c>
      <c r="J112" s="6">
        <f>IF(IFERROR(VLOOKUP($A112,'country averages'!$B$1:$I$147,7,FALSE),0)=0,VLOOKUP($E112,'region averages'!$A$1:$G$26,6,FALSE),VLOOKUP($A112,'country averages'!$B$1:$I$147,7,FALSE))</f>
        <v>50</v>
      </c>
      <c r="K112" s="6">
        <f>IF(IFERROR(VLOOKUP($A112,'country averages'!$B$1:$I$147,8,FALSE),0)=0,VLOOKUP($E112,'region averages'!$A$1:$G$26,7,FALSE),VLOOKUP($A112,'country averages'!$B$1:$I$147,8,FALSE))</f>
        <v>50</v>
      </c>
    </row>
    <row r="113" spans="1:11" x14ac:dyDescent="0.2">
      <c r="A113" t="s">
        <v>193</v>
      </c>
      <c r="B113" t="s">
        <v>3</v>
      </c>
      <c r="C113" t="str">
        <f>VLOOKUP($A113,'country info'!$A$1:$E$259,2,FALSE)</f>
        <v>Jamaica</v>
      </c>
      <c r="D113" t="str">
        <f>VLOOKUP($A113,'country info'!$A$1:$E$259,4,FALSE)</f>
        <v>Americas</v>
      </c>
      <c r="E113" t="str">
        <f>VLOOKUP($A113,'country info'!$A$1:$E$259,5,FALSE)</f>
        <v>Caribbean</v>
      </c>
      <c r="F113" s="6">
        <f>IF(IFERROR(VLOOKUP($A113,'country averages'!$B$1:$I$147,3,FALSE),0)=0,VLOOKUP($E113,'region averages'!$A$1:$G$26,2,FALSE),VLOOKUP($A113,'country averages'!$B$1:$I$147,3,FALSE))</f>
        <v>110</v>
      </c>
      <c r="G113" s="6">
        <f>IF(IFERROR(VLOOKUP($A113,'country averages'!$B$1:$I$147,4,FALSE),0)=0,VLOOKUP($E113,'region averages'!$A$1:$G$26,3,FALSE),VLOOKUP($A113,'country averages'!$B$1:$I$147,4,FALSE))</f>
        <v>110</v>
      </c>
      <c r="H113" s="6">
        <f>IF(IFERROR(VLOOKUP($A113,'country averages'!$B$1:$I$147,5,FALSE),0)=0,VLOOKUP($E113,'region averages'!$A$1:$G$26,4,FALSE),VLOOKUP($A113,'country averages'!$B$1:$I$147,5,FALSE))</f>
        <v>80</v>
      </c>
      <c r="I113" s="6">
        <f>IF(IFERROR(VLOOKUP($A113,'country averages'!$B$1:$I$147,6,FALSE),0)=0,VLOOKUP($E113,'region averages'!$A$1:$G$26,5,FALSE),VLOOKUP($A113,'country averages'!$B$1:$I$147,6,FALSE))</f>
        <v>80</v>
      </c>
      <c r="J113" s="6">
        <f>IF(IFERROR(VLOOKUP($A113,'country averages'!$B$1:$I$147,7,FALSE),0)=0,VLOOKUP($E113,'region averages'!$A$1:$G$26,6,FALSE),VLOOKUP($A113,'country averages'!$B$1:$I$147,7,FALSE))</f>
        <v>50</v>
      </c>
      <c r="K113" s="6">
        <f>IF(IFERROR(VLOOKUP($A113,'country averages'!$B$1:$I$147,8,FALSE),0)=0,VLOOKUP($E113,'region averages'!$A$1:$G$26,7,FALSE),VLOOKUP($A113,'country averages'!$B$1:$I$147,8,FALSE))</f>
        <v>50</v>
      </c>
    </row>
    <row r="114" spans="1:11" x14ac:dyDescent="0.2">
      <c r="A114" t="s">
        <v>195</v>
      </c>
      <c r="B114" t="s">
        <v>13</v>
      </c>
      <c r="C114" t="str">
        <f>VLOOKUP($A114,'country info'!$A$1:$E$259,2,FALSE)</f>
        <v>Jersey</v>
      </c>
      <c r="D114" t="str">
        <f>VLOOKUP($A114,'country info'!$A$1:$E$259,4,FALSE)</f>
        <v>Europe</v>
      </c>
      <c r="E114" t="str">
        <f>VLOOKUP($A114,'country info'!$A$1:$E$259,5,FALSE)</f>
        <v>Northern Europe</v>
      </c>
      <c r="F114" s="6">
        <f>IF(IFERROR(VLOOKUP($A114,'country averages'!$B$1:$I$147,3,FALSE),0)=0,VLOOKUP($E114,'region averages'!$A$1:$G$26,2,FALSE),VLOOKUP($A114,'country averages'!$B$1:$I$147,3,FALSE))</f>
        <v>107.34166666666668</v>
      </c>
      <c r="G114" s="6">
        <f>IF(IFERROR(VLOOKUP($A114,'country averages'!$B$1:$I$147,4,FALSE),0)=0,VLOOKUP($E114,'region averages'!$A$1:$G$26,3,FALSE),VLOOKUP($A114,'country averages'!$B$1:$I$147,4,FALSE))</f>
        <v>113.17500000000001</v>
      </c>
      <c r="H114" s="6">
        <f>IF(IFERROR(VLOOKUP($A114,'country averages'!$B$1:$I$147,5,FALSE),0)=0,VLOOKUP($E114,'region averages'!$A$1:$G$26,4,FALSE),VLOOKUP($A114,'country averages'!$B$1:$I$147,5,FALSE))</f>
        <v>64.400000000000006</v>
      </c>
      <c r="I114" s="6">
        <f>IF(IFERROR(VLOOKUP($A114,'country averages'!$B$1:$I$147,6,FALSE),0)=0,VLOOKUP($E114,'region averages'!$A$1:$G$26,5,FALSE),VLOOKUP($A114,'country averages'!$B$1:$I$147,6,FALSE))</f>
        <v>64.400000000000006</v>
      </c>
      <c r="J114" s="6">
        <f>IF(IFERROR(VLOOKUP($A114,'country averages'!$B$1:$I$147,7,FALSE),0)=0,VLOOKUP($E114,'region averages'!$A$1:$G$26,6,FALSE),VLOOKUP($A114,'country averages'!$B$1:$I$147,7,FALSE))</f>
        <v>64.400000000000006</v>
      </c>
      <c r="K114" s="6">
        <f>IF(IFERROR(VLOOKUP($A114,'country averages'!$B$1:$I$147,8,FALSE),0)=0,VLOOKUP($E114,'region averages'!$A$1:$G$26,7,FALSE),VLOOKUP($A114,'country averages'!$B$1:$I$147,8,FALSE))</f>
        <v>64.400000000000006</v>
      </c>
    </row>
    <row r="115" spans="1:11" x14ac:dyDescent="0.2">
      <c r="A115" t="s">
        <v>197</v>
      </c>
      <c r="B115" t="s">
        <v>6</v>
      </c>
      <c r="C115" t="str">
        <f>VLOOKUP($A115,'country info'!$A$1:$E$259,2,FALSE)</f>
        <v>Jordan</v>
      </c>
      <c r="D115" t="str">
        <f>VLOOKUP($A115,'country info'!$A$1:$E$259,4,FALSE)</f>
        <v>Asia</v>
      </c>
      <c r="E115" t="str">
        <f>VLOOKUP($A115,'country info'!$A$1:$E$259,5,FALSE)</f>
        <v>Western Asia</v>
      </c>
      <c r="F115" s="6">
        <f>IF(IFERROR(VLOOKUP($A115,'country averages'!$B$1:$I$147,3,FALSE),0)=0,VLOOKUP($E115,'region averages'!$A$1:$G$26,2,FALSE),VLOOKUP($A115,'country averages'!$B$1:$I$147,3,FALSE))</f>
        <v>120</v>
      </c>
      <c r="G115" s="6">
        <f>IF(IFERROR(VLOOKUP($A115,'country averages'!$B$1:$I$147,4,FALSE),0)=0,VLOOKUP($E115,'region averages'!$A$1:$G$26,3,FALSE),VLOOKUP($A115,'country averages'!$B$1:$I$147,4,FALSE))</f>
        <v>120</v>
      </c>
      <c r="H115" s="6">
        <f>IF(IFERROR(VLOOKUP($A115,'country averages'!$B$1:$I$147,5,FALSE),0)=0,VLOOKUP($E115,'region averages'!$A$1:$G$26,4,FALSE),VLOOKUP($A115,'country averages'!$B$1:$I$147,5,FALSE))</f>
        <v>80</v>
      </c>
      <c r="I115" s="6">
        <f>IF(IFERROR(VLOOKUP($A115,'country averages'!$B$1:$I$147,6,FALSE),0)=0,VLOOKUP($E115,'region averages'!$A$1:$G$26,5,FALSE),VLOOKUP($A115,'country averages'!$B$1:$I$147,6,FALSE))</f>
        <v>80</v>
      </c>
      <c r="J115" s="6">
        <f>IF(IFERROR(VLOOKUP($A115,'country averages'!$B$1:$I$147,7,FALSE),0)=0,VLOOKUP($E115,'region averages'!$A$1:$G$26,6,FALSE),VLOOKUP($A115,'country averages'!$B$1:$I$147,7,FALSE))</f>
        <v>60</v>
      </c>
      <c r="K115" s="6">
        <f>IF(IFERROR(VLOOKUP($A115,'country averages'!$B$1:$I$147,8,FALSE),0)=0,VLOOKUP($E115,'region averages'!$A$1:$G$26,7,FALSE),VLOOKUP($A115,'country averages'!$B$1:$I$147,8,FALSE))</f>
        <v>60</v>
      </c>
    </row>
    <row r="116" spans="1:11" x14ac:dyDescent="0.2">
      <c r="A116" t="s">
        <v>199</v>
      </c>
      <c r="B116" t="s">
        <v>6</v>
      </c>
      <c r="C116" t="str">
        <f>VLOOKUP($A116,'country info'!$A$1:$E$259,2,FALSE)</f>
        <v>Japan</v>
      </c>
      <c r="D116" t="str">
        <f>VLOOKUP($A116,'country info'!$A$1:$E$259,4,FALSE)</f>
        <v>Asia</v>
      </c>
      <c r="E116" t="str">
        <f>VLOOKUP($A116,'country info'!$A$1:$E$259,5,FALSE)</f>
        <v>Eastern Asia</v>
      </c>
      <c r="F116" s="6">
        <f>IF(IFERROR(VLOOKUP($A116,'country averages'!$B$1:$I$147,3,FALSE),0)=0,VLOOKUP($E116,'region averages'!$A$1:$G$26,2,FALSE),VLOOKUP($A116,'country averages'!$B$1:$I$147,3,FALSE))</f>
        <v>100</v>
      </c>
      <c r="G116" s="6">
        <f>IF(IFERROR(VLOOKUP($A116,'country averages'!$B$1:$I$147,4,FALSE),0)=0,VLOOKUP($E116,'region averages'!$A$1:$G$26,3,FALSE),VLOOKUP($A116,'country averages'!$B$1:$I$147,4,FALSE))</f>
        <v>100</v>
      </c>
      <c r="H116" s="6">
        <f>IF(IFERROR(VLOOKUP($A116,'country averages'!$B$1:$I$147,5,FALSE),0)=0,VLOOKUP($E116,'region averages'!$A$1:$G$26,4,FALSE),VLOOKUP($A116,'country averages'!$B$1:$I$147,5,FALSE))</f>
        <v>80</v>
      </c>
      <c r="I116" s="6">
        <f>IF(IFERROR(VLOOKUP($A116,'country averages'!$B$1:$I$147,6,FALSE),0)=0,VLOOKUP($E116,'region averages'!$A$1:$G$26,5,FALSE),VLOOKUP($A116,'country averages'!$B$1:$I$147,6,FALSE))</f>
        <v>80</v>
      </c>
      <c r="J116" s="6">
        <f>IF(IFERROR(VLOOKUP($A116,'country averages'!$B$1:$I$147,7,FALSE),0)=0,VLOOKUP($E116,'region averages'!$A$1:$G$26,6,FALSE),VLOOKUP($A116,'country averages'!$B$1:$I$147,7,FALSE))</f>
        <v>30</v>
      </c>
      <c r="K116" s="6">
        <f>IF(IFERROR(VLOOKUP($A116,'country averages'!$B$1:$I$147,8,FALSE),0)=0,VLOOKUP($E116,'region averages'!$A$1:$G$26,7,FALSE),VLOOKUP($A116,'country averages'!$B$1:$I$147,8,FALSE))</f>
        <v>50</v>
      </c>
    </row>
    <row r="117" spans="1:11" x14ac:dyDescent="0.2">
      <c r="A117" t="s">
        <v>201</v>
      </c>
      <c r="B117" t="s">
        <v>6</v>
      </c>
      <c r="C117" t="str">
        <f>VLOOKUP($A117,'country info'!$A$1:$E$259,2,FALSE)</f>
        <v>Kazakhstan</v>
      </c>
      <c r="D117" t="str">
        <f>VLOOKUP($A117,'country info'!$A$1:$E$259,4,FALSE)</f>
        <v>Asia</v>
      </c>
      <c r="E117" t="str">
        <f>VLOOKUP($A117,'country info'!$A$1:$E$259,5,FALSE)</f>
        <v>Central Asia</v>
      </c>
      <c r="F117" s="6">
        <f>IF(IFERROR(VLOOKUP($A117,'country averages'!$B$1:$I$147,3,FALSE),0)=0,VLOOKUP($E117,'region averages'!$A$1:$G$26,2,FALSE),VLOOKUP($A117,'country averages'!$B$1:$I$147,3,FALSE))</f>
        <v>110</v>
      </c>
      <c r="G117" s="6">
        <f>IF(IFERROR(VLOOKUP($A117,'country averages'!$B$1:$I$147,4,FALSE),0)=0,VLOOKUP($E117,'region averages'!$A$1:$G$26,3,FALSE),VLOOKUP($A117,'country averages'!$B$1:$I$147,4,FALSE))</f>
        <v>110</v>
      </c>
      <c r="H117" s="6">
        <f>IF(IFERROR(VLOOKUP($A117,'country averages'!$B$1:$I$147,5,FALSE),0)=0,VLOOKUP($E117,'region averages'!$A$1:$G$26,4,FALSE),VLOOKUP($A117,'country averages'!$B$1:$I$147,5,FALSE))</f>
        <v>90</v>
      </c>
      <c r="I117" s="6">
        <f>IF(IFERROR(VLOOKUP($A117,'country averages'!$B$1:$I$147,6,FALSE),0)=0,VLOOKUP($E117,'region averages'!$A$1:$G$26,5,FALSE),VLOOKUP($A117,'country averages'!$B$1:$I$147,6,FALSE))</f>
        <v>90</v>
      </c>
      <c r="J117" s="6">
        <f>IF(IFERROR(VLOOKUP($A117,'country averages'!$B$1:$I$147,7,FALSE),0)=0,VLOOKUP($E117,'region averages'!$A$1:$G$26,6,FALSE),VLOOKUP($A117,'country averages'!$B$1:$I$147,7,FALSE))</f>
        <v>20</v>
      </c>
      <c r="K117" s="6">
        <f>IF(IFERROR(VLOOKUP($A117,'country averages'!$B$1:$I$147,8,FALSE),0)=0,VLOOKUP($E117,'region averages'!$A$1:$G$26,7,FALSE),VLOOKUP($A117,'country averages'!$B$1:$I$147,8,FALSE))</f>
        <v>60</v>
      </c>
    </row>
    <row r="118" spans="1:11" x14ac:dyDescent="0.2">
      <c r="A118" t="s">
        <v>203</v>
      </c>
      <c r="B118" t="s">
        <v>8</v>
      </c>
      <c r="C118" t="str">
        <f>VLOOKUP($A118,'country info'!$A$1:$E$259,2,FALSE)</f>
        <v>Kenya</v>
      </c>
      <c r="D118" t="str">
        <f>VLOOKUP($A118,'country info'!$A$1:$E$259,4,FALSE)</f>
        <v>Africa</v>
      </c>
      <c r="E118" t="str">
        <f>VLOOKUP($A118,'country info'!$A$1:$E$259,5,FALSE)</f>
        <v>Eastern Africa</v>
      </c>
      <c r="F118" s="6">
        <f>IF(IFERROR(VLOOKUP($A118,'country averages'!$B$1:$I$147,3,FALSE),0)=0,VLOOKUP($E118,'region averages'!$A$1:$G$26,2,FALSE),VLOOKUP($A118,'country averages'!$B$1:$I$147,3,FALSE))</f>
        <v>110</v>
      </c>
      <c r="G118" s="6">
        <f>IF(IFERROR(VLOOKUP($A118,'country averages'!$B$1:$I$147,4,FALSE),0)=0,VLOOKUP($E118,'region averages'!$A$1:$G$26,3,FALSE),VLOOKUP($A118,'country averages'!$B$1:$I$147,4,FALSE))</f>
        <v>110</v>
      </c>
      <c r="H118" s="6">
        <f>IF(IFERROR(VLOOKUP($A118,'country averages'!$B$1:$I$147,5,FALSE),0)=0,VLOOKUP($E118,'region averages'!$A$1:$G$26,4,FALSE),VLOOKUP($A118,'country averages'!$B$1:$I$147,5,FALSE))</f>
        <v>110</v>
      </c>
      <c r="I118" s="6">
        <f>IF(IFERROR(VLOOKUP($A118,'country averages'!$B$1:$I$147,6,FALSE),0)=0,VLOOKUP($E118,'region averages'!$A$1:$G$26,5,FALSE),VLOOKUP($A118,'country averages'!$B$1:$I$147,6,FALSE))</f>
        <v>110</v>
      </c>
      <c r="J118" s="6">
        <f>IF(IFERROR(VLOOKUP($A118,'country averages'!$B$1:$I$147,7,FALSE),0)=0,VLOOKUP($E118,'region averages'!$A$1:$G$26,6,FALSE),VLOOKUP($A118,'country averages'!$B$1:$I$147,7,FALSE))</f>
        <v>50</v>
      </c>
      <c r="K118" s="6">
        <f>IF(IFERROR(VLOOKUP($A118,'country averages'!$B$1:$I$147,8,FALSE),0)=0,VLOOKUP($E118,'region averages'!$A$1:$G$26,7,FALSE),VLOOKUP($A118,'country averages'!$B$1:$I$147,8,FALSE))</f>
        <v>50</v>
      </c>
    </row>
    <row r="119" spans="1:11" x14ac:dyDescent="0.2">
      <c r="A119" t="s">
        <v>205</v>
      </c>
      <c r="B119" t="s">
        <v>6</v>
      </c>
      <c r="C119" t="str">
        <f>VLOOKUP($A119,'country info'!$A$1:$E$259,2,FALSE)</f>
        <v>Kyrgyzstan</v>
      </c>
      <c r="D119" t="str">
        <f>VLOOKUP($A119,'country info'!$A$1:$E$259,4,FALSE)</f>
        <v>Asia</v>
      </c>
      <c r="E119" t="str">
        <f>VLOOKUP($A119,'country info'!$A$1:$E$259,5,FALSE)</f>
        <v>Central Asia</v>
      </c>
      <c r="F119" s="6">
        <f>IF(IFERROR(VLOOKUP($A119,'country averages'!$B$1:$I$147,3,FALSE),0)=0,VLOOKUP($E119,'region averages'!$A$1:$G$26,2,FALSE),VLOOKUP($A119,'country averages'!$B$1:$I$147,3,FALSE))</f>
        <v>110</v>
      </c>
      <c r="G119" s="6">
        <f>IF(IFERROR(VLOOKUP($A119,'country averages'!$B$1:$I$147,4,FALSE),0)=0,VLOOKUP($E119,'region averages'!$A$1:$G$26,3,FALSE),VLOOKUP($A119,'country averages'!$B$1:$I$147,4,FALSE))</f>
        <v>110</v>
      </c>
      <c r="H119" s="6">
        <f>IF(IFERROR(VLOOKUP($A119,'country averages'!$B$1:$I$147,5,FALSE),0)=0,VLOOKUP($E119,'region averages'!$A$1:$G$26,4,FALSE),VLOOKUP($A119,'country averages'!$B$1:$I$147,5,FALSE))</f>
        <v>90</v>
      </c>
      <c r="I119" s="6">
        <f>IF(IFERROR(VLOOKUP($A119,'country averages'!$B$1:$I$147,6,FALSE),0)=0,VLOOKUP($E119,'region averages'!$A$1:$G$26,5,FALSE),VLOOKUP($A119,'country averages'!$B$1:$I$147,6,FALSE))</f>
        <v>90</v>
      </c>
      <c r="J119" s="6">
        <f>IF(IFERROR(VLOOKUP($A119,'country averages'!$B$1:$I$147,7,FALSE),0)=0,VLOOKUP($E119,'region averages'!$A$1:$G$26,6,FALSE),VLOOKUP($A119,'country averages'!$B$1:$I$147,7,FALSE))</f>
        <v>20</v>
      </c>
      <c r="K119" s="6">
        <f>IF(IFERROR(VLOOKUP($A119,'country averages'!$B$1:$I$147,8,FALSE),0)=0,VLOOKUP($E119,'region averages'!$A$1:$G$26,7,FALSE),VLOOKUP($A119,'country averages'!$B$1:$I$147,8,FALSE))</f>
        <v>60</v>
      </c>
    </row>
    <row r="120" spans="1:11" x14ac:dyDescent="0.2">
      <c r="A120" t="s">
        <v>206</v>
      </c>
      <c r="B120" t="s">
        <v>6</v>
      </c>
      <c r="C120" t="str">
        <f>VLOOKUP($A120,'country info'!$A$1:$E$259,2,FALSE)</f>
        <v>Cambodia</v>
      </c>
      <c r="D120" t="str">
        <f>VLOOKUP($A120,'country info'!$A$1:$E$259,4,FALSE)</f>
        <v>Asia</v>
      </c>
      <c r="E120" t="str">
        <f>VLOOKUP($A120,'country info'!$A$1:$E$259,5,FALSE)</f>
        <v>South-Eastern Asia</v>
      </c>
      <c r="F120" s="6">
        <f>IF(IFERROR(VLOOKUP($A120,'country averages'!$B$1:$I$147,3,FALSE),0)=0,VLOOKUP($E120,'region averages'!$A$1:$G$26,2,FALSE),VLOOKUP($A120,'country averages'!$B$1:$I$147,3,FALSE))</f>
        <v>104</v>
      </c>
      <c r="G120" s="6">
        <f>IF(IFERROR(VLOOKUP($A120,'country averages'!$B$1:$I$147,4,FALSE),0)=0,VLOOKUP($E120,'region averages'!$A$1:$G$26,3,FALSE),VLOOKUP($A120,'country averages'!$B$1:$I$147,4,FALSE))</f>
        <v>104</v>
      </c>
      <c r="H120" s="6">
        <f>IF(IFERROR(VLOOKUP($A120,'country averages'!$B$1:$I$147,5,FALSE),0)=0,VLOOKUP($E120,'region averages'!$A$1:$G$26,4,FALSE),VLOOKUP($A120,'country averages'!$B$1:$I$147,5,FALSE))</f>
        <v>76</v>
      </c>
      <c r="I120" s="6">
        <f>IF(IFERROR(VLOOKUP($A120,'country averages'!$B$1:$I$147,6,FALSE),0)=0,VLOOKUP($E120,'region averages'!$A$1:$G$26,5,FALSE),VLOOKUP($A120,'country averages'!$B$1:$I$147,6,FALSE))</f>
        <v>76</v>
      </c>
      <c r="J120" s="6">
        <f>IF(IFERROR(VLOOKUP($A120,'country averages'!$B$1:$I$147,7,FALSE),0)=0,VLOOKUP($E120,'region averages'!$A$1:$G$26,6,FALSE),VLOOKUP($A120,'country averages'!$B$1:$I$147,7,FALSE))</f>
        <v>48</v>
      </c>
      <c r="K120" s="6">
        <f>IF(IFERROR(VLOOKUP($A120,'country averages'!$B$1:$I$147,8,FALSE),0)=0,VLOOKUP($E120,'region averages'!$A$1:$G$26,7,FALSE),VLOOKUP($A120,'country averages'!$B$1:$I$147,8,FALSE))</f>
        <v>48</v>
      </c>
    </row>
    <row r="121" spans="1:11" x14ac:dyDescent="0.2">
      <c r="A121" t="s">
        <v>207</v>
      </c>
      <c r="B121" t="s">
        <v>25</v>
      </c>
      <c r="C121" t="str">
        <f>VLOOKUP($A121,'country info'!$A$1:$E$259,2,FALSE)</f>
        <v>Kiribati</v>
      </c>
      <c r="D121" t="str">
        <f>VLOOKUP($A121,'country info'!$A$1:$E$259,4,FALSE)</f>
        <v>Oceania</v>
      </c>
      <c r="E121" t="str">
        <f>VLOOKUP($A121,'country info'!$A$1:$E$259,5,FALSE)</f>
        <v>Micronesia</v>
      </c>
      <c r="F121" s="6">
        <f>IF(IFERROR(VLOOKUP($A121,'country averages'!$B$1:$I$147,3,FALSE),0)=0,VLOOKUP($E121,'region averages'!$A$1:$G$26,2,FALSE),VLOOKUP($A121,'country averages'!$B$1:$I$147,3,FALSE))</f>
        <v>110</v>
      </c>
      <c r="G121" s="6">
        <f>IF(IFERROR(VLOOKUP($A121,'country averages'!$B$1:$I$147,4,FALSE),0)=0,VLOOKUP($E121,'region averages'!$A$1:$G$26,3,FALSE),VLOOKUP($A121,'country averages'!$B$1:$I$147,4,FALSE))</f>
        <v>110</v>
      </c>
      <c r="H121" s="6">
        <f>IF(IFERROR(VLOOKUP($A121,'country averages'!$B$1:$I$147,5,FALSE),0)=0,VLOOKUP($E121,'region averages'!$A$1:$G$26,4,FALSE),VLOOKUP($A121,'country averages'!$B$1:$I$147,5,FALSE))</f>
        <v>56.35</v>
      </c>
      <c r="I121" s="6">
        <f>IF(IFERROR(VLOOKUP($A121,'country averages'!$B$1:$I$147,6,FALSE),0)=0,VLOOKUP($E121,'region averages'!$A$1:$G$26,5,FALSE),VLOOKUP($A121,'country averages'!$B$1:$I$147,6,FALSE))</f>
        <v>56.35</v>
      </c>
      <c r="J121" s="6">
        <f>IF(IFERROR(VLOOKUP($A121,'country averages'!$B$1:$I$147,7,FALSE),0)=0,VLOOKUP($E121,'region averages'!$A$1:$G$26,6,FALSE),VLOOKUP($A121,'country averages'!$B$1:$I$147,7,FALSE))</f>
        <v>24.15</v>
      </c>
      <c r="K121" s="6">
        <f>IF(IFERROR(VLOOKUP($A121,'country averages'!$B$1:$I$147,8,FALSE),0)=0,VLOOKUP($E121,'region averages'!$A$1:$G$26,7,FALSE),VLOOKUP($A121,'country averages'!$B$1:$I$147,8,FALSE))</f>
        <v>40.25</v>
      </c>
    </row>
    <row r="122" spans="1:11" x14ac:dyDescent="0.2">
      <c r="A122" t="s">
        <v>208</v>
      </c>
      <c r="B122" t="s">
        <v>3</v>
      </c>
      <c r="C122" t="str">
        <f>VLOOKUP($A122,'country info'!$A$1:$E$259,2,FALSE)</f>
        <v>Saint Kitts and Nevis</v>
      </c>
      <c r="D122" t="str">
        <f>VLOOKUP($A122,'country info'!$A$1:$E$259,4,FALSE)</f>
        <v>Americas</v>
      </c>
      <c r="E122" t="str">
        <f>VLOOKUP($A122,'country info'!$A$1:$E$259,5,FALSE)</f>
        <v>Caribbean</v>
      </c>
      <c r="F122" s="6">
        <f>IF(IFERROR(VLOOKUP($A122,'country averages'!$B$1:$I$147,3,FALSE),0)=0,VLOOKUP($E122,'region averages'!$A$1:$G$26,2,FALSE),VLOOKUP($A122,'country averages'!$B$1:$I$147,3,FALSE))</f>
        <v>98.784999999999997</v>
      </c>
      <c r="G122" s="6">
        <f>IF(IFERROR(VLOOKUP($A122,'country averages'!$B$1:$I$147,4,FALSE),0)=0,VLOOKUP($E122,'region averages'!$A$1:$G$26,3,FALSE),VLOOKUP($A122,'country averages'!$B$1:$I$147,4,FALSE))</f>
        <v>100.395</v>
      </c>
      <c r="H122" s="6">
        <f>IF(IFERROR(VLOOKUP($A122,'country averages'!$B$1:$I$147,5,FALSE),0)=0,VLOOKUP($E122,'region averages'!$A$1:$G$26,4,FALSE),VLOOKUP($A122,'country averages'!$B$1:$I$147,5,FALSE))</f>
        <v>68.183529411764695</v>
      </c>
      <c r="I122" s="6">
        <f>IF(IFERROR(VLOOKUP($A122,'country averages'!$B$1:$I$147,6,FALSE),0)=0,VLOOKUP($E122,'region averages'!$A$1:$G$26,5,FALSE),VLOOKUP($A122,'country averages'!$B$1:$I$147,6,FALSE))</f>
        <v>68.183529411764695</v>
      </c>
      <c r="J122" s="6">
        <f>IF(IFERROR(VLOOKUP($A122,'country averages'!$B$1:$I$147,7,FALSE),0)=0,VLOOKUP($E122,'region averages'!$A$1:$G$26,6,FALSE),VLOOKUP($A122,'country averages'!$B$1:$I$147,7,FALSE))</f>
        <v>41.45</v>
      </c>
      <c r="K122" s="6">
        <f>IF(IFERROR(VLOOKUP($A122,'country averages'!$B$1:$I$147,8,FALSE),0)=0,VLOOKUP($E122,'region averages'!$A$1:$G$26,7,FALSE),VLOOKUP($A122,'country averages'!$B$1:$I$147,8,FALSE))</f>
        <v>41.897222222222226</v>
      </c>
    </row>
    <row r="123" spans="1:11" x14ac:dyDescent="0.2">
      <c r="A123" t="s">
        <v>209</v>
      </c>
      <c r="B123" t="s">
        <v>6</v>
      </c>
      <c r="C123" t="str">
        <f>VLOOKUP($A123,'country info'!$A$1:$E$259,2,FALSE)</f>
        <v>South Korea</v>
      </c>
      <c r="D123" t="str">
        <f>VLOOKUP($A123,'country info'!$A$1:$E$259,4,FALSE)</f>
        <v>Asia</v>
      </c>
      <c r="E123" t="str">
        <f>VLOOKUP($A123,'country info'!$A$1:$E$259,5,FALSE)</f>
        <v>Eastern Asia</v>
      </c>
      <c r="F123" s="6">
        <f>IF(IFERROR(VLOOKUP($A123,'country averages'!$B$1:$I$147,3,FALSE),0)=0,VLOOKUP($E123,'region averages'!$A$1:$G$26,2,FALSE),VLOOKUP($A123,'country averages'!$B$1:$I$147,3,FALSE))</f>
        <v>80</v>
      </c>
      <c r="G123" s="6">
        <f>IF(IFERROR(VLOOKUP($A123,'country averages'!$B$1:$I$147,4,FALSE),0)=0,VLOOKUP($E123,'region averages'!$A$1:$G$26,3,FALSE),VLOOKUP($A123,'country averages'!$B$1:$I$147,4,FALSE))</f>
        <v>120</v>
      </c>
      <c r="H123" s="6">
        <f>IF(IFERROR(VLOOKUP($A123,'country averages'!$B$1:$I$147,5,FALSE),0)=0,VLOOKUP($E123,'region averages'!$A$1:$G$26,4,FALSE),VLOOKUP($A123,'country averages'!$B$1:$I$147,5,FALSE))</f>
        <v>80</v>
      </c>
      <c r="I123" s="6">
        <f>IF(IFERROR(VLOOKUP($A123,'country averages'!$B$1:$I$147,6,FALSE),0)=0,VLOOKUP($E123,'region averages'!$A$1:$G$26,5,FALSE),VLOOKUP($A123,'country averages'!$B$1:$I$147,6,FALSE))</f>
        <v>80</v>
      </c>
      <c r="J123" s="6">
        <f>IF(IFERROR(VLOOKUP($A123,'country averages'!$B$1:$I$147,7,FALSE),0)=0,VLOOKUP($E123,'region averages'!$A$1:$G$26,6,FALSE),VLOOKUP($A123,'country averages'!$B$1:$I$147,7,FALSE))</f>
        <v>60</v>
      </c>
      <c r="K123" s="6">
        <f>IF(IFERROR(VLOOKUP($A123,'country averages'!$B$1:$I$147,8,FALSE),0)=0,VLOOKUP($E123,'region averages'!$A$1:$G$26,7,FALSE),VLOOKUP($A123,'country averages'!$B$1:$I$147,8,FALSE))</f>
        <v>60</v>
      </c>
    </row>
    <row r="124" spans="1:11" x14ac:dyDescent="0.2">
      <c r="A124" t="s">
        <v>211</v>
      </c>
      <c r="B124" t="s">
        <v>6</v>
      </c>
      <c r="C124" t="str">
        <f>VLOOKUP($A124,'country info'!$A$1:$E$259,2,FALSE)</f>
        <v>Kuwait</v>
      </c>
      <c r="D124" t="str">
        <f>VLOOKUP($A124,'country info'!$A$1:$E$259,4,FALSE)</f>
        <v>Asia</v>
      </c>
      <c r="E124" t="str">
        <f>VLOOKUP($A124,'country info'!$A$1:$E$259,5,FALSE)</f>
        <v>Western Asia</v>
      </c>
      <c r="F124" s="6">
        <f>IF(IFERROR(VLOOKUP($A124,'country averages'!$B$1:$I$147,3,FALSE),0)=0,VLOOKUP($E124,'region averages'!$A$1:$G$26,2,FALSE),VLOOKUP($A124,'country averages'!$B$1:$I$147,3,FALSE))</f>
        <v>120</v>
      </c>
      <c r="G124" s="6">
        <f>IF(IFERROR(VLOOKUP($A124,'country averages'!$B$1:$I$147,4,FALSE),0)=0,VLOOKUP($E124,'region averages'!$A$1:$G$26,3,FALSE),VLOOKUP($A124,'country averages'!$B$1:$I$147,4,FALSE))</f>
        <v>120</v>
      </c>
      <c r="H124" s="6">
        <f>IF(IFERROR(VLOOKUP($A124,'country averages'!$B$1:$I$147,5,FALSE),0)=0,VLOOKUP($E124,'region averages'!$A$1:$G$26,4,FALSE),VLOOKUP($A124,'country averages'!$B$1:$I$147,5,FALSE))</f>
        <v>50</v>
      </c>
      <c r="I124" s="6">
        <f>IF(IFERROR(VLOOKUP($A124,'country averages'!$B$1:$I$147,6,FALSE),0)=0,VLOOKUP($E124,'region averages'!$A$1:$G$26,5,FALSE),VLOOKUP($A124,'country averages'!$B$1:$I$147,6,FALSE))</f>
        <v>80</v>
      </c>
      <c r="J124" s="6">
        <f>IF(IFERROR(VLOOKUP($A124,'country averages'!$B$1:$I$147,7,FALSE),0)=0,VLOOKUP($E124,'region averages'!$A$1:$G$26,6,FALSE),VLOOKUP($A124,'country averages'!$B$1:$I$147,7,FALSE))</f>
        <v>45</v>
      </c>
      <c r="K124" s="6">
        <f>IF(IFERROR(VLOOKUP($A124,'country averages'!$B$1:$I$147,8,FALSE),0)=0,VLOOKUP($E124,'region averages'!$A$1:$G$26,7,FALSE),VLOOKUP($A124,'country averages'!$B$1:$I$147,8,FALSE))</f>
        <v>45</v>
      </c>
    </row>
    <row r="125" spans="1:11" x14ac:dyDescent="0.2">
      <c r="A125" t="s">
        <v>213</v>
      </c>
      <c r="B125" t="s">
        <v>6</v>
      </c>
      <c r="C125" t="str">
        <f>VLOOKUP($A125,'country info'!$A$1:$E$259,2,FALSE)</f>
        <v>Laos</v>
      </c>
      <c r="D125" t="str">
        <f>VLOOKUP($A125,'country info'!$A$1:$E$259,4,FALSE)</f>
        <v>Asia</v>
      </c>
      <c r="E125" t="str">
        <f>VLOOKUP($A125,'country info'!$A$1:$E$259,5,FALSE)</f>
        <v>South-Eastern Asia</v>
      </c>
      <c r="F125" s="6">
        <f>IF(IFERROR(VLOOKUP($A125,'country averages'!$B$1:$I$147,3,FALSE),0)=0,VLOOKUP($E125,'region averages'!$A$1:$G$26,2,FALSE),VLOOKUP($A125,'country averages'!$B$1:$I$147,3,FALSE))</f>
        <v>104</v>
      </c>
      <c r="G125" s="6">
        <f>IF(IFERROR(VLOOKUP($A125,'country averages'!$B$1:$I$147,4,FALSE),0)=0,VLOOKUP($E125,'region averages'!$A$1:$G$26,3,FALSE),VLOOKUP($A125,'country averages'!$B$1:$I$147,4,FALSE))</f>
        <v>104</v>
      </c>
      <c r="H125" s="6">
        <f>IF(IFERROR(VLOOKUP($A125,'country averages'!$B$1:$I$147,5,FALSE),0)=0,VLOOKUP($E125,'region averages'!$A$1:$G$26,4,FALSE),VLOOKUP($A125,'country averages'!$B$1:$I$147,5,FALSE))</f>
        <v>76</v>
      </c>
      <c r="I125" s="6">
        <f>IF(IFERROR(VLOOKUP($A125,'country averages'!$B$1:$I$147,6,FALSE),0)=0,VLOOKUP($E125,'region averages'!$A$1:$G$26,5,FALSE),VLOOKUP($A125,'country averages'!$B$1:$I$147,6,FALSE))</f>
        <v>76</v>
      </c>
      <c r="J125" s="6">
        <f>IF(IFERROR(VLOOKUP($A125,'country averages'!$B$1:$I$147,7,FALSE),0)=0,VLOOKUP($E125,'region averages'!$A$1:$G$26,6,FALSE),VLOOKUP($A125,'country averages'!$B$1:$I$147,7,FALSE))</f>
        <v>48</v>
      </c>
      <c r="K125" s="6">
        <f>IF(IFERROR(VLOOKUP($A125,'country averages'!$B$1:$I$147,8,FALSE),0)=0,VLOOKUP($E125,'region averages'!$A$1:$G$26,7,FALSE),VLOOKUP($A125,'country averages'!$B$1:$I$147,8,FALSE))</f>
        <v>48</v>
      </c>
    </row>
    <row r="126" spans="1:11" x14ac:dyDescent="0.2">
      <c r="A126" t="s">
        <v>214</v>
      </c>
      <c r="B126" t="s">
        <v>6</v>
      </c>
      <c r="C126" t="str">
        <f>VLOOKUP($A126,'country info'!$A$1:$E$259,2,FALSE)</f>
        <v>Lebanon</v>
      </c>
      <c r="D126" t="str">
        <f>VLOOKUP($A126,'country info'!$A$1:$E$259,4,FALSE)</f>
        <v>Asia</v>
      </c>
      <c r="E126" t="str">
        <f>VLOOKUP($A126,'country info'!$A$1:$E$259,5,FALSE)</f>
        <v>Western Asia</v>
      </c>
      <c r="F126" s="6">
        <f>IF(IFERROR(VLOOKUP($A126,'country averages'!$B$1:$I$147,3,FALSE),0)=0,VLOOKUP($E126,'region averages'!$A$1:$G$26,2,FALSE),VLOOKUP($A126,'country averages'!$B$1:$I$147,3,FALSE))</f>
        <v>113.07692307692308</v>
      </c>
      <c r="G126" s="6">
        <f>IF(IFERROR(VLOOKUP($A126,'country averages'!$B$1:$I$147,4,FALSE),0)=0,VLOOKUP($E126,'region averages'!$A$1:$G$26,3,FALSE),VLOOKUP($A126,'country averages'!$B$1:$I$147,4,FALSE))</f>
        <v>116.53846153846153</v>
      </c>
      <c r="H126" s="6">
        <f>IF(IFERROR(VLOOKUP($A126,'country averages'!$B$1:$I$147,5,FALSE),0)=0,VLOOKUP($E126,'region averages'!$A$1:$G$26,4,FALSE),VLOOKUP($A126,'country averages'!$B$1:$I$147,5,FALSE))</f>
        <v>100</v>
      </c>
      <c r="I126" s="6">
        <f>IF(IFERROR(VLOOKUP($A126,'country averages'!$B$1:$I$147,6,FALSE),0)=0,VLOOKUP($E126,'region averages'!$A$1:$G$26,5,FALSE),VLOOKUP($A126,'country averages'!$B$1:$I$147,6,FALSE))</f>
        <v>100</v>
      </c>
      <c r="J126" s="6">
        <f>IF(IFERROR(VLOOKUP($A126,'country averages'!$B$1:$I$147,7,FALSE),0)=0,VLOOKUP($E126,'region averages'!$A$1:$G$26,6,FALSE),VLOOKUP($A126,'country averages'!$B$1:$I$147,7,FALSE))</f>
        <v>50</v>
      </c>
      <c r="K126" s="6">
        <f>IF(IFERROR(VLOOKUP($A126,'country averages'!$B$1:$I$147,8,FALSE),0)=0,VLOOKUP($E126,'region averages'!$A$1:$G$26,7,FALSE),VLOOKUP($A126,'country averages'!$B$1:$I$147,8,FALSE))</f>
        <v>50</v>
      </c>
    </row>
    <row r="127" spans="1:11" x14ac:dyDescent="0.2">
      <c r="A127" t="s">
        <v>216</v>
      </c>
      <c r="B127" t="s">
        <v>8</v>
      </c>
      <c r="C127" t="str">
        <f>VLOOKUP($A127,'country info'!$A$1:$E$259,2,FALSE)</f>
        <v>Liberia</v>
      </c>
      <c r="D127" t="str">
        <f>VLOOKUP($A127,'country info'!$A$1:$E$259,4,FALSE)</f>
        <v>Africa</v>
      </c>
      <c r="E127" t="str">
        <f>VLOOKUP($A127,'country info'!$A$1:$E$259,5,FALSE)</f>
        <v>Western Africa</v>
      </c>
      <c r="F127" s="6">
        <f>IF(IFERROR(VLOOKUP($A127,'country averages'!$B$1:$I$147,3,FALSE),0)=0,VLOOKUP($E127,'region averages'!$A$1:$G$26,2,FALSE),VLOOKUP($A127,'country averages'!$B$1:$I$147,3,FALSE))</f>
        <v>100</v>
      </c>
      <c r="G127" s="6">
        <f>IF(IFERROR(VLOOKUP($A127,'country averages'!$B$1:$I$147,4,FALSE),0)=0,VLOOKUP($E127,'region averages'!$A$1:$G$26,3,FALSE),VLOOKUP($A127,'country averages'!$B$1:$I$147,4,FALSE))</f>
        <v>100</v>
      </c>
      <c r="H127" s="6">
        <f>IF(IFERROR(VLOOKUP($A127,'country averages'!$B$1:$I$147,5,FALSE),0)=0,VLOOKUP($E127,'region averages'!$A$1:$G$26,4,FALSE),VLOOKUP($A127,'country averages'!$B$1:$I$147,5,FALSE))</f>
        <v>85</v>
      </c>
      <c r="I127" s="6">
        <f>IF(IFERROR(VLOOKUP($A127,'country averages'!$B$1:$I$147,6,FALSE),0)=0,VLOOKUP($E127,'region averages'!$A$1:$G$26,5,FALSE),VLOOKUP($A127,'country averages'!$B$1:$I$147,6,FALSE))</f>
        <v>85</v>
      </c>
      <c r="J127" s="6">
        <f>IF(IFERROR(VLOOKUP($A127,'country averages'!$B$1:$I$147,7,FALSE),0)=0,VLOOKUP($E127,'region averages'!$A$1:$G$26,6,FALSE),VLOOKUP($A127,'country averages'!$B$1:$I$147,7,FALSE))</f>
        <v>40</v>
      </c>
      <c r="K127" s="6">
        <f>IF(IFERROR(VLOOKUP($A127,'country averages'!$B$1:$I$147,8,FALSE),0)=0,VLOOKUP($E127,'region averages'!$A$1:$G$26,7,FALSE),VLOOKUP($A127,'country averages'!$B$1:$I$147,8,FALSE))</f>
        <v>50</v>
      </c>
    </row>
    <row r="128" spans="1:11" x14ac:dyDescent="0.2">
      <c r="A128" t="s">
        <v>217</v>
      </c>
      <c r="B128" t="s">
        <v>8</v>
      </c>
      <c r="C128" t="str">
        <f>VLOOKUP($A128,'country info'!$A$1:$E$259,2,FALSE)</f>
        <v>Libya</v>
      </c>
      <c r="D128" t="str">
        <f>VLOOKUP($A128,'country info'!$A$1:$E$259,4,FALSE)</f>
        <v>Africa</v>
      </c>
      <c r="E128" t="str">
        <f>VLOOKUP($A128,'country info'!$A$1:$E$259,5,FALSE)</f>
        <v>Northern Africa</v>
      </c>
      <c r="F128" s="6">
        <f>IF(IFERROR(VLOOKUP($A128,'country averages'!$B$1:$I$147,3,FALSE),0)=0,VLOOKUP($E128,'region averages'!$A$1:$G$26,2,FALSE),VLOOKUP($A128,'country averages'!$B$1:$I$147,3,FALSE))</f>
        <v>105</v>
      </c>
      <c r="G128" s="6">
        <f>IF(IFERROR(VLOOKUP($A128,'country averages'!$B$1:$I$147,4,FALSE),0)=0,VLOOKUP($E128,'region averages'!$A$1:$G$26,3,FALSE),VLOOKUP($A128,'country averages'!$B$1:$I$147,4,FALSE))</f>
        <v>107.5</v>
      </c>
      <c r="H128" s="6">
        <f>IF(IFERROR(VLOOKUP($A128,'country averages'!$B$1:$I$147,5,FALSE),0)=0,VLOOKUP($E128,'region averages'!$A$1:$G$26,4,FALSE),VLOOKUP($A128,'country averages'!$B$1:$I$147,5,FALSE))</f>
        <v>90</v>
      </c>
      <c r="I128" s="6">
        <f>IF(IFERROR(VLOOKUP($A128,'country averages'!$B$1:$I$147,6,FALSE),0)=0,VLOOKUP($E128,'region averages'!$A$1:$G$26,5,FALSE),VLOOKUP($A128,'country averages'!$B$1:$I$147,6,FALSE))</f>
        <v>90</v>
      </c>
      <c r="J128" s="6">
        <f>IF(IFERROR(VLOOKUP($A128,'country averages'!$B$1:$I$147,7,FALSE),0)=0,VLOOKUP($E128,'region averages'!$A$1:$G$26,6,FALSE),VLOOKUP($A128,'country averages'!$B$1:$I$147,7,FALSE))</f>
        <v>52.5</v>
      </c>
      <c r="K128" s="6">
        <f>IF(IFERROR(VLOOKUP($A128,'country averages'!$B$1:$I$147,8,FALSE),0)=0,VLOOKUP($E128,'region averages'!$A$1:$G$26,7,FALSE),VLOOKUP($A128,'country averages'!$B$1:$I$147,8,FALSE))</f>
        <v>52.5</v>
      </c>
    </row>
    <row r="129" spans="1:11" x14ac:dyDescent="0.2">
      <c r="A129" t="s">
        <v>218</v>
      </c>
      <c r="B129" t="s">
        <v>3</v>
      </c>
      <c r="C129" t="str">
        <f>VLOOKUP($A129,'country info'!$A$1:$E$259,2,FALSE)</f>
        <v>Saint Lucia</v>
      </c>
      <c r="D129" t="str">
        <f>VLOOKUP($A129,'country info'!$A$1:$E$259,4,FALSE)</f>
        <v>Americas</v>
      </c>
      <c r="E129" t="str">
        <f>VLOOKUP($A129,'country info'!$A$1:$E$259,5,FALSE)</f>
        <v>Caribbean</v>
      </c>
      <c r="F129" s="6">
        <f>IF(IFERROR(VLOOKUP($A129,'country averages'!$B$1:$I$147,3,FALSE),0)=0,VLOOKUP($E129,'region averages'!$A$1:$G$26,2,FALSE),VLOOKUP($A129,'country averages'!$B$1:$I$147,3,FALSE))</f>
        <v>98.784999999999997</v>
      </c>
      <c r="G129" s="6">
        <f>IF(IFERROR(VLOOKUP($A129,'country averages'!$B$1:$I$147,4,FALSE),0)=0,VLOOKUP($E129,'region averages'!$A$1:$G$26,3,FALSE),VLOOKUP($A129,'country averages'!$B$1:$I$147,4,FALSE))</f>
        <v>100.395</v>
      </c>
      <c r="H129" s="6">
        <f>IF(IFERROR(VLOOKUP($A129,'country averages'!$B$1:$I$147,5,FALSE),0)=0,VLOOKUP($E129,'region averages'!$A$1:$G$26,4,FALSE),VLOOKUP($A129,'country averages'!$B$1:$I$147,5,FALSE))</f>
        <v>80</v>
      </c>
      <c r="I129" s="6">
        <f>IF(IFERROR(VLOOKUP($A129,'country averages'!$B$1:$I$147,6,FALSE),0)=0,VLOOKUP($E129,'region averages'!$A$1:$G$26,5,FALSE),VLOOKUP($A129,'country averages'!$B$1:$I$147,6,FALSE))</f>
        <v>80</v>
      </c>
      <c r="J129" s="6">
        <f>IF(IFERROR(VLOOKUP($A129,'country averages'!$B$1:$I$147,7,FALSE),0)=0,VLOOKUP($E129,'region averages'!$A$1:$G$26,6,FALSE),VLOOKUP($A129,'country averages'!$B$1:$I$147,7,FALSE))</f>
        <v>50</v>
      </c>
      <c r="K129" s="6">
        <f>IF(IFERROR(VLOOKUP($A129,'country averages'!$B$1:$I$147,8,FALSE),0)=0,VLOOKUP($E129,'region averages'!$A$1:$G$26,7,FALSE),VLOOKUP($A129,'country averages'!$B$1:$I$147,8,FALSE))</f>
        <v>50</v>
      </c>
    </row>
    <row r="130" spans="1:11" x14ac:dyDescent="0.2">
      <c r="A130" t="s">
        <v>220</v>
      </c>
      <c r="B130" t="s">
        <v>13</v>
      </c>
      <c r="C130" t="str">
        <f>VLOOKUP($A130,'country info'!$A$1:$E$259,2,FALSE)</f>
        <v>Liechtenstein</v>
      </c>
      <c r="D130" t="str">
        <f>VLOOKUP($A130,'country info'!$A$1:$E$259,4,FALSE)</f>
        <v>Europe</v>
      </c>
      <c r="E130" t="str">
        <f>VLOOKUP($A130,'country info'!$A$1:$E$259,5,FALSE)</f>
        <v>Western Europe</v>
      </c>
      <c r="F130" s="6">
        <f>IF(IFERROR(VLOOKUP($A130,'country averages'!$B$1:$I$147,3,FALSE),0)=0,VLOOKUP($E130,'region averages'!$A$1:$G$26,2,FALSE),VLOOKUP($A130,'country averages'!$B$1:$I$147,3,FALSE))</f>
        <v>120</v>
      </c>
      <c r="G130" s="6">
        <f>IF(IFERROR(VLOOKUP($A130,'country averages'!$B$1:$I$147,4,FALSE),0)=0,VLOOKUP($E130,'region averages'!$A$1:$G$26,3,FALSE),VLOOKUP($A130,'country averages'!$B$1:$I$147,4,FALSE))</f>
        <v>120</v>
      </c>
      <c r="H130" s="6">
        <f>IF(IFERROR(VLOOKUP($A130,'country averages'!$B$1:$I$147,5,FALSE),0)=0,VLOOKUP($E130,'region averages'!$A$1:$G$26,4,FALSE),VLOOKUP($A130,'country averages'!$B$1:$I$147,5,FALSE))</f>
        <v>80</v>
      </c>
      <c r="I130" s="6">
        <f>IF(IFERROR(VLOOKUP($A130,'country averages'!$B$1:$I$147,6,FALSE),0)=0,VLOOKUP($E130,'region averages'!$A$1:$G$26,5,FALSE),VLOOKUP($A130,'country averages'!$B$1:$I$147,6,FALSE))</f>
        <v>80</v>
      </c>
      <c r="J130" s="6">
        <f>IF(IFERROR(VLOOKUP($A130,'country averages'!$B$1:$I$147,7,FALSE),0)=0,VLOOKUP($E130,'region averages'!$A$1:$G$26,6,FALSE),VLOOKUP($A130,'country averages'!$B$1:$I$147,7,FALSE))</f>
        <v>50</v>
      </c>
      <c r="K130" s="6">
        <f>IF(IFERROR(VLOOKUP($A130,'country averages'!$B$1:$I$147,8,FALSE),0)=0,VLOOKUP($E130,'region averages'!$A$1:$G$26,7,FALSE),VLOOKUP($A130,'country averages'!$B$1:$I$147,8,FALSE))</f>
        <v>50</v>
      </c>
    </row>
    <row r="131" spans="1:11" x14ac:dyDescent="0.2">
      <c r="A131" t="s">
        <v>222</v>
      </c>
      <c r="B131" t="s">
        <v>6</v>
      </c>
      <c r="C131" t="str">
        <f>VLOOKUP($A131,'country info'!$A$1:$E$259,2,FALSE)</f>
        <v>Sri Lanka</v>
      </c>
      <c r="D131" t="str">
        <f>VLOOKUP($A131,'country info'!$A$1:$E$259,4,FALSE)</f>
        <v>Asia</v>
      </c>
      <c r="E131" t="str">
        <f>VLOOKUP($A131,'country info'!$A$1:$E$259,5,FALSE)</f>
        <v>Southern Asia</v>
      </c>
      <c r="F131" s="6">
        <f>IF(IFERROR(VLOOKUP($A131,'country averages'!$B$1:$I$147,3,FALSE),0)=0,VLOOKUP($E131,'region averages'!$A$1:$G$26,2,FALSE),VLOOKUP($A131,'country averages'!$B$1:$I$147,3,FALSE))</f>
        <v>100</v>
      </c>
      <c r="G131" s="6">
        <f>IF(IFERROR(VLOOKUP($A131,'country averages'!$B$1:$I$147,4,FALSE),0)=0,VLOOKUP($E131,'region averages'!$A$1:$G$26,3,FALSE),VLOOKUP($A131,'country averages'!$B$1:$I$147,4,FALSE))</f>
        <v>100</v>
      </c>
      <c r="H131" s="6">
        <f>IF(IFERROR(VLOOKUP($A131,'country averages'!$B$1:$I$147,5,FALSE),0)=0,VLOOKUP($E131,'region averages'!$A$1:$G$26,4,FALSE),VLOOKUP($A131,'country averages'!$B$1:$I$147,5,FALSE))</f>
        <v>70</v>
      </c>
      <c r="I131" s="6">
        <f>IF(IFERROR(VLOOKUP($A131,'country averages'!$B$1:$I$147,6,FALSE),0)=0,VLOOKUP($E131,'region averages'!$A$1:$G$26,5,FALSE),VLOOKUP($A131,'country averages'!$B$1:$I$147,6,FALSE))</f>
        <v>70</v>
      </c>
      <c r="J131" s="6">
        <f>IF(IFERROR(VLOOKUP($A131,'country averages'!$B$1:$I$147,7,FALSE),0)=0,VLOOKUP($E131,'region averages'!$A$1:$G$26,6,FALSE),VLOOKUP($A131,'country averages'!$B$1:$I$147,7,FALSE))</f>
        <v>50</v>
      </c>
      <c r="K131" s="6">
        <f>IF(IFERROR(VLOOKUP($A131,'country averages'!$B$1:$I$147,8,FALSE),0)=0,VLOOKUP($E131,'region averages'!$A$1:$G$26,7,FALSE),VLOOKUP($A131,'country averages'!$B$1:$I$147,8,FALSE))</f>
        <v>50</v>
      </c>
    </row>
    <row r="132" spans="1:11" x14ac:dyDescent="0.2">
      <c r="A132" t="s">
        <v>224</v>
      </c>
      <c r="B132" t="s">
        <v>8</v>
      </c>
      <c r="C132" t="str">
        <f>VLOOKUP($A132,'country info'!$A$1:$E$259,2,FALSE)</f>
        <v>Lesotho</v>
      </c>
      <c r="D132" t="str">
        <f>VLOOKUP($A132,'country info'!$A$1:$E$259,4,FALSE)</f>
        <v>Africa</v>
      </c>
      <c r="E132" t="str">
        <f>VLOOKUP($A132,'country info'!$A$1:$E$259,5,FALSE)</f>
        <v>Southern Africa</v>
      </c>
      <c r="F132" s="6">
        <f>IF(IFERROR(VLOOKUP($A132,'country averages'!$B$1:$I$147,3,FALSE),0)=0,VLOOKUP($E132,'region averages'!$A$1:$G$26,2,FALSE),VLOOKUP($A132,'country averages'!$B$1:$I$147,3,FALSE))</f>
        <v>100</v>
      </c>
      <c r="G132" s="6">
        <f>IF(IFERROR(VLOOKUP($A132,'country averages'!$B$1:$I$147,4,FALSE),0)=0,VLOOKUP($E132,'region averages'!$A$1:$G$26,3,FALSE),VLOOKUP($A132,'country averages'!$B$1:$I$147,4,FALSE))</f>
        <v>100</v>
      </c>
      <c r="H132" s="6">
        <f>IF(IFERROR(VLOOKUP($A132,'country averages'!$B$1:$I$147,5,FALSE),0)=0,VLOOKUP($E132,'region averages'!$A$1:$G$26,4,FALSE),VLOOKUP($A132,'country averages'!$B$1:$I$147,5,FALSE))</f>
        <v>80</v>
      </c>
      <c r="I132" s="6">
        <f>IF(IFERROR(VLOOKUP($A132,'country averages'!$B$1:$I$147,6,FALSE),0)=0,VLOOKUP($E132,'region averages'!$A$1:$G$26,5,FALSE),VLOOKUP($A132,'country averages'!$B$1:$I$147,6,FALSE))</f>
        <v>80</v>
      </c>
      <c r="J132" s="6">
        <f>IF(IFERROR(VLOOKUP($A132,'country averages'!$B$1:$I$147,7,FALSE),0)=0,VLOOKUP($E132,'region averages'!$A$1:$G$26,6,FALSE),VLOOKUP($A132,'country averages'!$B$1:$I$147,7,FALSE))</f>
        <v>50</v>
      </c>
      <c r="K132" s="6">
        <f>IF(IFERROR(VLOOKUP($A132,'country averages'!$B$1:$I$147,8,FALSE),0)=0,VLOOKUP($E132,'region averages'!$A$1:$G$26,7,FALSE),VLOOKUP($A132,'country averages'!$B$1:$I$147,8,FALSE))</f>
        <v>50</v>
      </c>
    </row>
    <row r="133" spans="1:11" x14ac:dyDescent="0.2">
      <c r="A133" t="s">
        <v>226</v>
      </c>
      <c r="B133" t="s">
        <v>13</v>
      </c>
      <c r="C133" t="str">
        <f>VLOOKUP($A133,'country info'!$A$1:$E$259,2,FALSE)</f>
        <v>Lithuania</v>
      </c>
      <c r="D133" t="str">
        <f>VLOOKUP($A133,'country info'!$A$1:$E$259,4,FALSE)</f>
        <v>Europe</v>
      </c>
      <c r="E133" t="str">
        <f>VLOOKUP($A133,'country info'!$A$1:$E$259,5,FALSE)</f>
        <v>Northern Europe</v>
      </c>
      <c r="F133" s="6">
        <f>IF(IFERROR(VLOOKUP($A133,'country averages'!$B$1:$I$147,3,FALSE),0)=0,VLOOKUP($E133,'region averages'!$A$1:$G$26,2,FALSE),VLOOKUP($A133,'country averages'!$B$1:$I$147,3,FALSE))</f>
        <v>110</v>
      </c>
      <c r="G133" s="6">
        <f>IF(IFERROR(VLOOKUP($A133,'country averages'!$B$1:$I$147,4,FALSE),0)=0,VLOOKUP($E133,'region averages'!$A$1:$G$26,3,FALSE),VLOOKUP($A133,'country averages'!$B$1:$I$147,4,FALSE))</f>
        <v>130</v>
      </c>
      <c r="H133" s="6">
        <f>IF(IFERROR(VLOOKUP($A133,'country averages'!$B$1:$I$147,5,FALSE),0)=0,VLOOKUP($E133,'region averages'!$A$1:$G$26,4,FALSE),VLOOKUP($A133,'country averages'!$B$1:$I$147,5,FALSE))</f>
        <v>90</v>
      </c>
      <c r="I133" s="6">
        <f>IF(IFERROR(VLOOKUP($A133,'country averages'!$B$1:$I$147,6,FALSE),0)=0,VLOOKUP($E133,'region averages'!$A$1:$G$26,5,FALSE),VLOOKUP($A133,'country averages'!$B$1:$I$147,6,FALSE))</f>
        <v>90</v>
      </c>
      <c r="J133" s="6">
        <f>IF(IFERROR(VLOOKUP($A133,'country averages'!$B$1:$I$147,7,FALSE),0)=0,VLOOKUP($E133,'region averages'!$A$1:$G$26,6,FALSE),VLOOKUP($A133,'country averages'!$B$1:$I$147,7,FALSE))</f>
        <v>50</v>
      </c>
      <c r="K133" s="6">
        <f>IF(IFERROR(VLOOKUP($A133,'country averages'!$B$1:$I$147,8,FALSE),0)=0,VLOOKUP($E133,'region averages'!$A$1:$G$26,7,FALSE),VLOOKUP($A133,'country averages'!$B$1:$I$147,8,FALSE))</f>
        <v>50</v>
      </c>
    </row>
    <row r="134" spans="1:11" x14ac:dyDescent="0.2">
      <c r="A134" t="s">
        <v>228</v>
      </c>
      <c r="B134" t="s">
        <v>13</v>
      </c>
      <c r="C134" t="str">
        <f>VLOOKUP($A134,'country info'!$A$1:$E$259,2,FALSE)</f>
        <v>Luxembourg</v>
      </c>
      <c r="D134" t="str">
        <f>VLOOKUP($A134,'country info'!$A$1:$E$259,4,FALSE)</f>
        <v>Europe</v>
      </c>
      <c r="E134" t="str">
        <f>VLOOKUP($A134,'country info'!$A$1:$E$259,5,FALSE)</f>
        <v>Western Europe</v>
      </c>
      <c r="F134" s="6">
        <f>IF(IFERROR(VLOOKUP($A134,'country averages'!$B$1:$I$147,3,FALSE),0)=0,VLOOKUP($E134,'region averages'!$A$1:$G$26,2,FALSE),VLOOKUP($A134,'country averages'!$B$1:$I$147,3,FALSE))</f>
        <v>130</v>
      </c>
      <c r="G134" s="6">
        <f>IF(IFERROR(VLOOKUP($A134,'country averages'!$B$1:$I$147,4,FALSE),0)=0,VLOOKUP($E134,'region averages'!$A$1:$G$26,3,FALSE),VLOOKUP($A134,'country averages'!$B$1:$I$147,4,FALSE))</f>
        <v>130</v>
      </c>
      <c r="H134" s="6">
        <f>IF(IFERROR(VLOOKUP($A134,'country averages'!$B$1:$I$147,5,FALSE),0)=0,VLOOKUP($E134,'region averages'!$A$1:$G$26,4,FALSE),VLOOKUP($A134,'country averages'!$B$1:$I$147,5,FALSE))</f>
        <v>90</v>
      </c>
      <c r="I134" s="6">
        <f>IF(IFERROR(VLOOKUP($A134,'country averages'!$B$1:$I$147,6,FALSE),0)=0,VLOOKUP($E134,'region averages'!$A$1:$G$26,5,FALSE),VLOOKUP($A134,'country averages'!$B$1:$I$147,6,FALSE))</f>
        <v>90</v>
      </c>
      <c r="J134" s="6">
        <f>IF(IFERROR(VLOOKUP($A134,'country averages'!$B$1:$I$147,7,FALSE),0)=0,VLOOKUP($E134,'region averages'!$A$1:$G$26,6,FALSE),VLOOKUP($A134,'country averages'!$B$1:$I$147,7,FALSE))</f>
        <v>50</v>
      </c>
      <c r="K134" s="6">
        <f>IF(IFERROR(VLOOKUP($A134,'country averages'!$B$1:$I$147,8,FALSE),0)=0,VLOOKUP($E134,'region averages'!$A$1:$G$26,7,FALSE),VLOOKUP($A134,'country averages'!$B$1:$I$147,8,FALSE))</f>
        <v>50</v>
      </c>
    </row>
    <row r="135" spans="1:11" x14ac:dyDescent="0.2">
      <c r="A135" t="s">
        <v>230</v>
      </c>
      <c r="B135" t="s">
        <v>13</v>
      </c>
      <c r="C135" t="str">
        <f>VLOOKUP($A135,'country info'!$A$1:$E$259,2,FALSE)</f>
        <v>Latvia</v>
      </c>
      <c r="D135" t="str">
        <f>VLOOKUP($A135,'country info'!$A$1:$E$259,4,FALSE)</f>
        <v>Europe</v>
      </c>
      <c r="E135" t="str">
        <f>VLOOKUP($A135,'country info'!$A$1:$E$259,5,FALSE)</f>
        <v>Northern Europe</v>
      </c>
      <c r="F135" s="6">
        <f>IF(IFERROR(VLOOKUP($A135,'country averages'!$B$1:$I$147,3,FALSE),0)=0,VLOOKUP($E135,'region averages'!$A$1:$G$26,2,FALSE),VLOOKUP($A135,'country averages'!$B$1:$I$147,3,FALSE))</f>
        <v>90</v>
      </c>
      <c r="G135" s="6">
        <f>IF(IFERROR(VLOOKUP($A135,'country averages'!$B$1:$I$147,4,FALSE),0)=0,VLOOKUP($E135,'region averages'!$A$1:$G$26,3,FALSE),VLOOKUP($A135,'country averages'!$B$1:$I$147,4,FALSE))</f>
        <v>100</v>
      </c>
      <c r="H135" s="6">
        <f>IF(IFERROR(VLOOKUP($A135,'country averages'!$B$1:$I$147,5,FALSE),0)=0,VLOOKUP($E135,'region averages'!$A$1:$G$26,4,FALSE),VLOOKUP($A135,'country averages'!$B$1:$I$147,5,FALSE))</f>
        <v>90</v>
      </c>
      <c r="I135" s="6">
        <f>IF(IFERROR(VLOOKUP($A135,'country averages'!$B$1:$I$147,6,FALSE),0)=0,VLOOKUP($E135,'region averages'!$A$1:$G$26,5,FALSE),VLOOKUP($A135,'country averages'!$B$1:$I$147,6,FALSE))</f>
        <v>90</v>
      </c>
      <c r="J135" s="6">
        <f>IF(IFERROR(VLOOKUP($A135,'country averages'!$B$1:$I$147,7,FALSE),0)=0,VLOOKUP($E135,'region averages'!$A$1:$G$26,6,FALSE),VLOOKUP($A135,'country averages'!$B$1:$I$147,7,FALSE))</f>
        <v>50</v>
      </c>
      <c r="K135" s="6">
        <f>IF(IFERROR(VLOOKUP($A135,'country averages'!$B$1:$I$147,8,FALSE),0)=0,VLOOKUP($E135,'region averages'!$A$1:$G$26,7,FALSE),VLOOKUP($A135,'country averages'!$B$1:$I$147,8,FALSE))</f>
        <v>50</v>
      </c>
    </row>
    <row r="136" spans="1:11" x14ac:dyDescent="0.2">
      <c r="A136" t="s">
        <v>232</v>
      </c>
      <c r="B136" t="s">
        <v>6</v>
      </c>
      <c r="C136" t="str">
        <f>VLOOKUP($A136,'country info'!$A$1:$E$259,2,FALSE)</f>
        <v>Macao S.A.R</v>
      </c>
      <c r="D136" t="str">
        <f>VLOOKUP($A136,'country info'!$A$1:$E$259,4,FALSE)</f>
        <v>Asia</v>
      </c>
      <c r="E136" t="str">
        <f>VLOOKUP($A136,'country info'!$A$1:$E$259,5,FALSE)</f>
        <v>Eastern Asia</v>
      </c>
      <c r="F136" s="6">
        <f>IF(IFERROR(VLOOKUP($A136,'country averages'!$B$1:$I$147,3,FALSE),0)=0,VLOOKUP($E136,'region averages'!$A$1:$G$26,2,FALSE),VLOOKUP($A136,'country averages'!$B$1:$I$147,3,FALSE))</f>
        <v>88</v>
      </c>
      <c r="G136" s="6">
        <f>IF(IFERROR(VLOOKUP($A136,'country averages'!$B$1:$I$147,4,FALSE),0)=0,VLOOKUP($E136,'region averages'!$A$1:$G$26,3,FALSE),VLOOKUP($A136,'country averages'!$B$1:$I$147,4,FALSE))</f>
        <v>112</v>
      </c>
      <c r="H136" s="6">
        <f>IF(IFERROR(VLOOKUP($A136,'country averages'!$B$1:$I$147,5,FALSE),0)=0,VLOOKUP($E136,'region averages'!$A$1:$G$26,4,FALSE),VLOOKUP($A136,'country averages'!$B$1:$I$147,5,FALSE))</f>
        <v>82</v>
      </c>
      <c r="I136" s="6">
        <f>IF(IFERROR(VLOOKUP($A136,'country averages'!$B$1:$I$147,6,FALSE),0)=0,VLOOKUP($E136,'region averages'!$A$1:$G$26,5,FALSE),VLOOKUP($A136,'country averages'!$B$1:$I$147,6,FALSE))</f>
        <v>82</v>
      </c>
      <c r="J136" s="6">
        <f>IF(IFERROR(VLOOKUP($A136,'country averages'!$B$1:$I$147,7,FALSE),0)=0,VLOOKUP($E136,'region averages'!$A$1:$G$26,6,FALSE),VLOOKUP($A136,'country averages'!$B$1:$I$147,7,FALSE))</f>
        <v>44</v>
      </c>
      <c r="K136" s="6">
        <f>IF(IFERROR(VLOOKUP($A136,'country averages'!$B$1:$I$147,8,FALSE),0)=0,VLOOKUP($E136,'region averages'!$A$1:$G$26,7,FALSE),VLOOKUP($A136,'country averages'!$B$1:$I$147,8,FALSE))</f>
        <v>48</v>
      </c>
    </row>
    <row r="137" spans="1:11" x14ac:dyDescent="0.2">
      <c r="A137" t="s">
        <v>233</v>
      </c>
      <c r="B137" t="s">
        <v>3</v>
      </c>
      <c r="C137" t="str">
        <f>VLOOKUP($A137,'country info'!$A$1:$E$259,2,FALSE)</f>
        <v>Saint Martin</v>
      </c>
      <c r="D137" t="str">
        <f>VLOOKUP($A137,'country info'!$A$1:$E$259,4,FALSE)</f>
        <v>Americas</v>
      </c>
      <c r="E137" t="str">
        <f>VLOOKUP($A137,'country info'!$A$1:$E$259,5,FALSE)</f>
        <v>Caribbean</v>
      </c>
      <c r="F137" s="6">
        <f>IF(IFERROR(VLOOKUP($A137,'country averages'!$B$1:$I$147,3,FALSE),0)=0,VLOOKUP($E137,'region averages'!$A$1:$G$26,2,FALSE),VLOOKUP($A137,'country averages'!$B$1:$I$147,3,FALSE))</f>
        <v>98.784999999999997</v>
      </c>
      <c r="G137" s="6">
        <f>IF(IFERROR(VLOOKUP($A137,'country averages'!$B$1:$I$147,4,FALSE),0)=0,VLOOKUP($E137,'region averages'!$A$1:$G$26,3,FALSE),VLOOKUP($A137,'country averages'!$B$1:$I$147,4,FALSE))</f>
        <v>100.395</v>
      </c>
      <c r="H137" s="6">
        <f>IF(IFERROR(VLOOKUP($A137,'country averages'!$B$1:$I$147,5,FALSE),0)=0,VLOOKUP($E137,'region averages'!$A$1:$G$26,4,FALSE),VLOOKUP($A137,'country averages'!$B$1:$I$147,5,FALSE))</f>
        <v>68.183529411764695</v>
      </c>
      <c r="I137" s="6">
        <f>IF(IFERROR(VLOOKUP($A137,'country averages'!$B$1:$I$147,6,FALSE),0)=0,VLOOKUP($E137,'region averages'!$A$1:$G$26,5,FALSE),VLOOKUP($A137,'country averages'!$B$1:$I$147,6,FALSE))</f>
        <v>68.183529411764695</v>
      </c>
      <c r="J137" s="6">
        <f>IF(IFERROR(VLOOKUP($A137,'country averages'!$B$1:$I$147,7,FALSE),0)=0,VLOOKUP($E137,'region averages'!$A$1:$G$26,6,FALSE),VLOOKUP($A137,'country averages'!$B$1:$I$147,7,FALSE))</f>
        <v>41.45</v>
      </c>
      <c r="K137" s="6">
        <f>IF(IFERROR(VLOOKUP($A137,'country averages'!$B$1:$I$147,8,FALSE),0)=0,VLOOKUP($E137,'region averages'!$A$1:$G$26,7,FALSE),VLOOKUP($A137,'country averages'!$B$1:$I$147,8,FALSE))</f>
        <v>41.897222222222226</v>
      </c>
    </row>
    <row r="138" spans="1:11" x14ac:dyDescent="0.2">
      <c r="A138" t="s">
        <v>234</v>
      </c>
      <c r="B138" t="s">
        <v>8</v>
      </c>
      <c r="C138" t="str">
        <f>VLOOKUP($A138,'country info'!$A$1:$E$259,2,FALSE)</f>
        <v>Morocco</v>
      </c>
      <c r="D138" t="str">
        <f>VLOOKUP($A138,'country info'!$A$1:$E$259,4,FALSE)</f>
        <v>Africa</v>
      </c>
      <c r="E138" t="str">
        <f>VLOOKUP($A138,'country info'!$A$1:$E$259,5,FALSE)</f>
        <v>Northern Africa</v>
      </c>
      <c r="F138" s="6">
        <f>IF(IFERROR(VLOOKUP($A138,'country averages'!$B$1:$I$147,3,FALSE),0)=0,VLOOKUP($E138,'region averages'!$A$1:$G$26,2,FALSE),VLOOKUP($A138,'country averages'!$B$1:$I$147,3,FALSE))</f>
        <v>90</v>
      </c>
      <c r="G138" s="6">
        <f>IF(IFERROR(VLOOKUP($A138,'country averages'!$B$1:$I$147,4,FALSE),0)=0,VLOOKUP($E138,'region averages'!$A$1:$G$26,3,FALSE),VLOOKUP($A138,'country averages'!$B$1:$I$147,4,FALSE))</f>
        <v>100</v>
      </c>
      <c r="H138" s="6">
        <f>IF(IFERROR(VLOOKUP($A138,'country averages'!$B$1:$I$147,5,FALSE),0)=0,VLOOKUP($E138,'region averages'!$A$1:$G$26,4,FALSE),VLOOKUP($A138,'country averages'!$B$1:$I$147,5,FALSE))</f>
        <v>100</v>
      </c>
      <c r="I138" s="6">
        <f>IF(IFERROR(VLOOKUP($A138,'country averages'!$B$1:$I$147,6,FALSE),0)=0,VLOOKUP($E138,'region averages'!$A$1:$G$26,5,FALSE),VLOOKUP($A138,'country averages'!$B$1:$I$147,6,FALSE))</f>
        <v>100</v>
      </c>
      <c r="J138" s="6">
        <f>IF(IFERROR(VLOOKUP($A138,'country averages'!$B$1:$I$147,7,FALSE),0)=0,VLOOKUP($E138,'region averages'!$A$1:$G$26,6,FALSE),VLOOKUP($A138,'country averages'!$B$1:$I$147,7,FALSE))</f>
        <v>60</v>
      </c>
      <c r="K138" s="6">
        <f>IF(IFERROR(VLOOKUP($A138,'country averages'!$B$1:$I$147,8,FALSE),0)=0,VLOOKUP($E138,'region averages'!$A$1:$G$26,7,FALSE),VLOOKUP($A138,'country averages'!$B$1:$I$147,8,FALSE))</f>
        <v>60</v>
      </c>
    </row>
    <row r="139" spans="1:11" x14ac:dyDescent="0.2">
      <c r="A139" t="s">
        <v>236</v>
      </c>
      <c r="B139" t="s">
        <v>13</v>
      </c>
      <c r="C139" t="str">
        <f>VLOOKUP($A139,'country info'!$A$1:$E$259,2,FALSE)</f>
        <v>Monaco</v>
      </c>
      <c r="D139" t="str">
        <f>VLOOKUP($A139,'country info'!$A$1:$E$259,4,FALSE)</f>
        <v>Europe</v>
      </c>
      <c r="E139" t="str">
        <f>VLOOKUP($A139,'country info'!$A$1:$E$259,5,FALSE)</f>
        <v>Western Europe</v>
      </c>
      <c r="F139" s="6">
        <f>IF(IFERROR(VLOOKUP($A139,'country averages'!$B$1:$I$147,3,FALSE),0)=0,VLOOKUP($E139,'region averages'!$A$1:$G$26,2,FALSE),VLOOKUP($A139,'country averages'!$B$1:$I$147,3,FALSE))</f>
        <v>115.55555555555556</v>
      </c>
      <c r="G139" s="6">
        <f>IF(IFERROR(VLOOKUP($A139,'country averages'!$B$1:$I$147,4,FALSE),0)=0,VLOOKUP($E139,'region averages'!$A$1:$G$26,3,FALSE),VLOOKUP($A139,'country averages'!$B$1:$I$147,4,FALSE))</f>
        <v>120</v>
      </c>
      <c r="H139" s="6">
        <f>IF(IFERROR(VLOOKUP($A139,'country averages'!$B$1:$I$147,5,FALSE),0)=0,VLOOKUP($E139,'region averages'!$A$1:$G$26,4,FALSE),VLOOKUP($A139,'country averages'!$B$1:$I$147,5,FALSE))</f>
        <v>83.333333333333329</v>
      </c>
      <c r="I139" s="6">
        <f>IF(IFERROR(VLOOKUP($A139,'country averages'!$B$1:$I$147,6,FALSE),0)=0,VLOOKUP($E139,'region averages'!$A$1:$G$26,5,FALSE),VLOOKUP($A139,'country averages'!$B$1:$I$147,6,FALSE))</f>
        <v>83.333333333333329</v>
      </c>
      <c r="J139" s="6">
        <f>IF(IFERROR(VLOOKUP($A139,'country averages'!$B$1:$I$147,7,FALSE),0)=0,VLOOKUP($E139,'region averages'!$A$1:$G$26,6,FALSE),VLOOKUP($A139,'country averages'!$B$1:$I$147,7,FALSE))</f>
        <v>44.444444444444443</v>
      </c>
      <c r="K139" s="6">
        <f>IF(IFERROR(VLOOKUP($A139,'country averages'!$B$1:$I$147,8,FALSE),0)=0,VLOOKUP($E139,'region averages'!$A$1:$G$26,7,FALSE),VLOOKUP($A139,'country averages'!$B$1:$I$147,8,FALSE))</f>
        <v>45.555555555555557</v>
      </c>
    </row>
    <row r="140" spans="1:11" x14ac:dyDescent="0.2">
      <c r="A140" t="s">
        <v>237</v>
      </c>
      <c r="B140" t="s">
        <v>13</v>
      </c>
      <c r="C140" t="str">
        <f>VLOOKUP($A140,'country info'!$A$1:$E$259,2,FALSE)</f>
        <v>Moldova</v>
      </c>
      <c r="D140" t="str">
        <f>VLOOKUP($A140,'country info'!$A$1:$E$259,4,FALSE)</f>
        <v>Europe</v>
      </c>
      <c r="E140" t="str">
        <f>VLOOKUP($A140,'country info'!$A$1:$E$259,5,FALSE)</f>
        <v>Eastern Europe</v>
      </c>
      <c r="F140" s="6">
        <f>IF(IFERROR(VLOOKUP($A140,'country averages'!$B$1:$I$147,3,FALSE),0)=0,VLOOKUP($E140,'region averages'!$A$1:$G$26,2,FALSE),VLOOKUP($A140,'country averages'!$B$1:$I$147,3,FALSE))</f>
        <v>110</v>
      </c>
      <c r="G140" s="6">
        <f>IF(IFERROR(VLOOKUP($A140,'country averages'!$B$1:$I$147,4,FALSE),0)=0,VLOOKUP($E140,'region averages'!$A$1:$G$26,3,FALSE),VLOOKUP($A140,'country averages'!$B$1:$I$147,4,FALSE))</f>
        <v>110</v>
      </c>
      <c r="H140" s="6">
        <f>IF(IFERROR(VLOOKUP($A140,'country averages'!$B$1:$I$147,5,FALSE),0)=0,VLOOKUP($E140,'region averages'!$A$1:$G$26,4,FALSE),VLOOKUP($A140,'country averages'!$B$1:$I$147,5,FALSE))</f>
        <v>80</v>
      </c>
      <c r="I140" s="6">
        <f>IF(IFERROR(VLOOKUP($A140,'country averages'!$B$1:$I$147,6,FALSE),0)=0,VLOOKUP($E140,'region averages'!$A$1:$G$26,5,FALSE),VLOOKUP($A140,'country averages'!$B$1:$I$147,6,FALSE))</f>
        <v>80</v>
      </c>
      <c r="J140" s="6">
        <f>IF(IFERROR(VLOOKUP($A140,'country averages'!$B$1:$I$147,7,FALSE),0)=0,VLOOKUP($E140,'region averages'!$A$1:$G$26,6,FALSE),VLOOKUP($A140,'country averages'!$B$1:$I$147,7,FALSE))</f>
        <v>50</v>
      </c>
      <c r="K140" s="6">
        <f>IF(IFERROR(VLOOKUP($A140,'country averages'!$B$1:$I$147,8,FALSE),0)=0,VLOOKUP($E140,'region averages'!$A$1:$G$26,7,FALSE),VLOOKUP($A140,'country averages'!$B$1:$I$147,8,FALSE))</f>
        <v>50</v>
      </c>
    </row>
    <row r="141" spans="1:11" x14ac:dyDescent="0.2">
      <c r="A141" t="s">
        <v>239</v>
      </c>
      <c r="B141" t="s">
        <v>8</v>
      </c>
      <c r="C141" t="str">
        <f>VLOOKUP($A141,'country info'!$A$1:$E$259,2,FALSE)</f>
        <v>Madagascar</v>
      </c>
      <c r="D141" t="str">
        <f>VLOOKUP($A141,'country info'!$A$1:$E$259,4,FALSE)</f>
        <v>Africa</v>
      </c>
      <c r="E141" t="str">
        <f>VLOOKUP($A141,'country info'!$A$1:$E$259,5,FALSE)</f>
        <v>Eastern Africa</v>
      </c>
      <c r="F141" s="6">
        <f>IF(IFERROR(VLOOKUP($A141,'country averages'!$B$1:$I$147,3,FALSE),0)=0,VLOOKUP($E141,'region averages'!$A$1:$G$26,2,FALSE),VLOOKUP($A141,'country averages'!$B$1:$I$147,3,FALSE))</f>
        <v>110</v>
      </c>
      <c r="G141" s="6">
        <f>IF(IFERROR(VLOOKUP($A141,'country averages'!$B$1:$I$147,4,FALSE),0)=0,VLOOKUP($E141,'region averages'!$A$1:$G$26,3,FALSE),VLOOKUP($A141,'country averages'!$B$1:$I$147,4,FALSE))</f>
        <v>110</v>
      </c>
      <c r="H141" s="6">
        <f>IF(IFERROR(VLOOKUP($A141,'country averages'!$B$1:$I$147,5,FALSE),0)=0,VLOOKUP($E141,'region averages'!$A$1:$G$26,4,FALSE),VLOOKUP($A141,'country averages'!$B$1:$I$147,5,FALSE))</f>
        <v>60</v>
      </c>
      <c r="I141" s="6">
        <f>IF(IFERROR(VLOOKUP($A141,'country averages'!$B$1:$I$147,6,FALSE),0)=0,VLOOKUP($E141,'region averages'!$A$1:$G$26,5,FALSE),VLOOKUP($A141,'country averages'!$B$1:$I$147,6,FALSE))</f>
        <v>70</v>
      </c>
      <c r="J141" s="6">
        <f>IF(IFERROR(VLOOKUP($A141,'country averages'!$B$1:$I$147,7,FALSE),0)=0,VLOOKUP($E141,'region averages'!$A$1:$G$26,6,FALSE),VLOOKUP($A141,'country averages'!$B$1:$I$147,7,FALSE))</f>
        <v>50</v>
      </c>
      <c r="K141" s="6">
        <f>IF(IFERROR(VLOOKUP($A141,'country averages'!$B$1:$I$147,8,FALSE),0)=0,VLOOKUP($E141,'region averages'!$A$1:$G$26,7,FALSE),VLOOKUP($A141,'country averages'!$B$1:$I$147,8,FALSE))</f>
        <v>50</v>
      </c>
    </row>
    <row r="142" spans="1:11" x14ac:dyDescent="0.2">
      <c r="A142" t="s">
        <v>241</v>
      </c>
      <c r="B142" t="s">
        <v>29</v>
      </c>
      <c r="C142" t="str">
        <f>VLOOKUP($A142,'country info'!$A$1:$E$259,2,FALSE)</f>
        <v>Maldives</v>
      </c>
      <c r="D142" t="str">
        <f>VLOOKUP($A142,'country info'!$A$1:$E$259,4,FALSE)</f>
        <v>Asia</v>
      </c>
      <c r="E142" t="str">
        <f>VLOOKUP($A142,'country info'!$A$1:$E$259,5,FALSE)</f>
        <v>Southern Asia</v>
      </c>
      <c r="F142" s="6">
        <f>IF(IFERROR(VLOOKUP($A142,'country averages'!$B$1:$I$147,3,FALSE),0)=0,VLOOKUP($E142,'region averages'!$A$1:$G$26,2,FALSE),VLOOKUP($A142,'country averages'!$B$1:$I$147,3,FALSE))</f>
        <v>30</v>
      </c>
      <c r="G142" s="6">
        <f>IF(IFERROR(VLOOKUP($A142,'country averages'!$B$1:$I$147,4,FALSE),0)=0,VLOOKUP($E142,'region averages'!$A$1:$G$26,3,FALSE),VLOOKUP($A142,'country averages'!$B$1:$I$147,4,FALSE))</f>
        <v>30</v>
      </c>
      <c r="H142" s="6">
        <f>IF(IFERROR(VLOOKUP($A142,'country averages'!$B$1:$I$147,5,FALSE),0)=0,VLOOKUP($E142,'region averages'!$A$1:$G$26,4,FALSE),VLOOKUP($A142,'country averages'!$B$1:$I$147,5,FALSE))</f>
        <v>30</v>
      </c>
      <c r="I142" s="6">
        <f>IF(IFERROR(VLOOKUP($A142,'country averages'!$B$1:$I$147,6,FALSE),0)=0,VLOOKUP($E142,'region averages'!$A$1:$G$26,5,FALSE),VLOOKUP($A142,'country averages'!$B$1:$I$147,6,FALSE))</f>
        <v>30</v>
      </c>
      <c r="J142" s="6">
        <f>IF(IFERROR(VLOOKUP($A142,'country averages'!$B$1:$I$147,7,FALSE),0)=0,VLOOKUP($E142,'region averages'!$A$1:$G$26,6,FALSE),VLOOKUP($A142,'country averages'!$B$1:$I$147,7,FALSE))</f>
        <v>25</v>
      </c>
      <c r="K142" s="6">
        <f>IF(IFERROR(VLOOKUP($A142,'country averages'!$B$1:$I$147,8,FALSE),0)=0,VLOOKUP($E142,'region averages'!$A$1:$G$26,7,FALSE),VLOOKUP($A142,'country averages'!$B$1:$I$147,8,FALSE))</f>
        <v>25</v>
      </c>
    </row>
    <row r="143" spans="1:11" x14ac:dyDescent="0.2">
      <c r="A143" t="s">
        <v>243</v>
      </c>
      <c r="B143" t="s">
        <v>3</v>
      </c>
      <c r="C143" t="str">
        <f>VLOOKUP($A143,'country info'!$A$1:$E$259,2,FALSE)</f>
        <v>Mexico</v>
      </c>
      <c r="D143" t="str">
        <f>VLOOKUP($A143,'country info'!$A$1:$E$259,4,FALSE)</f>
        <v>Americas</v>
      </c>
      <c r="E143" t="str">
        <f>VLOOKUP($A143,'country info'!$A$1:$E$259,5,FALSE)</f>
        <v>Central America</v>
      </c>
      <c r="F143" s="6">
        <f>IF(IFERROR(VLOOKUP($A143,'country averages'!$B$1:$I$147,3,FALSE),0)=0,VLOOKUP($E143,'region averages'!$A$1:$G$26,2,FALSE),VLOOKUP($A143,'country averages'!$B$1:$I$147,3,FALSE))</f>
        <v>100</v>
      </c>
      <c r="G143" s="6">
        <f>IF(IFERROR(VLOOKUP($A143,'country averages'!$B$1:$I$147,4,FALSE),0)=0,VLOOKUP($E143,'region averages'!$A$1:$G$26,3,FALSE),VLOOKUP($A143,'country averages'!$B$1:$I$147,4,FALSE))</f>
        <v>120</v>
      </c>
      <c r="H143" s="6">
        <f>IF(IFERROR(VLOOKUP($A143,'country averages'!$B$1:$I$147,5,FALSE),0)=0,VLOOKUP($E143,'region averages'!$A$1:$G$26,4,FALSE),VLOOKUP($A143,'country averages'!$B$1:$I$147,5,FALSE))</f>
        <v>90</v>
      </c>
      <c r="I143" s="6">
        <f>IF(IFERROR(VLOOKUP($A143,'country averages'!$B$1:$I$147,6,FALSE),0)=0,VLOOKUP($E143,'region averages'!$A$1:$G$26,5,FALSE),VLOOKUP($A143,'country averages'!$B$1:$I$147,6,FALSE))</f>
        <v>90</v>
      </c>
      <c r="J143" s="6">
        <f>IF(IFERROR(VLOOKUP($A143,'country averages'!$B$1:$I$147,7,FALSE),0)=0,VLOOKUP($E143,'region averages'!$A$1:$G$26,6,FALSE),VLOOKUP($A143,'country averages'!$B$1:$I$147,7,FALSE))</f>
        <v>30</v>
      </c>
      <c r="K143" s="6">
        <f>IF(IFERROR(VLOOKUP($A143,'country averages'!$B$1:$I$147,8,FALSE),0)=0,VLOOKUP($E143,'region averages'!$A$1:$G$26,7,FALSE),VLOOKUP($A143,'country averages'!$B$1:$I$147,8,FALSE))</f>
        <v>70</v>
      </c>
    </row>
    <row r="144" spans="1:11" x14ac:dyDescent="0.2">
      <c r="A144" t="s">
        <v>245</v>
      </c>
      <c r="B144" t="s">
        <v>25</v>
      </c>
      <c r="C144" t="str">
        <f>VLOOKUP($A144,'country info'!$A$1:$E$259,2,FALSE)</f>
        <v>Marshall Islands</v>
      </c>
      <c r="D144" t="str">
        <f>VLOOKUP($A144,'country info'!$A$1:$E$259,4,FALSE)</f>
        <v>Oceania</v>
      </c>
      <c r="E144" t="str">
        <f>VLOOKUP($A144,'country info'!$A$1:$E$259,5,FALSE)</f>
        <v>Micronesia</v>
      </c>
      <c r="F144" s="6">
        <f>IF(IFERROR(VLOOKUP($A144,'country averages'!$B$1:$I$147,3,FALSE),0)=0,VLOOKUP($E144,'region averages'!$A$1:$G$26,2,FALSE),VLOOKUP($A144,'country averages'!$B$1:$I$147,3,FALSE))</f>
        <v>110</v>
      </c>
      <c r="G144" s="6">
        <f>IF(IFERROR(VLOOKUP($A144,'country averages'!$B$1:$I$147,4,FALSE),0)=0,VLOOKUP($E144,'region averages'!$A$1:$G$26,3,FALSE),VLOOKUP($A144,'country averages'!$B$1:$I$147,4,FALSE))</f>
        <v>110</v>
      </c>
      <c r="H144" s="6">
        <f>IF(IFERROR(VLOOKUP($A144,'country averages'!$B$1:$I$147,5,FALSE),0)=0,VLOOKUP($E144,'region averages'!$A$1:$G$26,4,FALSE),VLOOKUP($A144,'country averages'!$B$1:$I$147,5,FALSE))</f>
        <v>56.35</v>
      </c>
      <c r="I144" s="6">
        <f>IF(IFERROR(VLOOKUP($A144,'country averages'!$B$1:$I$147,6,FALSE),0)=0,VLOOKUP($E144,'region averages'!$A$1:$G$26,5,FALSE),VLOOKUP($A144,'country averages'!$B$1:$I$147,6,FALSE))</f>
        <v>56.35</v>
      </c>
      <c r="J144" s="6">
        <f>IF(IFERROR(VLOOKUP($A144,'country averages'!$B$1:$I$147,7,FALSE),0)=0,VLOOKUP($E144,'region averages'!$A$1:$G$26,6,FALSE),VLOOKUP($A144,'country averages'!$B$1:$I$147,7,FALSE))</f>
        <v>24.15</v>
      </c>
      <c r="K144" s="6">
        <f>IF(IFERROR(VLOOKUP($A144,'country averages'!$B$1:$I$147,8,FALSE),0)=0,VLOOKUP($E144,'region averages'!$A$1:$G$26,7,FALSE),VLOOKUP($A144,'country averages'!$B$1:$I$147,8,FALSE))</f>
        <v>40.25</v>
      </c>
    </row>
    <row r="145" spans="1:11" x14ac:dyDescent="0.2">
      <c r="A145" t="s">
        <v>246</v>
      </c>
      <c r="B145" t="s">
        <v>13</v>
      </c>
      <c r="C145" t="str">
        <f>VLOOKUP($A145,'country info'!$A$1:$E$259,2,FALSE)</f>
        <v>North Macedonia</v>
      </c>
      <c r="D145" t="str">
        <f>VLOOKUP($A145,'country info'!$A$1:$E$259,4,FALSE)</f>
        <v>Europe</v>
      </c>
      <c r="E145" t="str">
        <f>VLOOKUP($A145,'country info'!$A$1:$E$259,5,FALSE)</f>
        <v>Southern Europe</v>
      </c>
      <c r="F145" s="6">
        <f>IF(IFERROR(VLOOKUP($A145,'country averages'!$B$1:$I$147,3,FALSE),0)=0,VLOOKUP($E145,'region averages'!$A$1:$G$26,2,FALSE),VLOOKUP($A145,'country averages'!$B$1:$I$147,3,FALSE))</f>
        <v>130</v>
      </c>
      <c r="G145" s="6">
        <f>IF(IFERROR(VLOOKUP($A145,'country averages'!$B$1:$I$147,4,FALSE),0)=0,VLOOKUP($E145,'region averages'!$A$1:$G$26,3,FALSE),VLOOKUP($A145,'country averages'!$B$1:$I$147,4,FALSE))</f>
        <v>130</v>
      </c>
      <c r="H145" s="6">
        <f>IF(IFERROR(VLOOKUP($A145,'country averages'!$B$1:$I$147,5,FALSE),0)=0,VLOOKUP($E145,'region averages'!$A$1:$G$26,4,FALSE),VLOOKUP($A145,'country averages'!$B$1:$I$147,5,FALSE))</f>
        <v>80</v>
      </c>
      <c r="I145" s="6">
        <f>IF(IFERROR(VLOOKUP($A145,'country averages'!$B$1:$I$147,6,FALSE),0)=0,VLOOKUP($E145,'region averages'!$A$1:$G$26,5,FALSE),VLOOKUP($A145,'country averages'!$B$1:$I$147,6,FALSE))</f>
        <v>80</v>
      </c>
      <c r="J145" s="6">
        <f>IF(IFERROR(VLOOKUP($A145,'country averages'!$B$1:$I$147,7,FALSE),0)=0,VLOOKUP($E145,'region averages'!$A$1:$G$26,6,FALSE),VLOOKUP($A145,'country averages'!$B$1:$I$147,7,FALSE))</f>
        <v>50</v>
      </c>
      <c r="K145" s="6">
        <f>IF(IFERROR(VLOOKUP($A145,'country averages'!$B$1:$I$147,8,FALSE),0)=0,VLOOKUP($E145,'region averages'!$A$1:$G$26,7,FALSE),VLOOKUP($A145,'country averages'!$B$1:$I$147,8,FALSE))</f>
        <v>50</v>
      </c>
    </row>
    <row r="146" spans="1:11" x14ac:dyDescent="0.2">
      <c r="A146" t="s">
        <v>248</v>
      </c>
      <c r="B146" t="s">
        <v>8</v>
      </c>
      <c r="C146" t="str">
        <f>VLOOKUP($A146,'country info'!$A$1:$E$259,2,FALSE)</f>
        <v>Mali</v>
      </c>
      <c r="D146" t="str">
        <f>VLOOKUP($A146,'country info'!$A$1:$E$259,4,FALSE)</f>
        <v>Africa</v>
      </c>
      <c r="E146" t="str">
        <f>VLOOKUP($A146,'country info'!$A$1:$E$259,5,FALSE)</f>
        <v>Western Africa</v>
      </c>
      <c r="F146" s="6">
        <f>IF(IFERROR(VLOOKUP($A146,'country averages'!$B$1:$I$147,3,FALSE),0)=0,VLOOKUP($E146,'region averages'!$A$1:$G$26,2,FALSE),VLOOKUP($A146,'country averages'!$B$1:$I$147,3,FALSE))</f>
        <v>100</v>
      </c>
      <c r="G146" s="6">
        <f>IF(IFERROR(VLOOKUP($A146,'country averages'!$B$1:$I$147,4,FALSE),0)=0,VLOOKUP($E146,'region averages'!$A$1:$G$26,3,FALSE),VLOOKUP($A146,'country averages'!$B$1:$I$147,4,FALSE))</f>
        <v>100</v>
      </c>
      <c r="H146" s="6">
        <f>IF(IFERROR(VLOOKUP($A146,'country averages'!$B$1:$I$147,5,FALSE),0)=0,VLOOKUP($E146,'region averages'!$A$1:$G$26,4,FALSE),VLOOKUP($A146,'country averages'!$B$1:$I$147,5,FALSE))</f>
        <v>85</v>
      </c>
      <c r="I146" s="6">
        <f>IF(IFERROR(VLOOKUP($A146,'country averages'!$B$1:$I$147,6,FALSE),0)=0,VLOOKUP($E146,'region averages'!$A$1:$G$26,5,FALSE),VLOOKUP($A146,'country averages'!$B$1:$I$147,6,FALSE))</f>
        <v>85</v>
      </c>
      <c r="J146" s="6">
        <f>IF(IFERROR(VLOOKUP($A146,'country averages'!$B$1:$I$147,7,FALSE),0)=0,VLOOKUP($E146,'region averages'!$A$1:$G$26,6,FALSE),VLOOKUP($A146,'country averages'!$B$1:$I$147,7,FALSE))</f>
        <v>40</v>
      </c>
      <c r="K146" s="6">
        <f>IF(IFERROR(VLOOKUP($A146,'country averages'!$B$1:$I$147,8,FALSE),0)=0,VLOOKUP($E146,'region averages'!$A$1:$G$26,7,FALSE),VLOOKUP($A146,'country averages'!$B$1:$I$147,8,FALSE))</f>
        <v>50</v>
      </c>
    </row>
    <row r="147" spans="1:11" x14ac:dyDescent="0.2">
      <c r="A147" t="s">
        <v>249</v>
      </c>
      <c r="B147" t="s">
        <v>13</v>
      </c>
      <c r="C147" t="str">
        <f>VLOOKUP($A147,'country info'!$A$1:$E$259,2,FALSE)</f>
        <v>Malta</v>
      </c>
      <c r="D147" t="str">
        <f>VLOOKUP($A147,'country info'!$A$1:$E$259,4,FALSE)</f>
        <v>Europe</v>
      </c>
      <c r="E147" t="str">
        <f>VLOOKUP($A147,'country info'!$A$1:$E$259,5,FALSE)</f>
        <v>Southern Europe</v>
      </c>
      <c r="F147" s="6">
        <f>IF(IFERROR(VLOOKUP($A147,'country averages'!$B$1:$I$147,3,FALSE),0)=0,VLOOKUP($E147,'region averages'!$A$1:$G$26,2,FALSE),VLOOKUP($A147,'country averages'!$B$1:$I$147,3,FALSE))</f>
        <v>115.71428571428571</v>
      </c>
      <c r="G147" s="6">
        <f>IF(IFERROR(VLOOKUP($A147,'country averages'!$B$1:$I$147,4,FALSE),0)=0,VLOOKUP($E147,'region averages'!$A$1:$G$26,3,FALSE),VLOOKUP($A147,'country averages'!$B$1:$I$147,4,FALSE))</f>
        <v>124.28571428571429</v>
      </c>
      <c r="H147" s="6">
        <f>IF(IFERROR(VLOOKUP($A147,'country averages'!$B$1:$I$147,5,FALSE),0)=0,VLOOKUP($E147,'region averages'!$A$1:$G$26,4,FALSE),VLOOKUP($A147,'country averages'!$B$1:$I$147,5,FALSE))</f>
        <v>60</v>
      </c>
      <c r="I147" s="6">
        <f>IF(IFERROR(VLOOKUP($A147,'country averages'!$B$1:$I$147,6,FALSE),0)=0,VLOOKUP($E147,'region averages'!$A$1:$G$26,5,FALSE),VLOOKUP($A147,'country averages'!$B$1:$I$147,6,FALSE))</f>
        <v>60</v>
      </c>
      <c r="J147" s="6">
        <f>IF(IFERROR(VLOOKUP($A147,'country averages'!$B$1:$I$147,7,FALSE),0)=0,VLOOKUP($E147,'region averages'!$A$1:$G$26,6,FALSE),VLOOKUP($A147,'country averages'!$B$1:$I$147,7,FALSE))</f>
        <v>50</v>
      </c>
      <c r="K147" s="6">
        <f>IF(IFERROR(VLOOKUP($A147,'country averages'!$B$1:$I$147,8,FALSE),0)=0,VLOOKUP($E147,'region averages'!$A$1:$G$26,7,FALSE),VLOOKUP($A147,'country averages'!$B$1:$I$147,8,FALSE))</f>
        <v>50</v>
      </c>
    </row>
    <row r="148" spans="1:11" x14ac:dyDescent="0.2">
      <c r="A148" t="s">
        <v>251</v>
      </c>
      <c r="B148" t="s">
        <v>6</v>
      </c>
      <c r="C148" t="str">
        <f>VLOOKUP($A148,'country info'!$A$1:$E$259,2,FALSE)</f>
        <v>Myanmar</v>
      </c>
      <c r="D148" t="str">
        <f>VLOOKUP($A148,'country info'!$A$1:$E$259,4,FALSE)</f>
        <v>Asia</v>
      </c>
      <c r="E148" t="str">
        <f>VLOOKUP($A148,'country info'!$A$1:$E$259,5,FALSE)</f>
        <v>South-Eastern Asia</v>
      </c>
      <c r="F148" s="6">
        <f>IF(IFERROR(VLOOKUP($A148,'country averages'!$B$1:$I$147,3,FALSE),0)=0,VLOOKUP($E148,'region averages'!$A$1:$G$26,2,FALSE),VLOOKUP($A148,'country averages'!$B$1:$I$147,3,FALSE))</f>
        <v>104</v>
      </c>
      <c r="G148" s="6">
        <f>IF(IFERROR(VLOOKUP($A148,'country averages'!$B$1:$I$147,4,FALSE),0)=0,VLOOKUP($E148,'region averages'!$A$1:$G$26,3,FALSE),VLOOKUP($A148,'country averages'!$B$1:$I$147,4,FALSE))</f>
        <v>104</v>
      </c>
      <c r="H148" s="6">
        <f>IF(IFERROR(VLOOKUP($A148,'country averages'!$B$1:$I$147,5,FALSE),0)=0,VLOOKUP($E148,'region averages'!$A$1:$G$26,4,FALSE),VLOOKUP($A148,'country averages'!$B$1:$I$147,5,FALSE))</f>
        <v>76</v>
      </c>
      <c r="I148" s="6">
        <f>IF(IFERROR(VLOOKUP($A148,'country averages'!$B$1:$I$147,6,FALSE),0)=0,VLOOKUP($E148,'region averages'!$A$1:$G$26,5,FALSE),VLOOKUP($A148,'country averages'!$B$1:$I$147,6,FALSE))</f>
        <v>76</v>
      </c>
      <c r="J148" s="6">
        <f>IF(IFERROR(VLOOKUP($A148,'country averages'!$B$1:$I$147,7,FALSE),0)=0,VLOOKUP($E148,'region averages'!$A$1:$G$26,6,FALSE),VLOOKUP($A148,'country averages'!$B$1:$I$147,7,FALSE))</f>
        <v>48</v>
      </c>
      <c r="K148" s="6">
        <f>IF(IFERROR(VLOOKUP($A148,'country averages'!$B$1:$I$147,8,FALSE),0)=0,VLOOKUP($E148,'region averages'!$A$1:$G$26,7,FALSE),VLOOKUP($A148,'country averages'!$B$1:$I$147,8,FALSE))</f>
        <v>48</v>
      </c>
    </row>
    <row r="149" spans="1:11" x14ac:dyDescent="0.2">
      <c r="A149" t="s">
        <v>252</v>
      </c>
      <c r="B149" t="s">
        <v>13</v>
      </c>
      <c r="C149" t="str">
        <f>VLOOKUP($A149,'country info'!$A$1:$E$259,2,FALSE)</f>
        <v>Montenegro</v>
      </c>
      <c r="D149" t="str">
        <f>VLOOKUP($A149,'country info'!$A$1:$E$259,4,FALSE)</f>
        <v>Europe</v>
      </c>
      <c r="E149" t="str">
        <f>VLOOKUP($A149,'country info'!$A$1:$E$259,5,FALSE)</f>
        <v>Southern Europe</v>
      </c>
      <c r="F149" s="6">
        <f>IF(IFERROR(VLOOKUP($A149,'country averages'!$B$1:$I$147,3,FALSE),0)=0,VLOOKUP($E149,'region averages'!$A$1:$G$26,2,FALSE),VLOOKUP($A149,'country averages'!$B$1:$I$147,3,FALSE))</f>
        <v>115.71428571428571</v>
      </c>
      <c r="G149" s="6">
        <f>IF(IFERROR(VLOOKUP($A149,'country averages'!$B$1:$I$147,4,FALSE),0)=0,VLOOKUP($E149,'region averages'!$A$1:$G$26,3,FALSE),VLOOKUP($A149,'country averages'!$B$1:$I$147,4,FALSE))</f>
        <v>124.28571428571429</v>
      </c>
      <c r="H149" s="6">
        <f>IF(IFERROR(VLOOKUP($A149,'country averages'!$B$1:$I$147,5,FALSE),0)=0,VLOOKUP($E149,'region averages'!$A$1:$G$26,4,FALSE),VLOOKUP($A149,'country averages'!$B$1:$I$147,5,FALSE))</f>
        <v>80</v>
      </c>
      <c r="I149" s="6">
        <f>IF(IFERROR(VLOOKUP($A149,'country averages'!$B$1:$I$147,6,FALSE),0)=0,VLOOKUP($E149,'region averages'!$A$1:$G$26,5,FALSE),VLOOKUP($A149,'country averages'!$B$1:$I$147,6,FALSE))</f>
        <v>80</v>
      </c>
      <c r="J149" s="6">
        <f>IF(IFERROR(VLOOKUP($A149,'country averages'!$B$1:$I$147,7,FALSE),0)=0,VLOOKUP($E149,'region averages'!$A$1:$G$26,6,FALSE),VLOOKUP($A149,'country averages'!$B$1:$I$147,7,FALSE))</f>
        <v>50</v>
      </c>
      <c r="K149" s="6">
        <f>IF(IFERROR(VLOOKUP($A149,'country averages'!$B$1:$I$147,8,FALSE),0)=0,VLOOKUP($E149,'region averages'!$A$1:$G$26,7,FALSE),VLOOKUP($A149,'country averages'!$B$1:$I$147,8,FALSE))</f>
        <v>50</v>
      </c>
    </row>
    <row r="150" spans="1:11" x14ac:dyDescent="0.2">
      <c r="A150" t="s">
        <v>254</v>
      </c>
      <c r="B150" t="s">
        <v>6</v>
      </c>
      <c r="C150" t="str">
        <f>VLOOKUP($A150,'country info'!$A$1:$E$259,2,FALSE)</f>
        <v>Mongolia</v>
      </c>
      <c r="D150" t="str">
        <f>VLOOKUP($A150,'country info'!$A$1:$E$259,4,FALSE)</f>
        <v>Asia</v>
      </c>
      <c r="E150" t="str">
        <f>VLOOKUP($A150,'country info'!$A$1:$E$259,5,FALSE)</f>
        <v>Eastern Asia</v>
      </c>
      <c r="F150" s="6">
        <f>IF(IFERROR(VLOOKUP($A150,'country averages'!$B$1:$I$147,3,FALSE),0)=0,VLOOKUP($E150,'region averages'!$A$1:$G$26,2,FALSE),VLOOKUP($A150,'country averages'!$B$1:$I$147,3,FALSE))</f>
        <v>88</v>
      </c>
      <c r="G150" s="6">
        <f>IF(IFERROR(VLOOKUP($A150,'country averages'!$B$1:$I$147,4,FALSE),0)=0,VLOOKUP($E150,'region averages'!$A$1:$G$26,3,FALSE),VLOOKUP($A150,'country averages'!$B$1:$I$147,4,FALSE))</f>
        <v>112</v>
      </c>
      <c r="H150" s="6">
        <f>IF(IFERROR(VLOOKUP($A150,'country averages'!$B$1:$I$147,5,FALSE),0)=0,VLOOKUP($E150,'region averages'!$A$1:$G$26,4,FALSE),VLOOKUP($A150,'country averages'!$B$1:$I$147,5,FALSE))</f>
        <v>82</v>
      </c>
      <c r="I150" s="6">
        <f>IF(IFERROR(VLOOKUP($A150,'country averages'!$B$1:$I$147,6,FALSE),0)=0,VLOOKUP($E150,'region averages'!$A$1:$G$26,5,FALSE),VLOOKUP($A150,'country averages'!$B$1:$I$147,6,FALSE))</f>
        <v>82</v>
      </c>
      <c r="J150" s="6">
        <f>IF(IFERROR(VLOOKUP($A150,'country averages'!$B$1:$I$147,7,FALSE),0)=0,VLOOKUP($E150,'region averages'!$A$1:$G$26,6,FALSE),VLOOKUP($A150,'country averages'!$B$1:$I$147,7,FALSE))</f>
        <v>44</v>
      </c>
      <c r="K150" s="6">
        <f>IF(IFERROR(VLOOKUP($A150,'country averages'!$B$1:$I$147,8,FALSE),0)=0,VLOOKUP($E150,'region averages'!$A$1:$G$26,7,FALSE),VLOOKUP($A150,'country averages'!$B$1:$I$147,8,FALSE))</f>
        <v>48</v>
      </c>
    </row>
    <row r="151" spans="1:11" x14ac:dyDescent="0.2">
      <c r="A151" t="s">
        <v>255</v>
      </c>
      <c r="B151" t="s">
        <v>25</v>
      </c>
      <c r="C151" t="str">
        <f>VLOOKUP($A151,'country info'!$A$1:$E$259,2,FALSE)</f>
        <v>Northern Mariana Islands</v>
      </c>
      <c r="D151" t="str">
        <f>VLOOKUP($A151,'country info'!$A$1:$E$259,4,FALSE)</f>
        <v>Oceania</v>
      </c>
      <c r="E151" t="str">
        <f>VLOOKUP($A151,'country info'!$A$1:$E$259,5,FALSE)</f>
        <v>Micronesia</v>
      </c>
      <c r="F151" s="6">
        <f>IF(IFERROR(VLOOKUP($A151,'country averages'!$B$1:$I$147,3,FALSE),0)=0,VLOOKUP($E151,'region averages'!$A$1:$G$26,2,FALSE),VLOOKUP($A151,'country averages'!$B$1:$I$147,3,FALSE))</f>
        <v>110</v>
      </c>
      <c r="G151" s="6">
        <f>IF(IFERROR(VLOOKUP($A151,'country averages'!$B$1:$I$147,4,FALSE),0)=0,VLOOKUP($E151,'region averages'!$A$1:$G$26,3,FALSE),VLOOKUP($A151,'country averages'!$B$1:$I$147,4,FALSE))</f>
        <v>110</v>
      </c>
      <c r="H151" s="6">
        <f>IF(IFERROR(VLOOKUP($A151,'country averages'!$B$1:$I$147,5,FALSE),0)=0,VLOOKUP($E151,'region averages'!$A$1:$G$26,4,FALSE),VLOOKUP($A151,'country averages'!$B$1:$I$147,5,FALSE))</f>
        <v>56.35</v>
      </c>
      <c r="I151" s="6">
        <f>IF(IFERROR(VLOOKUP($A151,'country averages'!$B$1:$I$147,6,FALSE),0)=0,VLOOKUP($E151,'region averages'!$A$1:$G$26,5,FALSE),VLOOKUP($A151,'country averages'!$B$1:$I$147,6,FALSE))</f>
        <v>56.35</v>
      </c>
      <c r="J151" s="6">
        <f>IF(IFERROR(VLOOKUP($A151,'country averages'!$B$1:$I$147,7,FALSE),0)=0,VLOOKUP($E151,'region averages'!$A$1:$G$26,6,FALSE),VLOOKUP($A151,'country averages'!$B$1:$I$147,7,FALSE))</f>
        <v>24.15</v>
      </c>
      <c r="K151" s="6">
        <f>IF(IFERROR(VLOOKUP($A151,'country averages'!$B$1:$I$147,8,FALSE),0)=0,VLOOKUP($E151,'region averages'!$A$1:$G$26,7,FALSE),VLOOKUP($A151,'country averages'!$B$1:$I$147,8,FALSE))</f>
        <v>40.25</v>
      </c>
    </row>
    <row r="152" spans="1:11" x14ac:dyDescent="0.2">
      <c r="A152" t="s">
        <v>256</v>
      </c>
      <c r="B152" t="s">
        <v>8</v>
      </c>
      <c r="C152" t="str">
        <f>VLOOKUP($A152,'country info'!$A$1:$E$259,2,FALSE)</f>
        <v>Mozambique</v>
      </c>
      <c r="D152" t="str">
        <f>VLOOKUP($A152,'country info'!$A$1:$E$259,4,FALSE)</f>
        <v>Africa</v>
      </c>
      <c r="E152" t="str">
        <f>VLOOKUP($A152,'country info'!$A$1:$E$259,5,FALSE)</f>
        <v>Eastern Africa</v>
      </c>
      <c r="F152" s="6">
        <f>IF(IFERROR(VLOOKUP($A152,'country averages'!$B$1:$I$147,3,FALSE),0)=0,VLOOKUP($E152,'region averages'!$A$1:$G$26,2,FALSE),VLOOKUP($A152,'country averages'!$B$1:$I$147,3,FALSE))</f>
        <v>120</v>
      </c>
      <c r="G152" s="6">
        <f>IF(IFERROR(VLOOKUP($A152,'country averages'!$B$1:$I$147,4,FALSE),0)=0,VLOOKUP($E152,'region averages'!$A$1:$G$26,3,FALSE),VLOOKUP($A152,'country averages'!$B$1:$I$147,4,FALSE))</f>
        <v>120</v>
      </c>
      <c r="H152" s="6">
        <f>IF(IFERROR(VLOOKUP($A152,'country averages'!$B$1:$I$147,5,FALSE),0)=0,VLOOKUP($E152,'region averages'!$A$1:$G$26,4,FALSE),VLOOKUP($A152,'country averages'!$B$1:$I$147,5,FALSE))</f>
        <v>80</v>
      </c>
      <c r="I152" s="6">
        <f>IF(IFERROR(VLOOKUP($A152,'country averages'!$B$1:$I$147,6,FALSE),0)=0,VLOOKUP($E152,'region averages'!$A$1:$G$26,5,FALSE),VLOOKUP($A152,'country averages'!$B$1:$I$147,6,FALSE))</f>
        <v>80</v>
      </c>
      <c r="J152" s="6">
        <f>IF(IFERROR(VLOOKUP($A152,'country averages'!$B$1:$I$147,7,FALSE),0)=0,VLOOKUP($E152,'region averages'!$A$1:$G$26,6,FALSE),VLOOKUP($A152,'country averages'!$B$1:$I$147,7,FALSE))</f>
        <v>60</v>
      </c>
      <c r="K152" s="6">
        <f>IF(IFERROR(VLOOKUP($A152,'country averages'!$B$1:$I$147,8,FALSE),0)=0,VLOOKUP($E152,'region averages'!$A$1:$G$26,7,FALSE),VLOOKUP($A152,'country averages'!$B$1:$I$147,8,FALSE))</f>
        <v>60</v>
      </c>
    </row>
    <row r="153" spans="1:11" x14ac:dyDescent="0.2">
      <c r="A153" t="s">
        <v>258</v>
      </c>
      <c r="B153" t="s">
        <v>8</v>
      </c>
      <c r="C153" t="str">
        <f>VLOOKUP($A153,'country info'!$A$1:$E$259,2,FALSE)</f>
        <v>Mauritania</v>
      </c>
      <c r="D153" t="str">
        <f>VLOOKUP($A153,'country info'!$A$1:$E$259,4,FALSE)</f>
        <v>Africa</v>
      </c>
      <c r="E153" t="str">
        <f>VLOOKUP($A153,'country info'!$A$1:$E$259,5,FALSE)</f>
        <v>Western Africa</v>
      </c>
      <c r="F153" s="6">
        <f>IF(IFERROR(VLOOKUP($A153,'country averages'!$B$1:$I$147,3,FALSE),0)=0,VLOOKUP($E153,'region averages'!$A$1:$G$26,2,FALSE),VLOOKUP($A153,'country averages'!$B$1:$I$147,3,FALSE))</f>
        <v>100</v>
      </c>
      <c r="G153" s="6">
        <f>IF(IFERROR(VLOOKUP($A153,'country averages'!$B$1:$I$147,4,FALSE),0)=0,VLOOKUP($E153,'region averages'!$A$1:$G$26,3,FALSE),VLOOKUP($A153,'country averages'!$B$1:$I$147,4,FALSE))</f>
        <v>100</v>
      </c>
      <c r="H153" s="6">
        <f>IF(IFERROR(VLOOKUP($A153,'country averages'!$B$1:$I$147,5,FALSE),0)=0,VLOOKUP($E153,'region averages'!$A$1:$G$26,4,FALSE),VLOOKUP($A153,'country averages'!$B$1:$I$147,5,FALSE))</f>
        <v>85</v>
      </c>
      <c r="I153" s="6">
        <f>IF(IFERROR(VLOOKUP($A153,'country averages'!$B$1:$I$147,6,FALSE),0)=0,VLOOKUP($E153,'region averages'!$A$1:$G$26,5,FALSE),VLOOKUP($A153,'country averages'!$B$1:$I$147,6,FALSE))</f>
        <v>85</v>
      </c>
      <c r="J153" s="6">
        <f>IF(IFERROR(VLOOKUP($A153,'country averages'!$B$1:$I$147,7,FALSE),0)=0,VLOOKUP($E153,'region averages'!$A$1:$G$26,6,FALSE),VLOOKUP($A153,'country averages'!$B$1:$I$147,7,FALSE))</f>
        <v>40</v>
      </c>
      <c r="K153" s="6">
        <f>IF(IFERROR(VLOOKUP($A153,'country averages'!$B$1:$I$147,8,FALSE),0)=0,VLOOKUP($E153,'region averages'!$A$1:$G$26,7,FALSE),VLOOKUP($A153,'country averages'!$B$1:$I$147,8,FALSE))</f>
        <v>50</v>
      </c>
    </row>
    <row r="154" spans="1:11" x14ac:dyDescent="0.2">
      <c r="A154" t="s">
        <v>259</v>
      </c>
      <c r="B154" t="s">
        <v>3</v>
      </c>
      <c r="C154" t="str">
        <f>VLOOKUP($A154,'country info'!$A$1:$E$259,2,FALSE)</f>
        <v>Montserrat</v>
      </c>
      <c r="D154" t="str">
        <f>VLOOKUP($A154,'country info'!$A$1:$E$259,4,FALSE)</f>
        <v>Americas</v>
      </c>
      <c r="E154" t="str">
        <f>VLOOKUP($A154,'country info'!$A$1:$E$259,5,FALSE)</f>
        <v>Caribbean</v>
      </c>
      <c r="F154" s="6">
        <f>IF(IFERROR(VLOOKUP($A154,'country averages'!$B$1:$I$147,3,FALSE),0)=0,VLOOKUP($E154,'region averages'!$A$1:$G$26,2,FALSE),VLOOKUP($A154,'country averages'!$B$1:$I$147,3,FALSE))</f>
        <v>98.784999999999997</v>
      </c>
      <c r="G154" s="6">
        <f>IF(IFERROR(VLOOKUP($A154,'country averages'!$B$1:$I$147,4,FALSE),0)=0,VLOOKUP($E154,'region averages'!$A$1:$G$26,3,FALSE),VLOOKUP($A154,'country averages'!$B$1:$I$147,4,FALSE))</f>
        <v>100.395</v>
      </c>
      <c r="H154" s="6">
        <f>IF(IFERROR(VLOOKUP($A154,'country averages'!$B$1:$I$147,5,FALSE),0)=0,VLOOKUP($E154,'region averages'!$A$1:$G$26,4,FALSE),VLOOKUP($A154,'country averages'!$B$1:$I$147,5,FALSE))</f>
        <v>68.183529411764695</v>
      </c>
      <c r="I154" s="6">
        <f>IF(IFERROR(VLOOKUP($A154,'country averages'!$B$1:$I$147,6,FALSE),0)=0,VLOOKUP($E154,'region averages'!$A$1:$G$26,5,FALSE),VLOOKUP($A154,'country averages'!$B$1:$I$147,6,FALSE))</f>
        <v>68.183529411764695</v>
      </c>
      <c r="J154" s="6">
        <f>IF(IFERROR(VLOOKUP($A154,'country averages'!$B$1:$I$147,7,FALSE),0)=0,VLOOKUP($E154,'region averages'!$A$1:$G$26,6,FALSE),VLOOKUP($A154,'country averages'!$B$1:$I$147,7,FALSE))</f>
        <v>41.45</v>
      </c>
      <c r="K154" s="6">
        <f>IF(IFERROR(VLOOKUP($A154,'country averages'!$B$1:$I$147,8,FALSE),0)=0,VLOOKUP($E154,'region averages'!$A$1:$G$26,7,FALSE),VLOOKUP($A154,'country averages'!$B$1:$I$147,8,FALSE))</f>
        <v>41.897222222222226</v>
      </c>
    </row>
    <row r="155" spans="1:11" x14ac:dyDescent="0.2">
      <c r="A155" t="s">
        <v>260</v>
      </c>
      <c r="B155" t="s">
        <v>3</v>
      </c>
      <c r="C155" t="s">
        <v>261</v>
      </c>
      <c r="D155" t="s">
        <v>419</v>
      </c>
      <c r="E155" t="s">
        <v>420</v>
      </c>
      <c r="F155" s="6">
        <f>IF(IFERROR(VLOOKUP($A155,'country averages'!$B$1:$I$147,3,FALSE),0)=0,VLOOKUP($E155,'region averages'!$A$1:$G$26,2,FALSE),VLOOKUP($A155,'country averages'!$B$1:$I$147,3,FALSE))</f>
        <v>110</v>
      </c>
      <c r="G155" s="6">
        <f>IF(IFERROR(VLOOKUP($A155,'country averages'!$B$1:$I$147,4,FALSE),0)=0,VLOOKUP($E155,'region averages'!$A$1:$G$26,3,FALSE),VLOOKUP($A155,'country averages'!$B$1:$I$147,4,FALSE))</f>
        <v>110</v>
      </c>
      <c r="H155" s="6">
        <f>IF(IFERROR(VLOOKUP($A155,'country averages'!$B$1:$I$147,5,FALSE),0)=0,VLOOKUP($E155,'region averages'!$A$1:$G$26,4,FALSE),VLOOKUP($A155,'country averages'!$B$1:$I$147,5,FALSE))</f>
        <v>90</v>
      </c>
      <c r="I155" s="6">
        <f>IF(IFERROR(VLOOKUP($A155,'country averages'!$B$1:$I$147,6,FALSE),0)=0,VLOOKUP($E155,'region averages'!$A$1:$G$26,5,FALSE),VLOOKUP($A155,'country averages'!$B$1:$I$147,6,FALSE))</f>
        <v>90</v>
      </c>
      <c r="J155" s="6">
        <f>IF(IFERROR(VLOOKUP($A155,'country averages'!$B$1:$I$147,7,FALSE),0)=0,VLOOKUP($E155,'region averages'!$A$1:$G$26,6,FALSE),VLOOKUP($A155,'country averages'!$B$1:$I$147,7,FALSE))</f>
        <v>50</v>
      </c>
      <c r="K155" s="6">
        <f>IF(IFERROR(VLOOKUP($A155,'country averages'!$B$1:$I$147,8,FALSE),0)=0,VLOOKUP($E155,'region averages'!$A$1:$G$26,7,FALSE),VLOOKUP($A155,'country averages'!$B$1:$I$147,8,FALSE))</f>
        <v>50</v>
      </c>
    </row>
    <row r="156" spans="1:11" x14ac:dyDescent="0.2">
      <c r="A156" t="s">
        <v>262</v>
      </c>
      <c r="B156" t="s">
        <v>29</v>
      </c>
      <c r="C156" t="str">
        <f>VLOOKUP($A156,'country info'!$A$1:$E$259,2,FALSE)</f>
        <v>Mauritius</v>
      </c>
      <c r="D156" t="str">
        <f>VLOOKUP($A156,'country info'!$A$1:$E$259,4,FALSE)</f>
        <v>Africa</v>
      </c>
      <c r="E156" t="str">
        <f>VLOOKUP($A156,'country info'!$A$1:$E$259,5,FALSE)</f>
        <v>Eastern Africa</v>
      </c>
      <c r="F156" s="6">
        <f>IF(IFERROR(VLOOKUP($A156,'country averages'!$B$1:$I$147,3,FALSE),0)=0,VLOOKUP($E156,'region averages'!$A$1:$G$26,2,FALSE),VLOOKUP($A156,'country averages'!$B$1:$I$147,3,FALSE))</f>
        <v>100</v>
      </c>
      <c r="G156" s="6">
        <f>IF(IFERROR(VLOOKUP($A156,'country averages'!$B$1:$I$147,4,FALSE),0)=0,VLOOKUP($E156,'region averages'!$A$1:$G$26,3,FALSE),VLOOKUP($A156,'country averages'!$B$1:$I$147,4,FALSE))</f>
        <v>100</v>
      </c>
      <c r="H156" s="6">
        <f>IF(IFERROR(VLOOKUP($A156,'country averages'!$B$1:$I$147,5,FALSE),0)=0,VLOOKUP($E156,'region averages'!$A$1:$G$26,4,FALSE),VLOOKUP($A156,'country averages'!$B$1:$I$147,5,FALSE))</f>
        <v>80</v>
      </c>
      <c r="I156" s="6">
        <f>IF(IFERROR(VLOOKUP($A156,'country averages'!$B$1:$I$147,6,FALSE),0)=0,VLOOKUP($E156,'region averages'!$A$1:$G$26,5,FALSE),VLOOKUP($A156,'country averages'!$B$1:$I$147,6,FALSE))</f>
        <v>80</v>
      </c>
      <c r="J156" s="6">
        <f>IF(IFERROR(VLOOKUP($A156,'country averages'!$B$1:$I$147,7,FALSE),0)=0,VLOOKUP($E156,'region averages'!$A$1:$G$26,6,FALSE),VLOOKUP($A156,'country averages'!$B$1:$I$147,7,FALSE))</f>
        <v>40</v>
      </c>
      <c r="K156" s="6">
        <f>IF(IFERROR(VLOOKUP($A156,'country averages'!$B$1:$I$147,8,FALSE),0)=0,VLOOKUP($E156,'region averages'!$A$1:$G$26,7,FALSE),VLOOKUP($A156,'country averages'!$B$1:$I$147,8,FALSE))</f>
        <v>40</v>
      </c>
    </row>
    <row r="157" spans="1:11" x14ac:dyDescent="0.2">
      <c r="A157" t="s">
        <v>264</v>
      </c>
      <c r="B157" t="s">
        <v>8</v>
      </c>
      <c r="C157" t="str">
        <f>VLOOKUP($A157,'country info'!$A$1:$E$259,2,FALSE)</f>
        <v>Malawi</v>
      </c>
      <c r="D157" t="str">
        <f>VLOOKUP($A157,'country info'!$A$1:$E$259,4,FALSE)</f>
        <v>Africa</v>
      </c>
      <c r="E157" t="str">
        <f>VLOOKUP($A157,'country info'!$A$1:$E$259,5,FALSE)</f>
        <v>Eastern Africa</v>
      </c>
      <c r="F157" s="6">
        <f>IF(IFERROR(VLOOKUP($A157,'country averages'!$B$1:$I$147,3,FALSE),0)=0,VLOOKUP($E157,'region averages'!$A$1:$G$26,2,FALSE),VLOOKUP($A157,'country averages'!$B$1:$I$147,3,FALSE))</f>
        <v>110</v>
      </c>
      <c r="G157" s="6">
        <f>IF(IFERROR(VLOOKUP($A157,'country averages'!$B$1:$I$147,4,FALSE),0)=0,VLOOKUP($E157,'region averages'!$A$1:$G$26,3,FALSE),VLOOKUP($A157,'country averages'!$B$1:$I$147,4,FALSE))</f>
        <v>110</v>
      </c>
      <c r="H157" s="6">
        <f>IF(IFERROR(VLOOKUP($A157,'country averages'!$B$1:$I$147,5,FALSE),0)=0,VLOOKUP($E157,'region averages'!$A$1:$G$26,4,FALSE),VLOOKUP($A157,'country averages'!$B$1:$I$147,5,FALSE))</f>
        <v>91.666666666666671</v>
      </c>
      <c r="I157" s="6">
        <f>IF(IFERROR(VLOOKUP($A157,'country averages'!$B$1:$I$147,6,FALSE),0)=0,VLOOKUP($E157,'region averages'!$A$1:$G$26,5,FALSE),VLOOKUP($A157,'country averages'!$B$1:$I$147,6,FALSE))</f>
        <v>93.333333333333329</v>
      </c>
      <c r="J157" s="6">
        <f>IF(IFERROR(VLOOKUP($A157,'country averages'!$B$1:$I$147,7,FALSE),0)=0,VLOOKUP($E157,'region averages'!$A$1:$G$26,6,FALSE),VLOOKUP($A157,'country averages'!$B$1:$I$147,7,FALSE))</f>
        <v>51.666666666666664</v>
      </c>
      <c r="K157" s="6">
        <f>IF(IFERROR(VLOOKUP($A157,'country averages'!$B$1:$I$147,8,FALSE),0)=0,VLOOKUP($E157,'region averages'!$A$1:$G$26,7,FALSE),VLOOKUP($A157,'country averages'!$B$1:$I$147,8,FALSE))</f>
        <v>53.333333333333336</v>
      </c>
    </row>
    <row r="158" spans="1:11" x14ac:dyDescent="0.2">
      <c r="A158" t="s">
        <v>265</v>
      </c>
      <c r="B158" t="s">
        <v>6</v>
      </c>
      <c r="C158" t="str">
        <f>VLOOKUP($A158,'country info'!$A$1:$E$259,2,FALSE)</f>
        <v>Malaysia</v>
      </c>
      <c r="D158" t="str">
        <f>VLOOKUP($A158,'country info'!$A$1:$E$259,4,FALSE)</f>
        <v>Asia</v>
      </c>
      <c r="E158" t="str">
        <f>VLOOKUP($A158,'country info'!$A$1:$E$259,5,FALSE)</f>
        <v>South-Eastern Asia</v>
      </c>
      <c r="F158" s="6">
        <f>IF(IFERROR(VLOOKUP($A158,'country averages'!$B$1:$I$147,3,FALSE),0)=0,VLOOKUP($E158,'region averages'!$A$1:$G$26,2,FALSE),VLOOKUP($A158,'country averages'!$B$1:$I$147,3,FALSE))</f>
        <v>110</v>
      </c>
      <c r="G158" s="6">
        <f>IF(IFERROR(VLOOKUP($A158,'country averages'!$B$1:$I$147,4,FALSE),0)=0,VLOOKUP($E158,'region averages'!$A$1:$G$26,3,FALSE),VLOOKUP($A158,'country averages'!$B$1:$I$147,4,FALSE))</f>
        <v>110</v>
      </c>
      <c r="H158" s="6">
        <f>IF(IFERROR(VLOOKUP($A158,'country averages'!$B$1:$I$147,5,FALSE),0)=0,VLOOKUP($E158,'region averages'!$A$1:$G$26,4,FALSE),VLOOKUP($A158,'country averages'!$B$1:$I$147,5,FALSE))</f>
        <v>90</v>
      </c>
      <c r="I158" s="6">
        <f>IF(IFERROR(VLOOKUP($A158,'country averages'!$B$1:$I$147,6,FALSE),0)=0,VLOOKUP($E158,'region averages'!$A$1:$G$26,5,FALSE),VLOOKUP($A158,'country averages'!$B$1:$I$147,6,FALSE))</f>
        <v>90</v>
      </c>
      <c r="J158" s="6">
        <f>IF(IFERROR(VLOOKUP($A158,'country averages'!$B$1:$I$147,7,FALSE),0)=0,VLOOKUP($E158,'region averages'!$A$1:$G$26,6,FALSE),VLOOKUP($A158,'country averages'!$B$1:$I$147,7,FALSE))</f>
        <v>60</v>
      </c>
      <c r="K158" s="6">
        <f>IF(IFERROR(VLOOKUP($A158,'country averages'!$B$1:$I$147,8,FALSE),0)=0,VLOOKUP($E158,'region averages'!$A$1:$G$26,7,FALSE),VLOOKUP($A158,'country averages'!$B$1:$I$147,8,FALSE))</f>
        <v>60</v>
      </c>
    </row>
    <row r="159" spans="1:11" x14ac:dyDescent="0.2">
      <c r="A159" t="s">
        <v>267</v>
      </c>
      <c r="B159" t="s">
        <v>8</v>
      </c>
      <c r="C159" t="s">
        <v>268</v>
      </c>
      <c r="D159" t="s">
        <v>8</v>
      </c>
      <c r="E159" t="s">
        <v>29</v>
      </c>
      <c r="F159" s="6">
        <f>IF(IFERROR(VLOOKUP($A159,'country averages'!$B$1:$I$147,3,FALSE),0)=0,VLOOKUP($E159,'region averages'!$A$1:$G$26,2,FALSE),VLOOKUP($A159,'country averages'!$B$1:$I$147,3,FALSE))</f>
        <v>110</v>
      </c>
      <c r="G159" s="6">
        <f>IF(IFERROR(VLOOKUP($A159,'country averages'!$B$1:$I$147,4,FALSE),0)=0,VLOOKUP($E159,'region averages'!$A$1:$G$26,3,FALSE),VLOOKUP($A159,'country averages'!$B$1:$I$147,4,FALSE))</f>
        <v>110</v>
      </c>
      <c r="H159" s="6">
        <f>IF(IFERROR(VLOOKUP($A159,'country averages'!$B$1:$I$147,5,FALSE),0)=0,VLOOKUP($E159,'region averages'!$A$1:$G$26,4,FALSE),VLOOKUP($A159,'country averages'!$B$1:$I$147,5,FALSE))</f>
        <v>90</v>
      </c>
      <c r="I159" s="6">
        <f>IF(IFERROR(VLOOKUP($A159,'country averages'!$B$1:$I$147,6,FALSE),0)=0,VLOOKUP($E159,'region averages'!$A$1:$G$26,5,FALSE),VLOOKUP($A159,'country averages'!$B$1:$I$147,6,FALSE))</f>
        <v>90</v>
      </c>
      <c r="J159" s="6">
        <f>IF(IFERROR(VLOOKUP($A159,'country averages'!$B$1:$I$147,7,FALSE),0)=0,VLOOKUP($E159,'region averages'!$A$1:$G$26,6,FALSE),VLOOKUP($A159,'country averages'!$B$1:$I$147,7,FALSE))</f>
        <v>50</v>
      </c>
      <c r="K159" s="6">
        <f>IF(IFERROR(VLOOKUP($A159,'country averages'!$B$1:$I$147,8,FALSE),0)=0,VLOOKUP($E159,'region averages'!$A$1:$G$26,7,FALSE),VLOOKUP($A159,'country averages'!$B$1:$I$147,8,FALSE))</f>
        <v>50</v>
      </c>
    </row>
    <row r="160" spans="1:11" x14ac:dyDescent="0.2">
      <c r="A160" t="s">
        <v>269</v>
      </c>
      <c r="B160" t="s">
        <v>8</v>
      </c>
      <c r="C160" t="str">
        <f>VLOOKUP($A160,'country info'!$A$1:$E$259,2,FALSE)</f>
        <v>Namibia</v>
      </c>
      <c r="D160" t="str">
        <f>VLOOKUP($A160,'country info'!$A$1:$E$259,4,FALSE)</f>
        <v>Africa</v>
      </c>
      <c r="E160" t="str">
        <f>VLOOKUP($A160,'country info'!$A$1:$E$259,5,FALSE)</f>
        <v>Southern Africa</v>
      </c>
      <c r="F160" s="6">
        <f>IF(IFERROR(VLOOKUP($A160,'country averages'!$B$1:$I$147,3,FALSE),0)=0,VLOOKUP($E160,'region averages'!$A$1:$G$26,2,FALSE),VLOOKUP($A160,'country averages'!$B$1:$I$147,3,FALSE))</f>
        <v>120</v>
      </c>
      <c r="G160" s="6">
        <f>IF(IFERROR(VLOOKUP($A160,'country averages'!$B$1:$I$147,4,FALSE),0)=0,VLOOKUP($E160,'region averages'!$A$1:$G$26,3,FALSE),VLOOKUP($A160,'country averages'!$B$1:$I$147,4,FALSE))</f>
        <v>120</v>
      </c>
      <c r="H160" s="6">
        <f>IF(IFERROR(VLOOKUP($A160,'country averages'!$B$1:$I$147,5,FALSE),0)=0,VLOOKUP($E160,'region averages'!$A$1:$G$26,4,FALSE),VLOOKUP($A160,'country averages'!$B$1:$I$147,5,FALSE))</f>
        <v>80</v>
      </c>
      <c r="I160" s="6">
        <f>IF(IFERROR(VLOOKUP($A160,'country averages'!$B$1:$I$147,6,FALSE),0)=0,VLOOKUP($E160,'region averages'!$A$1:$G$26,5,FALSE),VLOOKUP($A160,'country averages'!$B$1:$I$147,6,FALSE))</f>
        <v>120</v>
      </c>
      <c r="J160" s="6">
        <f>IF(IFERROR(VLOOKUP($A160,'country averages'!$B$1:$I$147,7,FALSE),0)=0,VLOOKUP($E160,'region averages'!$A$1:$G$26,6,FALSE),VLOOKUP($A160,'country averages'!$B$1:$I$147,7,FALSE))</f>
        <v>60</v>
      </c>
      <c r="K160" s="6">
        <f>IF(IFERROR(VLOOKUP($A160,'country averages'!$B$1:$I$147,8,FALSE),0)=0,VLOOKUP($E160,'region averages'!$A$1:$G$26,7,FALSE),VLOOKUP($A160,'country averages'!$B$1:$I$147,8,FALSE))</f>
        <v>60</v>
      </c>
    </row>
    <row r="161" spans="1:11" x14ac:dyDescent="0.2">
      <c r="A161" t="s">
        <v>271</v>
      </c>
      <c r="B161" t="s">
        <v>25</v>
      </c>
      <c r="C161" t="str">
        <f>VLOOKUP($A161,'country info'!$A$1:$E$259,2,FALSE)</f>
        <v>New Caledonia</v>
      </c>
      <c r="D161" t="str">
        <f>VLOOKUP($A161,'country info'!$A$1:$E$259,4,FALSE)</f>
        <v>Oceania</v>
      </c>
      <c r="E161" t="str">
        <f>VLOOKUP($A161,'country info'!$A$1:$E$259,5,FALSE)</f>
        <v>Melanesia</v>
      </c>
      <c r="F161" s="6">
        <f>IF(IFERROR(VLOOKUP($A161,'country averages'!$B$1:$I$147,3,FALSE),0)=0,VLOOKUP($E161,'region averages'!$A$1:$G$26,2,FALSE),VLOOKUP($A161,'country averages'!$B$1:$I$147,3,FALSE))</f>
        <v>110</v>
      </c>
      <c r="G161" s="6">
        <f>IF(IFERROR(VLOOKUP($A161,'country averages'!$B$1:$I$147,4,FALSE),0)=0,VLOOKUP($E161,'region averages'!$A$1:$G$26,3,FALSE),VLOOKUP($A161,'country averages'!$B$1:$I$147,4,FALSE))</f>
        <v>110</v>
      </c>
      <c r="H161" s="6">
        <f>IF(IFERROR(VLOOKUP($A161,'country averages'!$B$1:$I$147,5,FALSE),0)=0,VLOOKUP($E161,'region averages'!$A$1:$G$26,4,FALSE),VLOOKUP($A161,'country averages'!$B$1:$I$147,5,FALSE))</f>
        <v>50</v>
      </c>
      <c r="I161" s="6">
        <f>IF(IFERROR(VLOOKUP($A161,'country averages'!$B$1:$I$147,6,FALSE),0)=0,VLOOKUP($E161,'region averages'!$A$1:$G$26,5,FALSE),VLOOKUP($A161,'country averages'!$B$1:$I$147,6,FALSE))</f>
        <v>50</v>
      </c>
      <c r="J161" s="6">
        <f>IF(IFERROR(VLOOKUP($A161,'country averages'!$B$1:$I$147,7,FALSE),0)=0,VLOOKUP($E161,'region averages'!$A$1:$G$26,6,FALSE),VLOOKUP($A161,'country averages'!$B$1:$I$147,7,FALSE))</f>
        <v>30</v>
      </c>
      <c r="K161" s="6">
        <f>IF(IFERROR(VLOOKUP($A161,'country averages'!$B$1:$I$147,8,FALSE),0)=0,VLOOKUP($E161,'region averages'!$A$1:$G$26,7,FALSE),VLOOKUP($A161,'country averages'!$B$1:$I$147,8,FALSE))</f>
        <v>30</v>
      </c>
    </row>
    <row r="162" spans="1:11" x14ac:dyDescent="0.2">
      <c r="A162" t="s">
        <v>273</v>
      </c>
      <c r="B162" t="s">
        <v>8</v>
      </c>
      <c r="C162" t="str">
        <f>VLOOKUP($A162,'country info'!$A$1:$E$259,2,FALSE)</f>
        <v>Niger</v>
      </c>
      <c r="D162" t="str">
        <f>VLOOKUP($A162,'country info'!$A$1:$E$259,4,FALSE)</f>
        <v>Africa</v>
      </c>
      <c r="E162" t="str">
        <f>VLOOKUP($A162,'country info'!$A$1:$E$259,5,FALSE)</f>
        <v>Western Africa</v>
      </c>
      <c r="F162" s="6">
        <f>IF(IFERROR(VLOOKUP($A162,'country averages'!$B$1:$I$147,3,FALSE),0)=0,VLOOKUP($E162,'region averages'!$A$1:$G$26,2,FALSE),VLOOKUP($A162,'country averages'!$B$1:$I$147,3,FALSE))</f>
        <v>100</v>
      </c>
      <c r="G162" s="6">
        <f>IF(IFERROR(VLOOKUP($A162,'country averages'!$B$1:$I$147,4,FALSE),0)=0,VLOOKUP($E162,'region averages'!$A$1:$G$26,3,FALSE),VLOOKUP($A162,'country averages'!$B$1:$I$147,4,FALSE))</f>
        <v>100</v>
      </c>
      <c r="H162" s="6">
        <f>IF(IFERROR(VLOOKUP($A162,'country averages'!$B$1:$I$147,5,FALSE),0)=0,VLOOKUP($E162,'region averages'!$A$1:$G$26,4,FALSE),VLOOKUP($A162,'country averages'!$B$1:$I$147,5,FALSE))</f>
        <v>85</v>
      </c>
      <c r="I162" s="6">
        <f>IF(IFERROR(VLOOKUP($A162,'country averages'!$B$1:$I$147,6,FALSE),0)=0,VLOOKUP($E162,'region averages'!$A$1:$G$26,5,FALSE),VLOOKUP($A162,'country averages'!$B$1:$I$147,6,FALSE))</f>
        <v>85</v>
      </c>
      <c r="J162" s="6">
        <f>IF(IFERROR(VLOOKUP($A162,'country averages'!$B$1:$I$147,7,FALSE),0)=0,VLOOKUP($E162,'region averages'!$A$1:$G$26,6,FALSE),VLOOKUP($A162,'country averages'!$B$1:$I$147,7,FALSE))</f>
        <v>40</v>
      </c>
      <c r="K162" s="6">
        <f>IF(IFERROR(VLOOKUP($A162,'country averages'!$B$1:$I$147,8,FALSE),0)=0,VLOOKUP($E162,'region averages'!$A$1:$G$26,7,FALSE),VLOOKUP($A162,'country averages'!$B$1:$I$147,8,FALSE))</f>
        <v>50</v>
      </c>
    </row>
    <row r="163" spans="1:11" x14ac:dyDescent="0.2">
      <c r="A163" t="s">
        <v>274</v>
      </c>
      <c r="B163" t="s">
        <v>25</v>
      </c>
      <c r="C163" t="str">
        <f>VLOOKUP($A163,'country info'!$A$1:$E$259,2,FALSE)</f>
        <v>Norfolk Island</v>
      </c>
      <c r="D163" t="str">
        <f>VLOOKUP($A163,'country info'!$A$1:$E$259,4,FALSE)</f>
        <v>Oceania</v>
      </c>
      <c r="E163" t="str">
        <f>VLOOKUP($A163,'country info'!$A$1:$E$259,5,FALSE)</f>
        <v>Australia and New Zealand</v>
      </c>
      <c r="F163" s="6">
        <f>IF(IFERROR(VLOOKUP($A163,'country averages'!$B$1:$I$147,3,FALSE),0)=0,VLOOKUP($E163,'region averages'!$A$1:$G$26,2,FALSE),VLOOKUP($A163,'country averages'!$B$1:$I$147,3,FALSE))</f>
        <v>100</v>
      </c>
      <c r="G163" s="6">
        <f>IF(IFERROR(VLOOKUP($A163,'country averages'!$B$1:$I$147,4,FALSE),0)=0,VLOOKUP($E163,'region averages'!$A$1:$G$26,3,FALSE),VLOOKUP($A163,'country averages'!$B$1:$I$147,4,FALSE))</f>
        <v>120</v>
      </c>
      <c r="H163" s="6">
        <f>IF(IFERROR(VLOOKUP($A163,'country averages'!$B$1:$I$147,5,FALSE),0)=0,VLOOKUP($E163,'region averages'!$A$1:$G$26,4,FALSE),VLOOKUP($A163,'country averages'!$B$1:$I$147,5,FALSE))</f>
        <v>100</v>
      </c>
      <c r="I163" s="6">
        <f>IF(IFERROR(VLOOKUP($A163,'country averages'!$B$1:$I$147,6,FALSE),0)=0,VLOOKUP($E163,'region averages'!$A$1:$G$26,5,FALSE),VLOOKUP($A163,'country averages'!$B$1:$I$147,6,FALSE))</f>
        <v>100</v>
      </c>
      <c r="J163" s="6">
        <f>IF(IFERROR(VLOOKUP($A163,'country averages'!$B$1:$I$147,7,FALSE),0)=0,VLOOKUP($E163,'region averages'!$A$1:$G$26,6,FALSE),VLOOKUP($A163,'country averages'!$B$1:$I$147,7,FALSE))</f>
        <v>50</v>
      </c>
      <c r="K163" s="6">
        <f>IF(IFERROR(VLOOKUP($A163,'country averages'!$B$1:$I$147,8,FALSE),0)=0,VLOOKUP($E163,'region averages'!$A$1:$G$26,7,FALSE),VLOOKUP($A163,'country averages'!$B$1:$I$147,8,FALSE))</f>
        <v>50</v>
      </c>
    </row>
    <row r="164" spans="1:11" x14ac:dyDescent="0.2">
      <c r="A164" t="s">
        <v>275</v>
      </c>
      <c r="B164" t="s">
        <v>8</v>
      </c>
      <c r="C164" t="str">
        <f>VLOOKUP($A164,'country info'!$A$1:$E$259,2,FALSE)</f>
        <v>Nigeria</v>
      </c>
      <c r="D164" t="str">
        <f>VLOOKUP($A164,'country info'!$A$1:$E$259,4,FALSE)</f>
        <v>Africa</v>
      </c>
      <c r="E164" t="str">
        <f>VLOOKUP($A164,'country info'!$A$1:$E$259,5,FALSE)</f>
        <v>Western Africa</v>
      </c>
      <c r="F164" s="6">
        <f>IF(IFERROR(VLOOKUP($A164,'country averages'!$B$1:$I$147,3,FALSE),0)=0,VLOOKUP($E164,'region averages'!$A$1:$G$26,2,FALSE),VLOOKUP($A164,'country averages'!$B$1:$I$147,3,FALSE))</f>
        <v>100</v>
      </c>
      <c r="G164" s="6">
        <f>IF(IFERROR(VLOOKUP($A164,'country averages'!$B$1:$I$147,4,FALSE),0)=0,VLOOKUP($E164,'region averages'!$A$1:$G$26,3,FALSE),VLOOKUP($A164,'country averages'!$B$1:$I$147,4,FALSE))</f>
        <v>100</v>
      </c>
      <c r="H164" s="6">
        <f>IF(IFERROR(VLOOKUP($A164,'country averages'!$B$1:$I$147,5,FALSE),0)=0,VLOOKUP($E164,'region averages'!$A$1:$G$26,4,FALSE),VLOOKUP($A164,'country averages'!$B$1:$I$147,5,FALSE))</f>
        <v>85</v>
      </c>
      <c r="I164" s="6">
        <f>IF(IFERROR(VLOOKUP($A164,'country averages'!$B$1:$I$147,6,FALSE),0)=0,VLOOKUP($E164,'region averages'!$A$1:$G$26,5,FALSE),VLOOKUP($A164,'country averages'!$B$1:$I$147,6,FALSE))</f>
        <v>85</v>
      </c>
      <c r="J164" s="6">
        <f>IF(IFERROR(VLOOKUP($A164,'country averages'!$B$1:$I$147,7,FALSE),0)=0,VLOOKUP($E164,'region averages'!$A$1:$G$26,6,FALSE),VLOOKUP($A164,'country averages'!$B$1:$I$147,7,FALSE))</f>
        <v>40</v>
      </c>
      <c r="K164" s="6">
        <f>IF(IFERROR(VLOOKUP($A164,'country averages'!$B$1:$I$147,8,FALSE),0)=0,VLOOKUP($E164,'region averages'!$A$1:$G$26,7,FALSE),VLOOKUP($A164,'country averages'!$B$1:$I$147,8,FALSE))</f>
        <v>50</v>
      </c>
    </row>
    <row r="165" spans="1:11" x14ac:dyDescent="0.2">
      <c r="A165" t="s">
        <v>276</v>
      </c>
      <c r="B165" t="s">
        <v>3</v>
      </c>
      <c r="C165" t="str">
        <f>VLOOKUP($A165,'country info'!$A$1:$E$259,2,FALSE)</f>
        <v>Nicaragua</v>
      </c>
      <c r="D165" t="str">
        <f>VLOOKUP($A165,'country info'!$A$1:$E$259,4,FALSE)</f>
        <v>Americas</v>
      </c>
      <c r="E165" t="str">
        <f>VLOOKUP($A165,'country info'!$A$1:$E$259,5,FALSE)</f>
        <v>Central America</v>
      </c>
      <c r="F165" s="6">
        <f>IF(IFERROR(VLOOKUP($A165,'country averages'!$B$1:$I$147,3,FALSE),0)=0,VLOOKUP($E165,'region averages'!$A$1:$G$26,2,FALSE),VLOOKUP($A165,'country averages'!$B$1:$I$147,3,FALSE))</f>
        <v>100</v>
      </c>
      <c r="G165" s="6">
        <f>IF(IFERROR(VLOOKUP($A165,'country averages'!$B$1:$I$147,4,FALSE),0)=0,VLOOKUP($E165,'region averages'!$A$1:$G$26,3,FALSE),VLOOKUP($A165,'country averages'!$B$1:$I$147,4,FALSE))</f>
        <v>100</v>
      </c>
      <c r="H165" s="6">
        <f>IF(IFERROR(VLOOKUP($A165,'country averages'!$B$1:$I$147,5,FALSE),0)=0,VLOOKUP($E165,'region averages'!$A$1:$G$26,4,FALSE),VLOOKUP($A165,'country averages'!$B$1:$I$147,5,FALSE))</f>
        <v>60</v>
      </c>
      <c r="I165" s="6">
        <f>IF(IFERROR(VLOOKUP($A165,'country averages'!$B$1:$I$147,6,FALSE),0)=0,VLOOKUP($E165,'region averages'!$A$1:$G$26,5,FALSE),VLOOKUP($A165,'country averages'!$B$1:$I$147,6,FALSE))</f>
        <v>60</v>
      </c>
      <c r="J165" s="6">
        <f>IF(IFERROR(VLOOKUP($A165,'country averages'!$B$1:$I$147,7,FALSE),0)=0,VLOOKUP($E165,'region averages'!$A$1:$G$26,6,FALSE),VLOOKUP($A165,'country averages'!$B$1:$I$147,7,FALSE))</f>
        <v>45</v>
      </c>
      <c r="K165" s="6">
        <f>IF(IFERROR(VLOOKUP($A165,'country averages'!$B$1:$I$147,8,FALSE),0)=0,VLOOKUP($E165,'region averages'!$A$1:$G$26,7,FALSE),VLOOKUP($A165,'country averages'!$B$1:$I$147,8,FALSE))</f>
        <v>45</v>
      </c>
    </row>
    <row r="166" spans="1:11" x14ac:dyDescent="0.2">
      <c r="A166" t="s">
        <v>278</v>
      </c>
      <c r="B166" t="s">
        <v>25</v>
      </c>
      <c r="C166" t="str">
        <f>VLOOKUP($A166,'country info'!$A$1:$E$259,2,FALSE)</f>
        <v>Niue</v>
      </c>
      <c r="D166" t="str">
        <f>VLOOKUP($A166,'country info'!$A$1:$E$259,4,FALSE)</f>
        <v>Oceania</v>
      </c>
      <c r="E166" t="str">
        <f>VLOOKUP($A166,'country info'!$A$1:$E$259,5,FALSE)</f>
        <v>Polynesia</v>
      </c>
      <c r="F166" s="6">
        <f>IF(IFERROR(VLOOKUP($A166,'country averages'!$B$1:$I$147,3,FALSE),0)=0,VLOOKUP($E166,'region averages'!$A$1:$G$26,2,FALSE),VLOOKUP($A166,'country averages'!$B$1:$I$147,3,FALSE))</f>
        <v>110</v>
      </c>
      <c r="G166" s="6">
        <f>IF(IFERROR(VLOOKUP($A166,'country averages'!$B$1:$I$147,4,FALSE),0)=0,VLOOKUP($E166,'region averages'!$A$1:$G$26,3,FALSE),VLOOKUP($A166,'country averages'!$B$1:$I$147,4,FALSE))</f>
        <v>110</v>
      </c>
      <c r="H166" s="6">
        <f>IF(IFERROR(VLOOKUP($A166,'country averages'!$B$1:$I$147,5,FALSE),0)=0,VLOOKUP($E166,'region averages'!$A$1:$G$26,4,FALSE),VLOOKUP($A166,'country averages'!$B$1:$I$147,5,FALSE))</f>
        <v>60.674999999999997</v>
      </c>
      <c r="I166" s="6">
        <f>IF(IFERROR(VLOOKUP($A166,'country averages'!$B$1:$I$147,6,FALSE),0)=0,VLOOKUP($E166,'region averages'!$A$1:$G$26,5,FALSE),VLOOKUP($A166,'country averages'!$B$1:$I$147,6,FALSE))</f>
        <v>60.674999999999997</v>
      </c>
      <c r="J166" s="6">
        <f>IF(IFERROR(VLOOKUP($A166,'country averages'!$B$1:$I$147,7,FALSE),0)=0,VLOOKUP($E166,'region averages'!$A$1:$G$26,6,FALSE),VLOOKUP($A166,'country averages'!$B$1:$I$147,7,FALSE))</f>
        <v>32.075000000000003</v>
      </c>
      <c r="K166" s="6">
        <f>IF(IFERROR(VLOOKUP($A166,'country averages'!$B$1:$I$147,8,FALSE),0)=0,VLOOKUP($E166,'region averages'!$A$1:$G$26,7,FALSE),VLOOKUP($A166,'country averages'!$B$1:$I$147,8,FALSE))</f>
        <v>40.125</v>
      </c>
    </row>
    <row r="167" spans="1:11" x14ac:dyDescent="0.2">
      <c r="A167" t="s">
        <v>279</v>
      </c>
      <c r="B167" t="s">
        <v>13</v>
      </c>
      <c r="C167" t="str">
        <f>VLOOKUP($A167,'country info'!$A$1:$E$259,2,FALSE)</f>
        <v>Netherlands</v>
      </c>
      <c r="D167" t="str">
        <f>VLOOKUP($A167,'country info'!$A$1:$E$259,4,FALSE)</f>
        <v>Europe</v>
      </c>
      <c r="E167" t="str">
        <f>VLOOKUP($A167,'country info'!$A$1:$E$259,5,FALSE)</f>
        <v>Western Europe</v>
      </c>
      <c r="F167" s="6">
        <f>IF(IFERROR(VLOOKUP($A167,'country averages'!$B$1:$I$147,3,FALSE),0)=0,VLOOKUP($E167,'region averages'!$A$1:$G$26,2,FALSE),VLOOKUP($A167,'country averages'!$B$1:$I$147,3,FALSE))</f>
        <v>100</v>
      </c>
      <c r="G167" s="6">
        <f>IF(IFERROR(VLOOKUP($A167,'country averages'!$B$1:$I$147,4,FALSE),0)=0,VLOOKUP($E167,'region averages'!$A$1:$G$26,3,FALSE),VLOOKUP($A167,'country averages'!$B$1:$I$147,4,FALSE))</f>
        <v>100</v>
      </c>
      <c r="H167" s="6">
        <f>IF(IFERROR(VLOOKUP($A167,'country averages'!$B$1:$I$147,5,FALSE),0)=0,VLOOKUP($E167,'region averages'!$A$1:$G$26,4,FALSE),VLOOKUP($A167,'country averages'!$B$1:$I$147,5,FALSE))</f>
        <v>80</v>
      </c>
      <c r="I167" s="6">
        <f>IF(IFERROR(VLOOKUP($A167,'country averages'!$B$1:$I$147,6,FALSE),0)=0,VLOOKUP($E167,'region averages'!$A$1:$G$26,5,FALSE),VLOOKUP($A167,'country averages'!$B$1:$I$147,6,FALSE))</f>
        <v>80</v>
      </c>
      <c r="J167" s="6">
        <f>IF(IFERROR(VLOOKUP($A167,'country averages'!$B$1:$I$147,7,FALSE),0)=0,VLOOKUP($E167,'region averages'!$A$1:$G$26,6,FALSE),VLOOKUP($A167,'country averages'!$B$1:$I$147,7,FALSE))</f>
        <v>50</v>
      </c>
      <c r="K167" s="6">
        <f>IF(IFERROR(VLOOKUP($A167,'country averages'!$B$1:$I$147,8,FALSE),0)=0,VLOOKUP($E167,'region averages'!$A$1:$G$26,7,FALSE),VLOOKUP($A167,'country averages'!$B$1:$I$147,8,FALSE))</f>
        <v>50</v>
      </c>
    </row>
    <row r="168" spans="1:11" x14ac:dyDescent="0.2">
      <c r="A168" t="s">
        <v>281</v>
      </c>
      <c r="B168" t="s">
        <v>13</v>
      </c>
      <c r="C168" t="str">
        <f>VLOOKUP($A168,'country info'!$A$1:$E$259,2,FALSE)</f>
        <v>Norway</v>
      </c>
      <c r="D168" t="str">
        <f>VLOOKUP($A168,'country info'!$A$1:$E$259,4,FALSE)</f>
        <v>Europe</v>
      </c>
      <c r="E168" t="str">
        <f>VLOOKUP($A168,'country info'!$A$1:$E$259,5,FALSE)</f>
        <v>Northern Europe</v>
      </c>
      <c r="F168" s="6">
        <f>IF(IFERROR(VLOOKUP($A168,'country averages'!$B$1:$I$147,3,FALSE),0)=0,VLOOKUP($E168,'region averages'!$A$1:$G$26,2,FALSE),VLOOKUP($A168,'country averages'!$B$1:$I$147,3,FALSE))</f>
        <v>90</v>
      </c>
      <c r="G168" s="6">
        <f>IF(IFERROR(VLOOKUP($A168,'country averages'!$B$1:$I$147,4,FALSE),0)=0,VLOOKUP($E168,'region averages'!$A$1:$G$26,3,FALSE),VLOOKUP($A168,'country averages'!$B$1:$I$147,4,FALSE))</f>
        <v>100</v>
      </c>
      <c r="H168" s="6">
        <f>IF(IFERROR(VLOOKUP($A168,'country averages'!$B$1:$I$147,5,FALSE),0)=0,VLOOKUP($E168,'region averages'!$A$1:$G$26,4,FALSE),VLOOKUP($A168,'country averages'!$B$1:$I$147,5,FALSE))</f>
        <v>80</v>
      </c>
      <c r="I168" s="6">
        <f>IF(IFERROR(VLOOKUP($A168,'country averages'!$B$1:$I$147,6,FALSE),0)=0,VLOOKUP($E168,'region averages'!$A$1:$G$26,5,FALSE),VLOOKUP($A168,'country averages'!$B$1:$I$147,6,FALSE))</f>
        <v>80</v>
      </c>
      <c r="J168" s="6">
        <f>IF(IFERROR(VLOOKUP($A168,'country averages'!$B$1:$I$147,7,FALSE),0)=0,VLOOKUP($E168,'region averages'!$A$1:$G$26,6,FALSE),VLOOKUP($A168,'country averages'!$B$1:$I$147,7,FALSE))</f>
        <v>50</v>
      </c>
      <c r="K168" s="6">
        <f>IF(IFERROR(VLOOKUP($A168,'country averages'!$B$1:$I$147,8,FALSE),0)=0,VLOOKUP($E168,'region averages'!$A$1:$G$26,7,FALSE),VLOOKUP($A168,'country averages'!$B$1:$I$147,8,FALSE))</f>
        <v>50</v>
      </c>
    </row>
    <row r="169" spans="1:11" x14ac:dyDescent="0.2">
      <c r="A169" t="s">
        <v>283</v>
      </c>
      <c r="B169" t="s">
        <v>6</v>
      </c>
      <c r="C169" t="str">
        <f>VLOOKUP($A169,'country info'!$A$1:$E$259,2,FALSE)</f>
        <v>Nepal</v>
      </c>
      <c r="D169" t="str">
        <f>VLOOKUP($A169,'country info'!$A$1:$E$259,4,FALSE)</f>
        <v>Asia</v>
      </c>
      <c r="E169" t="str">
        <f>VLOOKUP($A169,'country info'!$A$1:$E$259,5,FALSE)</f>
        <v>Southern Asia</v>
      </c>
      <c r="F169" s="6">
        <f>IF(IFERROR(VLOOKUP($A169,'country averages'!$B$1:$I$147,3,FALSE),0)=0,VLOOKUP($E169,'region averages'!$A$1:$G$26,2,FALSE),VLOOKUP($A169,'country averages'!$B$1:$I$147,3,FALSE))</f>
        <v>86</v>
      </c>
      <c r="G169" s="6">
        <f>IF(IFERROR(VLOOKUP($A169,'country averages'!$B$1:$I$147,4,FALSE),0)=0,VLOOKUP($E169,'region averages'!$A$1:$G$26,3,FALSE),VLOOKUP($A169,'country averages'!$B$1:$I$147,4,FALSE))</f>
        <v>90</v>
      </c>
      <c r="H169" s="6">
        <f>IF(IFERROR(VLOOKUP($A169,'country averages'!$B$1:$I$147,5,FALSE),0)=0,VLOOKUP($E169,'region averages'!$A$1:$G$26,4,FALSE),VLOOKUP($A169,'country averages'!$B$1:$I$147,5,FALSE))</f>
        <v>52</v>
      </c>
      <c r="I169" s="6">
        <f>IF(IFERROR(VLOOKUP($A169,'country averages'!$B$1:$I$147,6,FALSE),0)=0,VLOOKUP($E169,'region averages'!$A$1:$G$26,5,FALSE),VLOOKUP($A169,'country averages'!$B$1:$I$147,6,FALSE))</f>
        <v>52</v>
      </c>
      <c r="J169" s="6">
        <f>IF(IFERROR(VLOOKUP($A169,'country averages'!$B$1:$I$147,7,FALSE),0)=0,VLOOKUP($E169,'region averages'!$A$1:$G$26,6,FALSE),VLOOKUP($A169,'country averages'!$B$1:$I$147,7,FALSE))</f>
        <v>46</v>
      </c>
      <c r="K169" s="6">
        <f>IF(IFERROR(VLOOKUP($A169,'country averages'!$B$1:$I$147,8,FALSE),0)=0,VLOOKUP($E169,'region averages'!$A$1:$G$26,7,FALSE),VLOOKUP($A169,'country averages'!$B$1:$I$147,8,FALSE))</f>
        <v>50</v>
      </c>
    </row>
    <row r="170" spans="1:11" x14ac:dyDescent="0.2">
      <c r="A170" t="s">
        <v>284</v>
      </c>
      <c r="B170" t="s">
        <v>25</v>
      </c>
      <c r="C170" t="str">
        <f>VLOOKUP($A170,'country info'!$A$1:$E$259,2,FALSE)</f>
        <v>Nauru</v>
      </c>
      <c r="D170" t="str">
        <f>VLOOKUP($A170,'country info'!$A$1:$E$259,4,FALSE)</f>
        <v>Oceania</v>
      </c>
      <c r="E170" t="str">
        <f>VLOOKUP($A170,'country info'!$A$1:$E$259,5,FALSE)</f>
        <v>Micronesia</v>
      </c>
      <c r="F170" s="6">
        <f>IF(IFERROR(VLOOKUP($A170,'country averages'!$B$1:$I$147,3,FALSE),0)=0,VLOOKUP($E170,'region averages'!$A$1:$G$26,2,FALSE),VLOOKUP($A170,'country averages'!$B$1:$I$147,3,FALSE))</f>
        <v>110</v>
      </c>
      <c r="G170" s="6">
        <f>IF(IFERROR(VLOOKUP($A170,'country averages'!$B$1:$I$147,4,FALSE),0)=0,VLOOKUP($E170,'region averages'!$A$1:$G$26,3,FALSE),VLOOKUP($A170,'country averages'!$B$1:$I$147,4,FALSE))</f>
        <v>110</v>
      </c>
      <c r="H170" s="6">
        <f>IF(IFERROR(VLOOKUP($A170,'country averages'!$B$1:$I$147,5,FALSE),0)=0,VLOOKUP($E170,'region averages'!$A$1:$G$26,4,FALSE),VLOOKUP($A170,'country averages'!$B$1:$I$147,5,FALSE))</f>
        <v>56.35</v>
      </c>
      <c r="I170" s="6">
        <f>IF(IFERROR(VLOOKUP($A170,'country averages'!$B$1:$I$147,6,FALSE),0)=0,VLOOKUP($E170,'region averages'!$A$1:$G$26,5,FALSE),VLOOKUP($A170,'country averages'!$B$1:$I$147,6,FALSE))</f>
        <v>56.35</v>
      </c>
      <c r="J170" s="6">
        <f>IF(IFERROR(VLOOKUP($A170,'country averages'!$B$1:$I$147,7,FALSE),0)=0,VLOOKUP($E170,'region averages'!$A$1:$G$26,6,FALSE),VLOOKUP($A170,'country averages'!$B$1:$I$147,7,FALSE))</f>
        <v>24.15</v>
      </c>
      <c r="K170" s="6">
        <f>IF(IFERROR(VLOOKUP($A170,'country averages'!$B$1:$I$147,8,FALSE),0)=0,VLOOKUP($E170,'region averages'!$A$1:$G$26,7,FALSE),VLOOKUP($A170,'country averages'!$B$1:$I$147,8,FALSE))</f>
        <v>40.25</v>
      </c>
    </row>
    <row r="171" spans="1:11" x14ac:dyDescent="0.2">
      <c r="A171" t="s">
        <v>285</v>
      </c>
      <c r="B171" t="s">
        <v>25</v>
      </c>
      <c r="C171" t="str">
        <f>VLOOKUP($A171,'country info'!$A$1:$E$259,2,FALSE)</f>
        <v>New Zealand</v>
      </c>
      <c r="D171" t="str">
        <f>VLOOKUP($A171,'country info'!$A$1:$E$259,4,FALSE)</f>
        <v>Oceania</v>
      </c>
      <c r="E171" t="str">
        <f>VLOOKUP($A171,'country info'!$A$1:$E$259,5,FALSE)</f>
        <v>Australia and New Zealand</v>
      </c>
      <c r="F171" s="6">
        <f>IF(IFERROR(VLOOKUP($A171,'country averages'!$B$1:$I$147,3,FALSE),0)=0,VLOOKUP($E171,'region averages'!$A$1:$G$26,2,FALSE),VLOOKUP($A171,'country averages'!$B$1:$I$147,3,FALSE))</f>
        <v>100</v>
      </c>
      <c r="G171" s="6">
        <f>IF(IFERROR(VLOOKUP($A171,'country averages'!$B$1:$I$147,4,FALSE),0)=0,VLOOKUP($E171,'region averages'!$A$1:$G$26,3,FALSE),VLOOKUP($A171,'country averages'!$B$1:$I$147,4,FALSE))</f>
        <v>110</v>
      </c>
      <c r="H171" s="6">
        <f>IF(IFERROR(VLOOKUP($A171,'country averages'!$B$1:$I$147,5,FALSE),0)=0,VLOOKUP($E171,'region averages'!$A$1:$G$26,4,FALSE),VLOOKUP($A171,'country averages'!$B$1:$I$147,5,FALSE))</f>
        <v>100</v>
      </c>
      <c r="I171" s="6">
        <f>IF(IFERROR(VLOOKUP($A171,'country averages'!$B$1:$I$147,6,FALSE),0)=0,VLOOKUP($E171,'region averages'!$A$1:$G$26,5,FALSE),VLOOKUP($A171,'country averages'!$B$1:$I$147,6,FALSE))</f>
        <v>100</v>
      </c>
      <c r="J171" s="6">
        <f>IF(IFERROR(VLOOKUP($A171,'country averages'!$B$1:$I$147,7,FALSE),0)=0,VLOOKUP($E171,'region averages'!$A$1:$G$26,6,FALSE),VLOOKUP($A171,'country averages'!$B$1:$I$147,7,FALSE))</f>
        <v>50</v>
      </c>
      <c r="K171" s="6">
        <f>IF(IFERROR(VLOOKUP($A171,'country averages'!$B$1:$I$147,8,FALSE),0)=0,VLOOKUP($E171,'region averages'!$A$1:$G$26,7,FALSE),VLOOKUP($A171,'country averages'!$B$1:$I$147,8,FALSE))</f>
        <v>50</v>
      </c>
    </row>
    <row r="172" spans="1:11" x14ac:dyDescent="0.2">
      <c r="A172" t="s">
        <v>287</v>
      </c>
      <c r="B172" t="s">
        <v>6</v>
      </c>
      <c r="C172" t="str">
        <f>VLOOKUP($A172,'country info'!$A$1:$E$259,2,FALSE)</f>
        <v>Oman</v>
      </c>
      <c r="D172" t="str">
        <f>VLOOKUP($A172,'country info'!$A$1:$E$259,4,FALSE)</f>
        <v>Asia</v>
      </c>
      <c r="E172" t="str">
        <f>VLOOKUP($A172,'country info'!$A$1:$E$259,5,FALSE)</f>
        <v>Western Asia</v>
      </c>
      <c r="F172" s="6">
        <f>IF(IFERROR(VLOOKUP($A172,'country averages'!$B$1:$I$147,3,FALSE),0)=0,VLOOKUP($E172,'region averages'!$A$1:$G$26,2,FALSE),VLOOKUP($A172,'country averages'!$B$1:$I$147,3,FALSE))</f>
        <v>120</v>
      </c>
      <c r="G172" s="6">
        <f>IF(IFERROR(VLOOKUP($A172,'country averages'!$B$1:$I$147,4,FALSE),0)=0,VLOOKUP($E172,'region averages'!$A$1:$G$26,3,FALSE),VLOOKUP($A172,'country averages'!$B$1:$I$147,4,FALSE))</f>
        <v>120</v>
      </c>
      <c r="H172" s="6">
        <f>IF(IFERROR(VLOOKUP($A172,'country averages'!$B$1:$I$147,5,FALSE),0)=0,VLOOKUP($E172,'region averages'!$A$1:$G$26,4,FALSE),VLOOKUP($A172,'country averages'!$B$1:$I$147,5,FALSE))</f>
        <v>90</v>
      </c>
      <c r="I172" s="6">
        <f>IF(IFERROR(VLOOKUP($A172,'country averages'!$B$1:$I$147,6,FALSE),0)=0,VLOOKUP($E172,'region averages'!$A$1:$G$26,5,FALSE),VLOOKUP($A172,'country averages'!$B$1:$I$147,6,FALSE))</f>
        <v>90</v>
      </c>
      <c r="J172" s="6">
        <f>IF(IFERROR(VLOOKUP($A172,'country averages'!$B$1:$I$147,7,FALSE),0)=0,VLOOKUP($E172,'region averages'!$A$1:$G$26,6,FALSE),VLOOKUP($A172,'country averages'!$B$1:$I$147,7,FALSE))</f>
        <v>40</v>
      </c>
      <c r="K172" s="6">
        <f>IF(IFERROR(VLOOKUP($A172,'country averages'!$B$1:$I$147,8,FALSE),0)=0,VLOOKUP($E172,'region averages'!$A$1:$G$26,7,FALSE),VLOOKUP($A172,'country averages'!$B$1:$I$147,8,FALSE))</f>
        <v>80</v>
      </c>
    </row>
    <row r="173" spans="1:11" x14ac:dyDescent="0.2">
      <c r="A173" t="s">
        <v>289</v>
      </c>
      <c r="B173" t="s">
        <v>6</v>
      </c>
      <c r="C173" t="str">
        <f>VLOOKUP($A173,'country info'!$A$1:$E$259,2,FALSE)</f>
        <v>Pakistan</v>
      </c>
      <c r="D173" t="str">
        <f>VLOOKUP($A173,'country info'!$A$1:$E$259,4,FALSE)</f>
        <v>Asia</v>
      </c>
      <c r="E173" t="str">
        <f>VLOOKUP($A173,'country info'!$A$1:$E$259,5,FALSE)</f>
        <v>Southern Asia</v>
      </c>
      <c r="F173" s="6">
        <f>IF(IFERROR(VLOOKUP($A173,'country averages'!$B$1:$I$147,3,FALSE),0)=0,VLOOKUP($E173,'region averages'!$A$1:$G$26,2,FALSE),VLOOKUP($A173,'country averages'!$B$1:$I$147,3,FALSE))</f>
        <v>120</v>
      </c>
      <c r="G173" s="6">
        <f>IF(IFERROR(VLOOKUP($A173,'country averages'!$B$1:$I$147,4,FALSE),0)=0,VLOOKUP($E173,'region averages'!$A$1:$G$26,3,FALSE),VLOOKUP($A173,'country averages'!$B$1:$I$147,4,FALSE))</f>
        <v>120</v>
      </c>
      <c r="H173" s="6">
        <f>IF(IFERROR(VLOOKUP($A173,'country averages'!$B$1:$I$147,5,FALSE),0)=0,VLOOKUP($E173,'region averages'!$A$1:$G$26,4,FALSE),VLOOKUP($A173,'country averages'!$B$1:$I$147,5,FALSE))</f>
        <v>50</v>
      </c>
      <c r="I173" s="6">
        <f>IF(IFERROR(VLOOKUP($A173,'country averages'!$B$1:$I$147,6,FALSE),0)=0,VLOOKUP($E173,'region averages'!$A$1:$G$26,5,FALSE),VLOOKUP($A173,'country averages'!$B$1:$I$147,6,FALSE))</f>
        <v>50</v>
      </c>
      <c r="J173" s="6">
        <f>IF(IFERROR(VLOOKUP($A173,'country averages'!$B$1:$I$147,7,FALSE),0)=0,VLOOKUP($E173,'region averages'!$A$1:$G$26,6,FALSE),VLOOKUP($A173,'country averages'!$B$1:$I$147,7,FALSE))</f>
        <v>80</v>
      </c>
      <c r="K173" s="6">
        <f>IF(IFERROR(VLOOKUP($A173,'country averages'!$B$1:$I$147,8,FALSE),0)=0,VLOOKUP($E173,'region averages'!$A$1:$G$26,7,FALSE),VLOOKUP($A173,'country averages'!$B$1:$I$147,8,FALSE))</f>
        <v>100</v>
      </c>
    </row>
    <row r="174" spans="1:11" x14ac:dyDescent="0.2">
      <c r="A174" t="s">
        <v>291</v>
      </c>
      <c r="B174" t="s">
        <v>3</v>
      </c>
      <c r="C174" t="str">
        <f>VLOOKUP($A174,'country info'!$A$1:$E$259,2,FALSE)</f>
        <v>Panama</v>
      </c>
      <c r="D174" t="str">
        <f>VLOOKUP($A174,'country info'!$A$1:$E$259,4,FALSE)</f>
        <v>Americas</v>
      </c>
      <c r="E174" t="str">
        <f>VLOOKUP($A174,'country info'!$A$1:$E$259,5,FALSE)</f>
        <v>Central America</v>
      </c>
      <c r="F174" s="6">
        <f>IF(IFERROR(VLOOKUP($A174,'country averages'!$B$1:$I$147,3,FALSE),0)=0,VLOOKUP($E174,'region averages'!$A$1:$G$26,2,FALSE),VLOOKUP($A174,'country averages'!$B$1:$I$147,3,FALSE))</f>
        <v>92.857142857142861</v>
      </c>
      <c r="G174" s="6">
        <f>IF(IFERROR(VLOOKUP($A174,'country averages'!$B$1:$I$147,4,FALSE),0)=0,VLOOKUP($E174,'region averages'!$A$1:$G$26,3,FALSE),VLOOKUP($A174,'country averages'!$B$1:$I$147,4,FALSE))</f>
        <v>98.571428571428569</v>
      </c>
      <c r="H174" s="6">
        <f>IF(IFERROR(VLOOKUP($A174,'country averages'!$B$1:$I$147,5,FALSE),0)=0,VLOOKUP($E174,'region averages'!$A$1:$G$26,4,FALSE),VLOOKUP($A174,'country averages'!$B$1:$I$147,5,FALSE))</f>
        <v>80</v>
      </c>
      <c r="I174" s="6">
        <f>IF(IFERROR(VLOOKUP($A174,'country averages'!$B$1:$I$147,6,FALSE),0)=0,VLOOKUP($E174,'region averages'!$A$1:$G$26,5,FALSE),VLOOKUP($A174,'country averages'!$B$1:$I$147,6,FALSE))</f>
        <v>80</v>
      </c>
      <c r="J174" s="6">
        <f>IF(IFERROR(VLOOKUP($A174,'country averages'!$B$1:$I$147,7,FALSE),0)=0,VLOOKUP($E174,'region averages'!$A$1:$G$26,6,FALSE),VLOOKUP($A174,'country averages'!$B$1:$I$147,7,FALSE))</f>
        <v>50</v>
      </c>
      <c r="K174" s="6">
        <f>IF(IFERROR(VLOOKUP($A174,'country averages'!$B$1:$I$147,8,FALSE),0)=0,VLOOKUP($E174,'region averages'!$A$1:$G$26,7,FALSE),VLOOKUP($A174,'country averages'!$B$1:$I$147,8,FALSE))</f>
        <v>50</v>
      </c>
    </row>
    <row r="175" spans="1:11" x14ac:dyDescent="0.2">
      <c r="A175" t="s">
        <v>293</v>
      </c>
      <c r="B175" t="s">
        <v>25</v>
      </c>
      <c r="C175" t="str">
        <f>VLOOKUP($A175,'country info'!$A$1:$E$259,2,FALSE)</f>
        <v>Pitcairn Islands</v>
      </c>
      <c r="D175" t="str">
        <f>VLOOKUP($A175,'country info'!$A$1:$E$259,4,FALSE)</f>
        <v>Oceania</v>
      </c>
      <c r="E175" t="str">
        <f>VLOOKUP($A175,'country info'!$A$1:$E$259,5,FALSE)</f>
        <v>Polynesia</v>
      </c>
      <c r="F175" s="6">
        <f>IF(IFERROR(VLOOKUP($A175,'country averages'!$B$1:$I$147,3,FALSE),0)=0,VLOOKUP($E175,'region averages'!$A$1:$G$26,2,FALSE),VLOOKUP($A175,'country averages'!$B$1:$I$147,3,FALSE))</f>
        <v>110</v>
      </c>
      <c r="G175" s="6">
        <f>IF(IFERROR(VLOOKUP($A175,'country averages'!$B$1:$I$147,4,FALSE),0)=0,VLOOKUP($E175,'region averages'!$A$1:$G$26,3,FALSE),VLOOKUP($A175,'country averages'!$B$1:$I$147,4,FALSE))</f>
        <v>110</v>
      </c>
      <c r="H175" s="6">
        <f>IF(IFERROR(VLOOKUP($A175,'country averages'!$B$1:$I$147,5,FALSE),0)=0,VLOOKUP($E175,'region averages'!$A$1:$G$26,4,FALSE),VLOOKUP($A175,'country averages'!$B$1:$I$147,5,FALSE))</f>
        <v>60.674999999999997</v>
      </c>
      <c r="I175" s="6">
        <f>IF(IFERROR(VLOOKUP($A175,'country averages'!$B$1:$I$147,6,FALSE),0)=0,VLOOKUP($E175,'region averages'!$A$1:$G$26,5,FALSE),VLOOKUP($A175,'country averages'!$B$1:$I$147,6,FALSE))</f>
        <v>60.674999999999997</v>
      </c>
      <c r="J175" s="6">
        <f>IF(IFERROR(VLOOKUP($A175,'country averages'!$B$1:$I$147,7,FALSE),0)=0,VLOOKUP($E175,'region averages'!$A$1:$G$26,6,FALSE),VLOOKUP($A175,'country averages'!$B$1:$I$147,7,FALSE))</f>
        <v>32.075000000000003</v>
      </c>
      <c r="K175" s="6">
        <f>IF(IFERROR(VLOOKUP($A175,'country averages'!$B$1:$I$147,8,FALSE),0)=0,VLOOKUP($E175,'region averages'!$A$1:$G$26,7,FALSE),VLOOKUP($A175,'country averages'!$B$1:$I$147,8,FALSE))</f>
        <v>40.125</v>
      </c>
    </row>
    <row r="176" spans="1:11" x14ac:dyDescent="0.2">
      <c r="A176" t="s">
        <v>294</v>
      </c>
      <c r="B176" t="s">
        <v>21</v>
      </c>
      <c r="C176" t="str">
        <f>VLOOKUP($A176,'country info'!$A$1:$E$259,2,FALSE)</f>
        <v>Peru</v>
      </c>
      <c r="D176" t="str">
        <f>VLOOKUP($A176,'country info'!$A$1:$E$259,4,FALSE)</f>
        <v>Americas</v>
      </c>
      <c r="E176" t="str">
        <f>VLOOKUP($A176,'country info'!$A$1:$E$259,5,FALSE)</f>
        <v>South America</v>
      </c>
      <c r="F176" s="6">
        <f>IF(IFERROR(VLOOKUP($A176,'country averages'!$B$1:$I$147,3,FALSE),0)=0,VLOOKUP($E176,'region averages'!$A$1:$G$26,2,FALSE),VLOOKUP($A176,'country averages'!$B$1:$I$147,3,FALSE))</f>
        <v>100</v>
      </c>
      <c r="G176" s="6">
        <f>IF(IFERROR(VLOOKUP($A176,'country averages'!$B$1:$I$147,4,FALSE),0)=0,VLOOKUP($E176,'region averages'!$A$1:$G$26,3,FALSE),VLOOKUP($A176,'country averages'!$B$1:$I$147,4,FALSE))</f>
        <v>100</v>
      </c>
      <c r="H176" s="6">
        <f>IF(IFERROR(VLOOKUP($A176,'country averages'!$B$1:$I$147,5,FALSE),0)=0,VLOOKUP($E176,'region averages'!$A$1:$G$26,4,FALSE),VLOOKUP($A176,'country averages'!$B$1:$I$147,5,FALSE))</f>
        <v>90</v>
      </c>
      <c r="I176" s="6">
        <f>IF(IFERROR(VLOOKUP($A176,'country averages'!$B$1:$I$147,6,FALSE),0)=0,VLOOKUP($E176,'region averages'!$A$1:$G$26,5,FALSE),VLOOKUP($A176,'country averages'!$B$1:$I$147,6,FALSE))</f>
        <v>90</v>
      </c>
      <c r="J176" s="6">
        <f>IF(IFERROR(VLOOKUP($A176,'country averages'!$B$1:$I$147,7,FALSE),0)=0,VLOOKUP($E176,'region averages'!$A$1:$G$26,6,FALSE),VLOOKUP($A176,'country averages'!$B$1:$I$147,7,FALSE))</f>
        <v>50</v>
      </c>
      <c r="K176" s="6">
        <f>IF(IFERROR(VLOOKUP($A176,'country averages'!$B$1:$I$147,8,FALSE),0)=0,VLOOKUP($E176,'region averages'!$A$1:$G$26,7,FALSE),VLOOKUP($A176,'country averages'!$B$1:$I$147,8,FALSE))</f>
        <v>50</v>
      </c>
    </row>
    <row r="177" spans="1:11" x14ac:dyDescent="0.2">
      <c r="A177" t="s">
        <v>296</v>
      </c>
      <c r="B177" t="s">
        <v>6</v>
      </c>
      <c r="C177" t="str">
        <f>VLOOKUP($A177,'country info'!$A$1:$E$259,2,FALSE)</f>
        <v>Philippines</v>
      </c>
      <c r="D177" t="str">
        <f>VLOOKUP($A177,'country info'!$A$1:$E$259,4,FALSE)</f>
        <v>Asia</v>
      </c>
      <c r="E177" t="str">
        <f>VLOOKUP($A177,'country info'!$A$1:$E$259,5,FALSE)</f>
        <v>South-Eastern Asia</v>
      </c>
      <c r="F177" s="6">
        <f>IF(IFERROR(VLOOKUP($A177,'country averages'!$B$1:$I$147,3,FALSE),0)=0,VLOOKUP($E177,'region averages'!$A$1:$G$26,2,FALSE),VLOOKUP($A177,'country averages'!$B$1:$I$147,3,FALSE))</f>
        <v>100</v>
      </c>
      <c r="G177" s="6">
        <f>IF(IFERROR(VLOOKUP($A177,'country averages'!$B$1:$I$147,4,FALSE),0)=0,VLOOKUP($E177,'region averages'!$A$1:$G$26,3,FALSE),VLOOKUP($A177,'country averages'!$B$1:$I$147,4,FALSE))</f>
        <v>100</v>
      </c>
      <c r="H177" s="6">
        <f>IF(IFERROR(VLOOKUP($A177,'country averages'!$B$1:$I$147,5,FALSE),0)=0,VLOOKUP($E177,'region averages'!$A$1:$G$26,4,FALSE),VLOOKUP($A177,'country averages'!$B$1:$I$147,5,FALSE))</f>
        <v>50</v>
      </c>
      <c r="I177" s="6">
        <f>IF(IFERROR(VLOOKUP($A177,'country averages'!$B$1:$I$147,6,FALSE),0)=0,VLOOKUP($E177,'region averages'!$A$1:$G$26,5,FALSE),VLOOKUP($A177,'country averages'!$B$1:$I$147,6,FALSE))</f>
        <v>50</v>
      </c>
      <c r="J177" s="6">
        <f>IF(IFERROR(VLOOKUP($A177,'country averages'!$B$1:$I$147,7,FALSE),0)=0,VLOOKUP($E177,'region averages'!$A$1:$G$26,6,FALSE),VLOOKUP($A177,'country averages'!$B$1:$I$147,7,FALSE))</f>
        <v>30</v>
      </c>
      <c r="K177" s="6">
        <f>IF(IFERROR(VLOOKUP($A177,'country averages'!$B$1:$I$147,8,FALSE),0)=0,VLOOKUP($E177,'region averages'!$A$1:$G$26,7,FALSE),VLOOKUP($A177,'country averages'!$B$1:$I$147,8,FALSE))</f>
        <v>30</v>
      </c>
    </row>
    <row r="178" spans="1:11" x14ac:dyDescent="0.2">
      <c r="A178" t="s">
        <v>298</v>
      </c>
      <c r="B178" t="s">
        <v>25</v>
      </c>
      <c r="C178" t="str">
        <f>VLOOKUP($A178,'country info'!$A$1:$E$259,2,FALSE)</f>
        <v>Palau</v>
      </c>
      <c r="D178" t="str">
        <f>VLOOKUP($A178,'country info'!$A$1:$E$259,4,FALSE)</f>
        <v>Oceania</v>
      </c>
      <c r="E178" t="str">
        <f>VLOOKUP($A178,'country info'!$A$1:$E$259,5,FALSE)</f>
        <v>Micronesia</v>
      </c>
      <c r="F178" s="6">
        <f>IF(IFERROR(VLOOKUP($A178,'country averages'!$B$1:$I$147,3,FALSE),0)=0,VLOOKUP($E178,'region averages'!$A$1:$G$26,2,FALSE),VLOOKUP($A178,'country averages'!$B$1:$I$147,3,FALSE))</f>
        <v>110</v>
      </c>
      <c r="G178" s="6">
        <f>IF(IFERROR(VLOOKUP($A178,'country averages'!$B$1:$I$147,4,FALSE),0)=0,VLOOKUP($E178,'region averages'!$A$1:$G$26,3,FALSE),VLOOKUP($A178,'country averages'!$B$1:$I$147,4,FALSE))</f>
        <v>110</v>
      </c>
      <c r="H178" s="6">
        <f>IF(IFERROR(VLOOKUP($A178,'country averages'!$B$1:$I$147,5,FALSE),0)=0,VLOOKUP($E178,'region averages'!$A$1:$G$26,4,FALSE),VLOOKUP($A178,'country averages'!$B$1:$I$147,5,FALSE))</f>
        <v>56.35</v>
      </c>
      <c r="I178" s="6">
        <f>IF(IFERROR(VLOOKUP($A178,'country averages'!$B$1:$I$147,6,FALSE),0)=0,VLOOKUP($E178,'region averages'!$A$1:$G$26,5,FALSE),VLOOKUP($A178,'country averages'!$B$1:$I$147,6,FALSE))</f>
        <v>56.35</v>
      </c>
      <c r="J178" s="6">
        <f>IF(IFERROR(VLOOKUP($A178,'country averages'!$B$1:$I$147,7,FALSE),0)=0,VLOOKUP($E178,'region averages'!$A$1:$G$26,6,FALSE),VLOOKUP($A178,'country averages'!$B$1:$I$147,7,FALSE))</f>
        <v>24.15</v>
      </c>
      <c r="K178" s="6">
        <f>IF(IFERROR(VLOOKUP($A178,'country averages'!$B$1:$I$147,8,FALSE),0)=0,VLOOKUP($E178,'region averages'!$A$1:$G$26,7,FALSE),VLOOKUP($A178,'country averages'!$B$1:$I$147,8,FALSE))</f>
        <v>40.25</v>
      </c>
    </row>
    <row r="179" spans="1:11" x14ac:dyDescent="0.2">
      <c r="A179" t="s">
        <v>299</v>
      </c>
      <c r="B179" t="s">
        <v>25</v>
      </c>
      <c r="C179" t="str">
        <f>VLOOKUP($A179,'country info'!$A$1:$E$259,2,FALSE)</f>
        <v>Papua New Guinea</v>
      </c>
      <c r="D179" t="str">
        <f>VLOOKUP($A179,'country info'!$A$1:$E$259,4,FALSE)</f>
        <v>Oceania</v>
      </c>
      <c r="E179" t="str">
        <f>VLOOKUP($A179,'country info'!$A$1:$E$259,5,FALSE)</f>
        <v>Melanesia</v>
      </c>
      <c r="F179" s="6">
        <f>IF(IFERROR(VLOOKUP($A179,'country averages'!$B$1:$I$147,3,FALSE),0)=0,VLOOKUP($E179,'region averages'!$A$1:$G$26,2,FALSE),VLOOKUP($A179,'country averages'!$B$1:$I$147,3,FALSE))</f>
        <v>110</v>
      </c>
      <c r="G179" s="6">
        <f>IF(IFERROR(VLOOKUP($A179,'country averages'!$B$1:$I$147,4,FALSE),0)=0,VLOOKUP($E179,'region averages'!$A$1:$G$26,3,FALSE),VLOOKUP($A179,'country averages'!$B$1:$I$147,4,FALSE))</f>
        <v>110</v>
      </c>
      <c r="H179" s="6">
        <f>IF(IFERROR(VLOOKUP($A179,'country averages'!$B$1:$I$147,5,FALSE),0)=0,VLOOKUP($E179,'region averages'!$A$1:$G$26,4,FALSE),VLOOKUP($A179,'country averages'!$B$1:$I$147,5,FALSE))</f>
        <v>65</v>
      </c>
      <c r="I179" s="6">
        <f>IF(IFERROR(VLOOKUP($A179,'country averages'!$B$1:$I$147,6,FALSE),0)=0,VLOOKUP($E179,'region averages'!$A$1:$G$26,5,FALSE),VLOOKUP($A179,'country averages'!$B$1:$I$147,6,FALSE))</f>
        <v>65</v>
      </c>
      <c r="J179" s="6">
        <f>IF(IFERROR(VLOOKUP($A179,'country averages'!$B$1:$I$147,7,FALSE),0)=0,VLOOKUP($E179,'region averages'!$A$1:$G$26,6,FALSE),VLOOKUP($A179,'country averages'!$B$1:$I$147,7,FALSE))</f>
        <v>40</v>
      </c>
      <c r="K179" s="6">
        <f>IF(IFERROR(VLOOKUP($A179,'country averages'!$B$1:$I$147,8,FALSE),0)=0,VLOOKUP($E179,'region averages'!$A$1:$G$26,7,FALSE),VLOOKUP($A179,'country averages'!$B$1:$I$147,8,FALSE))</f>
        <v>40</v>
      </c>
    </row>
    <row r="180" spans="1:11" x14ac:dyDescent="0.2">
      <c r="A180" t="s">
        <v>300</v>
      </c>
      <c r="B180" t="s">
        <v>13</v>
      </c>
      <c r="C180" t="str">
        <f>VLOOKUP($A180,'country info'!$A$1:$E$259,2,FALSE)</f>
        <v>Poland</v>
      </c>
      <c r="D180" t="str">
        <f>VLOOKUP($A180,'country info'!$A$1:$E$259,4,FALSE)</f>
        <v>Europe</v>
      </c>
      <c r="E180" t="str">
        <f>VLOOKUP($A180,'country info'!$A$1:$E$259,5,FALSE)</f>
        <v>Eastern Europe</v>
      </c>
      <c r="F180" s="6">
        <f>IF(IFERROR(VLOOKUP($A180,'country averages'!$B$1:$I$147,3,FALSE),0)=0,VLOOKUP($E180,'region averages'!$A$1:$G$26,2,FALSE),VLOOKUP($A180,'country averages'!$B$1:$I$147,3,FALSE))</f>
        <v>120</v>
      </c>
      <c r="G180" s="6">
        <f>IF(IFERROR(VLOOKUP($A180,'country averages'!$B$1:$I$147,4,FALSE),0)=0,VLOOKUP($E180,'region averages'!$A$1:$G$26,3,FALSE),VLOOKUP($A180,'country averages'!$B$1:$I$147,4,FALSE))</f>
        <v>140</v>
      </c>
      <c r="H180" s="6">
        <f>IF(IFERROR(VLOOKUP($A180,'country averages'!$B$1:$I$147,5,FALSE),0)=0,VLOOKUP($E180,'region averages'!$A$1:$G$26,4,FALSE),VLOOKUP($A180,'country averages'!$B$1:$I$147,5,FALSE))</f>
        <v>90</v>
      </c>
      <c r="I180" s="6">
        <f>IF(IFERROR(VLOOKUP($A180,'country averages'!$B$1:$I$147,6,FALSE),0)=0,VLOOKUP($E180,'region averages'!$A$1:$G$26,5,FALSE),VLOOKUP($A180,'country averages'!$B$1:$I$147,6,FALSE))</f>
        <v>90</v>
      </c>
      <c r="J180" s="6">
        <f>IF(IFERROR(VLOOKUP($A180,'country averages'!$B$1:$I$147,7,FALSE),0)=0,VLOOKUP($E180,'region averages'!$A$1:$G$26,6,FALSE),VLOOKUP($A180,'country averages'!$B$1:$I$147,7,FALSE))</f>
        <v>50</v>
      </c>
      <c r="K180" s="6">
        <f>IF(IFERROR(VLOOKUP($A180,'country averages'!$B$1:$I$147,8,FALSE),0)=0,VLOOKUP($E180,'region averages'!$A$1:$G$26,7,FALSE),VLOOKUP($A180,'country averages'!$B$1:$I$147,8,FALSE))</f>
        <v>50</v>
      </c>
    </row>
    <row r="181" spans="1:11" x14ac:dyDescent="0.2">
      <c r="A181" t="s">
        <v>302</v>
      </c>
      <c r="B181" t="s">
        <v>3</v>
      </c>
      <c r="C181" t="str">
        <f>VLOOKUP($A181,'country info'!$A$1:$E$259,2,FALSE)</f>
        <v>Puerto Rico</v>
      </c>
      <c r="D181" t="str">
        <f>VLOOKUP($A181,'country info'!$A$1:$E$259,4,FALSE)</f>
        <v>Americas</v>
      </c>
      <c r="E181" t="str">
        <f>VLOOKUP($A181,'country info'!$A$1:$E$259,5,FALSE)</f>
        <v>Caribbean</v>
      </c>
      <c r="F181" s="6">
        <f>IF(IFERROR(VLOOKUP($A181,'country averages'!$B$1:$I$147,3,FALSE),0)=0,VLOOKUP($E181,'region averages'!$A$1:$G$26,2,FALSE),VLOOKUP($A181,'country averages'!$B$1:$I$147,3,FALSE))</f>
        <v>88.55</v>
      </c>
      <c r="G181" s="6">
        <f>IF(IFERROR(VLOOKUP($A181,'country averages'!$B$1:$I$147,4,FALSE),0)=0,VLOOKUP($E181,'region averages'!$A$1:$G$26,3,FALSE),VLOOKUP($A181,'country averages'!$B$1:$I$147,4,FALSE))</f>
        <v>104.65</v>
      </c>
      <c r="H181" s="6">
        <f>IF(IFERROR(VLOOKUP($A181,'country averages'!$B$1:$I$147,5,FALSE),0)=0,VLOOKUP($E181,'region averages'!$A$1:$G$26,4,FALSE),VLOOKUP($A181,'country averages'!$B$1:$I$147,5,FALSE))</f>
        <v>72.45</v>
      </c>
      <c r="I181" s="6">
        <f>IF(IFERROR(VLOOKUP($A181,'country averages'!$B$1:$I$147,6,FALSE),0)=0,VLOOKUP($E181,'region averages'!$A$1:$G$26,5,FALSE),VLOOKUP($A181,'country averages'!$B$1:$I$147,6,FALSE))</f>
        <v>72.45</v>
      </c>
      <c r="J181" s="6">
        <f>IF(IFERROR(VLOOKUP($A181,'country averages'!$B$1:$I$147,7,FALSE),0)=0,VLOOKUP($E181,'region averages'!$A$1:$G$26,6,FALSE),VLOOKUP($A181,'country averages'!$B$1:$I$147,7,FALSE))</f>
        <v>40.25</v>
      </c>
      <c r="K181" s="6">
        <f>IF(IFERROR(VLOOKUP($A181,'country averages'!$B$1:$I$147,8,FALSE),0)=0,VLOOKUP($E181,'region averages'!$A$1:$G$26,7,FALSE),VLOOKUP($A181,'country averages'!$B$1:$I$147,8,FALSE))</f>
        <v>40.25</v>
      </c>
    </row>
    <row r="182" spans="1:11" x14ac:dyDescent="0.2">
      <c r="A182" t="s">
        <v>304</v>
      </c>
      <c r="B182" t="s">
        <v>6</v>
      </c>
      <c r="C182" t="str">
        <f>VLOOKUP($A182,'country info'!$A$1:$E$259,2,FALSE)</f>
        <v>North Korea</v>
      </c>
      <c r="D182" t="str">
        <f>VLOOKUP($A182,'country info'!$A$1:$E$259,4,FALSE)</f>
        <v>Asia</v>
      </c>
      <c r="E182" t="str">
        <f>VLOOKUP($A182,'country info'!$A$1:$E$259,5,FALSE)</f>
        <v>Eastern Asia</v>
      </c>
      <c r="F182" s="6">
        <f>IF(IFERROR(VLOOKUP($A182,'country averages'!$B$1:$I$147,3,FALSE),0)=0,VLOOKUP($E182,'region averages'!$A$1:$G$26,2,FALSE),VLOOKUP($A182,'country averages'!$B$1:$I$147,3,FALSE))</f>
        <v>88</v>
      </c>
      <c r="G182" s="6">
        <f>IF(IFERROR(VLOOKUP($A182,'country averages'!$B$1:$I$147,4,FALSE),0)=0,VLOOKUP($E182,'region averages'!$A$1:$G$26,3,FALSE),VLOOKUP($A182,'country averages'!$B$1:$I$147,4,FALSE))</f>
        <v>112</v>
      </c>
      <c r="H182" s="6">
        <f>IF(IFERROR(VLOOKUP($A182,'country averages'!$B$1:$I$147,5,FALSE),0)=0,VLOOKUP($E182,'region averages'!$A$1:$G$26,4,FALSE),VLOOKUP($A182,'country averages'!$B$1:$I$147,5,FALSE))</f>
        <v>82</v>
      </c>
      <c r="I182" s="6">
        <f>IF(IFERROR(VLOOKUP($A182,'country averages'!$B$1:$I$147,6,FALSE),0)=0,VLOOKUP($E182,'region averages'!$A$1:$G$26,5,FALSE),VLOOKUP($A182,'country averages'!$B$1:$I$147,6,FALSE))</f>
        <v>82</v>
      </c>
      <c r="J182" s="6">
        <f>IF(IFERROR(VLOOKUP($A182,'country averages'!$B$1:$I$147,7,FALSE),0)=0,VLOOKUP($E182,'region averages'!$A$1:$G$26,6,FALSE),VLOOKUP($A182,'country averages'!$B$1:$I$147,7,FALSE))</f>
        <v>44</v>
      </c>
      <c r="K182" s="6">
        <f>IF(IFERROR(VLOOKUP($A182,'country averages'!$B$1:$I$147,8,FALSE),0)=0,VLOOKUP($E182,'region averages'!$A$1:$G$26,7,FALSE),VLOOKUP($A182,'country averages'!$B$1:$I$147,8,FALSE))</f>
        <v>48</v>
      </c>
    </row>
    <row r="183" spans="1:11" x14ac:dyDescent="0.2">
      <c r="A183" t="s">
        <v>305</v>
      </c>
      <c r="B183" t="s">
        <v>13</v>
      </c>
      <c r="C183" t="str">
        <f>VLOOKUP($A183,'country info'!$A$1:$E$259,2,FALSE)</f>
        <v>Portugal</v>
      </c>
      <c r="D183" t="str">
        <f>VLOOKUP($A183,'country info'!$A$1:$E$259,4,FALSE)</f>
        <v>Europe</v>
      </c>
      <c r="E183" t="str">
        <f>VLOOKUP($A183,'country info'!$A$1:$E$259,5,FALSE)</f>
        <v>Southern Europe</v>
      </c>
      <c r="F183" s="6">
        <f>IF(IFERROR(VLOOKUP($A183,'country averages'!$B$1:$I$147,3,FALSE),0)=0,VLOOKUP($E183,'region averages'!$A$1:$G$26,2,FALSE),VLOOKUP($A183,'country averages'!$B$1:$I$147,3,FALSE))</f>
        <v>120</v>
      </c>
      <c r="G183" s="6">
        <f>IF(IFERROR(VLOOKUP($A183,'country averages'!$B$1:$I$147,4,FALSE),0)=0,VLOOKUP($E183,'region averages'!$A$1:$G$26,3,FALSE),VLOOKUP($A183,'country averages'!$B$1:$I$147,4,FALSE))</f>
        <v>120</v>
      </c>
      <c r="H183" s="6">
        <f>IF(IFERROR(VLOOKUP($A183,'country averages'!$B$1:$I$147,5,FALSE),0)=0,VLOOKUP($E183,'region averages'!$A$1:$G$26,4,FALSE),VLOOKUP($A183,'country averages'!$B$1:$I$147,5,FALSE))</f>
        <v>90</v>
      </c>
      <c r="I183" s="6">
        <f>IF(IFERROR(VLOOKUP($A183,'country averages'!$B$1:$I$147,6,FALSE),0)=0,VLOOKUP($E183,'region averages'!$A$1:$G$26,5,FALSE),VLOOKUP($A183,'country averages'!$B$1:$I$147,6,FALSE))</f>
        <v>90</v>
      </c>
      <c r="J183" s="6">
        <f>IF(IFERROR(VLOOKUP($A183,'country averages'!$B$1:$I$147,7,FALSE),0)=0,VLOOKUP($E183,'region averages'!$A$1:$G$26,6,FALSE),VLOOKUP($A183,'country averages'!$B$1:$I$147,7,FALSE))</f>
        <v>50</v>
      </c>
      <c r="K183" s="6">
        <f>IF(IFERROR(VLOOKUP($A183,'country averages'!$B$1:$I$147,8,FALSE),0)=0,VLOOKUP($E183,'region averages'!$A$1:$G$26,7,FALSE),VLOOKUP($A183,'country averages'!$B$1:$I$147,8,FALSE))</f>
        <v>50</v>
      </c>
    </row>
    <row r="184" spans="1:11" x14ac:dyDescent="0.2">
      <c r="A184" t="s">
        <v>307</v>
      </c>
      <c r="B184" t="s">
        <v>21</v>
      </c>
      <c r="C184" t="str">
        <f>VLOOKUP($A184,'country info'!$A$1:$E$259,2,FALSE)</f>
        <v>Paraguay</v>
      </c>
      <c r="D184" t="str">
        <f>VLOOKUP($A184,'country info'!$A$1:$E$259,4,FALSE)</f>
        <v>Americas</v>
      </c>
      <c r="E184" t="str">
        <f>VLOOKUP($A184,'country info'!$A$1:$E$259,5,FALSE)</f>
        <v>South America</v>
      </c>
      <c r="F184" s="6">
        <f>IF(IFERROR(VLOOKUP($A184,'country averages'!$B$1:$I$147,3,FALSE),0)=0,VLOOKUP($E184,'region averages'!$A$1:$G$26,2,FALSE),VLOOKUP($A184,'country averages'!$B$1:$I$147,3,FALSE))</f>
        <v>110</v>
      </c>
      <c r="G184" s="6">
        <f>IF(IFERROR(VLOOKUP($A184,'country averages'!$B$1:$I$147,4,FALSE),0)=0,VLOOKUP($E184,'region averages'!$A$1:$G$26,3,FALSE),VLOOKUP($A184,'country averages'!$B$1:$I$147,4,FALSE))</f>
        <v>110</v>
      </c>
      <c r="H184" s="6">
        <f>IF(IFERROR(VLOOKUP($A184,'country averages'!$B$1:$I$147,5,FALSE),0)=0,VLOOKUP($E184,'region averages'!$A$1:$G$26,4,FALSE),VLOOKUP($A184,'country averages'!$B$1:$I$147,5,FALSE))</f>
        <v>50</v>
      </c>
      <c r="I184" s="6">
        <f>IF(IFERROR(VLOOKUP($A184,'country averages'!$B$1:$I$147,6,FALSE),0)=0,VLOOKUP($E184,'region averages'!$A$1:$G$26,5,FALSE),VLOOKUP($A184,'country averages'!$B$1:$I$147,6,FALSE))</f>
        <v>50</v>
      </c>
      <c r="J184" s="6">
        <f>IF(IFERROR(VLOOKUP($A184,'country averages'!$B$1:$I$147,7,FALSE),0)=0,VLOOKUP($E184,'region averages'!$A$1:$G$26,6,FALSE),VLOOKUP($A184,'country averages'!$B$1:$I$147,7,FALSE))</f>
        <v>80</v>
      </c>
      <c r="K184" s="6">
        <f>IF(IFERROR(VLOOKUP($A184,'country averages'!$B$1:$I$147,8,FALSE),0)=0,VLOOKUP($E184,'region averages'!$A$1:$G$26,7,FALSE),VLOOKUP($A184,'country averages'!$B$1:$I$147,8,FALSE))</f>
        <v>80</v>
      </c>
    </row>
    <row r="185" spans="1:11" x14ac:dyDescent="0.2">
      <c r="A185" t="s">
        <v>309</v>
      </c>
      <c r="B185" t="s">
        <v>6</v>
      </c>
      <c r="C185" t="str">
        <f>VLOOKUP($A185,'country info'!$A$1:$E$259,2,FALSE)</f>
        <v>Palestine</v>
      </c>
      <c r="D185" t="str">
        <f>VLOOKUP($A185,'country info'!$A$1:$E$259,4,FALSE)</f>
        <v>Asia</v>
      </c>
      <c r="E185" t="str">
        <f>VLOOKUP($A185,'country info'!$A$1:$E$259,5,FALSE)</f>
        <v>Western Asia</v>
      </c>
      <c r="F185" s="6">
        <f>IF(IFERROR(VLOOKUP($A185,'country averages'!$B$1:$I$147,3,FALSE),0)=0,VLOOKUP($E185,'region averages'!$A$1:$G$26,2,FALSE),VLOOKUP($A185,'country averages'!$B$1:$I$147,3,FALSE))</f>
        <v>113.07692307692308</v>
      </c>
      <c r="G185" s="6">
        <f>IF(IFERROR(VLOOKUP($A185,'country averages'!$B$1:$I$147,4,FALSE),0)=0,VLOOKUP($E185,'region averages'!$A$1:$G$26,3,FALSE),VLOOKUP($A185,'country averages'!$B$1:$I$147,4,FALSE))</f>
        <v>116.53846153846153</v>
      </c>
      <c r="H185" s="6">
        <f>IF(IFERROR(VLOOKUP($A185,'country averages'!$B$1:$I$147,5,FALSE),0)=0,VLOOKUP($E185,'region averages'!$A$1:$G$26,4,FALSE),VLOOKUP($A185,'country averages'!$B$1:$I$147,5,FALSE))</f>
        <v>84.285714285714292</v>
      </c>
      <c r="I185" s="6">
        <f>IF(IFERROR(VLOOKUP($A185,'country averages'!$B$1:$I$147,6,FALSE),0)=0,VLOOKUP($E185,'region averages'!$A$1:$G$26,5,FALSE),VLOOKUP($A185,'country averages'!$B$1:$I$147,6,FALSE))</f>
        <v>88.571428571428569</v>
      </c>
      <c r="J185" s="6">
        <f>IF(IFERROR(VLOOKUP($A185,'country averages'!$B$1:$I$147,7,FALSE),0)=0,VLOOKUP($E185,'region averages'!$A$1:$G$26,6,FALSE),VLOOKUP($A185,'country averages'!$B$1:$I$147,7,FALSE))</f>
        <v>55</v>
      </c>
      <c r="K185" s="6">
        <f>IF(IFERROR(VLOOKUP($A185,'country averages'!$B$1:$I$147,8,FALSE),0)=0,VLOOKUP($E185,'region averages'!$A$1:$G$26,7,FALSE),VLOOKUP($A185,'country averages'!$B$1:$I$147,8,FALSE))</f>
        <v>59.285714285714285</v>
      </c>
    </row>
    <row r="186" spans="1:11" x14ac:dyDescent="0.2">
      <c r="A186" t="s">
        <v>310</v>
      </c>
      <c r="B186" t="s">
        <v>25</v>
      </c>
      <c r="C186" t="str">
        <f>VLOOKUP($A186,'country info'!$A$1:$E$259,2,FALSE)</f>
        <v>French Polynesia</v>
      </c>
      <c r="D186" t="str">
        <f>VLOOKUP($A186,'country info'!$A$1:$E$259,4,FALSE)</f>
        <v>Oceania</v>
      </c>
      <c r="E186" t="str">
        <f>VLOOKUP($A186,'country info'!$A$1:$E$259,5,FALSE)</f>
        <v>Polynesia</v>
      </c>
      <c r="F186" s="6">
        <f>IF(IFERROR(VLOOKUP($A186,'country averages'!$B$1:$I$147,3,FALSE),0)=0,VLOOKUP($E186,'region averages'!$A$1:$G$26,2,FALSE),VLOOKUP($A186,'country averages'!$B$1:$I$147,3,FALSE))</f>
        <v>110</v>
      </c>
      <c r="G186" s="6">
        <f>IF(IFERROR(VLOOKUP($A186,'country averages'!$B$1:$I$147,4,FALSE),0)=0,VLOOKUP($E186,'region averages'!$A$1:$G$26,3,FALSE),VLOOKUP($A186,'country averages'!$B$1:$I$147,4,FALSE))</f>
        <v>110</v>
      </c>
      <c r="H186" s="6">
        <f>IF(IFERROR(VLOOKUP($A186,'country averages'!$B$1:$I$147,5,FALSE),0)=0,VLOOKUP($E186,'region averages'!$A$1:$G$26,4,FALSE),VLOOKUP($A186,'country averages'!$B$1:$I$147,5,FALSE))</f>
        <v>60.674999999999997</v>
      </c>
      <c r="I186" s="6">
        <f>IF(IFERROR(VLOOKUP($A186,'country averages'!$B$1:$I$147,6,FALSE),0)=0,VLOOKUP($E186,'region averages'!$A$1:$G$26,5,FALSE),VLOOKUP($A186,'country averages'!$B$1:$I$147,6,FALSE))</f>
        <v>60.674999999999997</v>
      </c>
      <c r="J186" s="6">
        <f>IF(IFERROR(VLOOKUP($A186,'country averages'!$B$1:$I$147,7,FALSE),0)=0,VLOOKUP($E186,'region averages'!$A$1:$G$26,6,FALSE),VLOOKUP($A186,'country averages'!$B$1:$I$147,7,FALSE))</f>
        <v>32.075000000000003</v>
      </c>
      <c r="K186" s="6">
        <f>IF(IFERROR(VLOOKUP($A186,'country averages'!$B$1:$I$147,8,FALSE),0)=0,VLOOKUP($E186,'region averages'!$A$1:$G$26,7,FALSE),VLOOKUP($A186,'country averages'!$B$1:$I$147,8,FALSE))</f>
        <v>40.125</v>
      </c>
    </row>
    <row r="187" spans="1:11" x14ac:dyDescent="0.2">
      <c r="A187" t="s">
        <v>311</v>
      </c>
      <c r="B187" t="s">
        <v>6</v>
      </c>
      <c r="C187" t="str">
        <f>VLOOKUP($A187,'country info'!$A$1:$E$259,2,FALSE)</f>
        <v>Qatar</v>
      </c>
      <c r="D187" t="str">
        <f>VLOOKUP($A187,'country info'!$A$1:$E$259,4,FALSE)</f>
        <v>Asia</v>
      </c>
      <c r="E187" t="str">
        <f>VLOOKUP($A187,'country info'!$A$1:$E$259,5,FALSE)</f>
        <v>Western Asia</v>
      </c>
      <c r="F187" s="6">
        <f>IF(IFERROR(VLOOKUP($A187,'country averages'!$B$1:$I$147,3,FALSE),0)=0,VLOOKUP($E187,'region averages'!$A$1:$G$26,2,FALSE),VLOOKUP($A187,'country averages'!$B$1:$I$147,3,FALSE))</f>
        <v>120</v>
      </c>
      <c r="G187" s="6">
        <f>IF(IFERROR(VLOOKUP($A187,'country averages'!$B$1:$I$147,4,FALSE),0)=0,VLOOKUP($E187,'region averages'!$A$1:$G$26,3,FALSE),VLOOKUP($A187,'country averages'!$B$1:$I$147,4,FALSE))</f>
        <v>120</v>
      </c>
      <c r="H187" s="6">
        <f>IF(IFERROR(VLOOKUP($A187,'country averages'!$B$1:$I$147,5,FALSE),0)=0,VLOOKUP($E187,'region averages'!$A$1:$G$26,4,FALSE),VLOOKUP($A187,'country averages'!$B$1:$I$147,5,FALSE))</f>
        <v>100</v>
      </c>
      <c r="I187" s="6">
        <f>IF(IFERROR(VLOOKUP($A187,'country averages'!$B$1:$I$147,6,FALSE),0)=0,VLOOKUP($E187,'region averages'!$A$1:$G$26,5,FALSE),VLOOKUP($A187,'country averages'!$B$1:$I$147,6,FALSE))</f>
        <v>100</v>
      </c>
      <c r="J187" s="6">
        <f>IF(IFERROR(VLOOKUP($A187,'country averages'!$B$1:$I$147,7,FALSE),0)=0,VLOOKUP($E187,'region averages'!$A$1:$G$26,6,FALSE),VLOOKUP($A187,'country averages'!$B$1:$I$147,7,FALSE))</f>
        <v>60</v>
      </c>
      <c r="K187" s="6">
        <f>IF(IFERROR(VLOOKUP($A187,'country averages'!$B$1:$I$147,8,FALSE),0)=0,VLOOKUP($E187,'region averages'!$A$1:$G$26,7,FALSE),VLOOKUP($A187,'country averages'!$B$1:$I$147,8,FALSE))</f>
        <v>60</v>
      </c>
    </row>
    <row r="188" spans="1:11" x14ac:dyDescent="0.2">
      <c r="A188" t="s">
        <v>313</v>
      </c>
      <c r="B188" t="s">
        <v>8</v>
      </c>
      <c r="C188" t="s">
        <v>314</v>
      </c>
      <c r="D188" t="s">
        <v>8</v>
      </c>
      <c r="E188" t="s">
        <v>29</v>
      </c>
      <c r="F188" s="6">
        <f>IF(IFERROR(VLOOKUP($A188,'country averages'!$B$1:$I$147,3,FALSE),0)=0,VLOOKUP($E188,'region averages'!$A$1:$G$26,2,FALSE),VLOOKUP($A188,'country averages'!$B$1:$I$147,3,FALSE))</f>
        <v>110</v>
      </c>
      <c r="G188" s="6">
        <f>IF(IFERROR(VLOOKUP($A188,'country averages'!$B$1:$I$147,4,FALSE),0)=0,VLOOKUP($E188,'region averages'!$A$1:$G$26,3,FALSE),VLOOKUP($A188,'country averages'!$B$1:$I$147,4,FALSE))</f>
        <v>110</v>
      </c>
      <c r="H188" s="6">
        <f>IF(IFERROR(VLOOKUP($A188,'country averages'!$B$1:$I$147,5,FALSE),0)=0,VLOOKUP($E188,'region averages'!$A$1:$G$26,4,FALSE),VLOOKUP($A188,'country averages'!$B$1:$I$147,5,FALSE))</f>
        <v>90</v>
      </c>
      <c r="I188" s="6">
        <f>IF(IFERROR(VLOOKUP($A188,'country averages'!$B$1:$I$147,6,FALSE),0)=0,VLOOKUP($E188,'region averages'!$A$1:$G$26,5,FALSE),VLOOKUP($A188,'country averages'!$B$1:$I$147,6,FALSE))</f>
        <v>90</v>
      </c>
      <c r="J188" s="6">
        <f>IF(IFERROR(VLOOKUP($A188,'country averages'!$B$1:$I$147,7,FALSE),0)=0,VLOOKUP($E188,'region averages'!$A$1:$G$26,6,FALSE),VLOOKUP($A188,'country averages'!$B$1:$I$147,7,FALSE))</f>
        <v>50</v>
      </c>
      <c r="K188" s="6">
        <f>IF(IFERROR(VLOOKUP($A188,'country averages'!$B$1:$I$147,8,FALSE),0)=0,VLOOKUP($E188,'region averages'!$A$1:$G$26,7,FALSE),VLOOKUP($A188,'country averages'!$B$1:$I$147,8,FALSE))</f>
        <v>50</v>
      </c>
    </row>
    <row r="189" spans="1:11" x14ac:dyDescent="0.2">
      <c r="A189" t="s">
        <v>315</v>
      </c>
      <c r="B189" t="s">
        <v>13</v>
      </c>
      <c r="C189" t="str">
        <f>VLOOKUP($A189,'country info'!$A$1:$E$259,2,FALSE)</f>
        <v>Romania</v>
      </c>
      <c r="D189" t="str">
        <f>VLOOKUP($A189,'country info'!$A$1:$E$259,4,FALSE)</f>
        <v>Europe</v>
      </c>
      <c r="E189" t="str">
        <f>VLOOKUP($A189,'country info'!$A$1:$E$259,5,FALSE)</f>
        <v>Eastern Europe</v>
      </c>
      <c r="F189" s="6">
        <f>IF(IFERROR(VLOOKUP($A189,'country averages'!$B$1:$I$147,3,FALSE),0)=0,VLOOKUP($E189,'region averages'!$A$1:$G$26,2,FALSE),VLOOKUP($A189,'country averages'!$B$1:$I$147,3,FALSE))</f>
        <v>100</v>
      </c>
      <c r="G189" s="6">
        <f>IF(IFERROR(VLOOKUP($A189,'country averages'!$B$1:$I$147,4,FALSE),0)=0,VLOOKUP($E189,'region averages'!$A$1:$G$26,3,FALSE),VLOOKUP($A189,'country averages'!$B$1:$I$147,4,FALSE))</f>
        <v>130</v>
      </c>
      <c r="H189" s="6">
        <f>IF(IFERROR(VLOOKUP($A189,'country averages'!$B$1:$I$147,5,FALSE),0)=0,VLOOKUP($E189,'region averages'!$A$1:$G$26,4,FALSE),VLOOKUP($A189,'country averages'!$B$1:$I$147,5,FALSE))</f>
        <v>80</v>
      </c>
      <c r="I189" s="6">
        <f>IF(IFERROR(VLOOKUP($A189,'country averages'!$B$1:$I$147,6,FALSE),0)=0,VLOOKUP($E189,'region averages'!$A$1:$G$26,5,FALSE),VLOOKUP($A189,'country averages'!$B$1:$I$147,6,FALSE))</f>
        <v>80</v>
      </c>
      <c r="J189" s="6">
        <f>IF(IFERROR(VLOOKUP($A189,'country averages'!$B$1:$I$147,7,FALSE),0)=0,VLOOKUP($E189,'region averages'!$A$1:$G$26,6,FALSE),VLOOKUP($A189,'country averages'!$B$1:$I$147,7,FALSE))</f>
        <v>50</v>
      </c>
      <c r="K189" s="6">
        <f>IF(IFERROR(VLOOKUP($A189,'country averages'!$B$1:$I$147,8,FALSE),0)=0,VLOOKUP($E189,'region averages'!$A$1:$G$26,7,FALSE),VLOOKUP($A189,'country averages'!$B$1:$I$147,8,FALSE))</f>
        <v>50</v>
      </c>
    </row>
    <row r="190" spans="1:11" x14ac:dyDescent="0.2">
      <c r="A190" t="s">
        <v>317</v>
      </c>
      <c r="B190" t="s">
        <v>13</v>
      </c>
      <c r="C190" t="str">
        <f>VLOOKUP($A190,'country info'!$A$1:$E$259,2,FALSE)</f>
        <v>Russia</v>
      </c>
      <c r="D190" t="str">
        <f>VLOOKUP($A190,'country info'!$A$1:$E$259,4,FALSE)</f>
        <v>Europe</v>
      </c>
      <c r="E190" t="str">
        <f>VLOOKUP($A190,'country info'!$A$1:$E$259,5,FALSE)</f>
        <v>Eastern Europe</v>
      </c>
      <c r="F190" s="6">
        <f>IF(IFERROR(VLOOKUP($A190,'country averages'!$B$1:$I$147,3,FALSE),0)=0,VLOOKUP($E190,'region averages'!$A$1:$G$26,2,FALSE),VLOOKUP($A190,'country averages'!$B$1:$I$147,3,FALSE))</f>
        <v>110</v>
      </c>
      <c r="G190" s="6">
        <f>IF(IFERROR(VLOOKUP($A190,'country averages'!$B$1:$I$147,4,FALSE),0)=0,VLOOKUP($E190,'region averages'!$A$1:$G$26,3,FALSE),VLOOKUP($A190,'country averages'!$B$1:$I$147,4,FALSE))</f>
        <v>110</v>
      </c>
      <c r="H190" s="6">
        <f>IF(IFERROR(VLOOKUP($A190,'country averages'!$B$1:$I$147,5,FALSE),0)=0,VLOOKUP($E190,'region averages'!$A$1:$G$26,4,FALSE),VLOOKUP($A190,'country averages'!$B$1:$I$147,5,FALSE))</f>
        <v>90</v>
      </c>
      <c r="I190" s="6">
        <f>IF(IFERROR(VLOOKUP($A190,'country averages'!$B$1:$I$147,6,FALSE),0)=0,VLOOKUP($E190,'region averages'!$A$1:$G$26,5,FALSE),VLOOKUP($A190,'country averages'!$B$1:$I$147,6,FALSE))</f>
        <v>110</v>
      </c>
      <c r="J190" s="6">
        <f>IF(IFERROR(VLOOKUP($A190,'country averages'!$B$1:$I$147,7,FALSE),0)=0,VLOOKUP($E190,'region averages'!$A$1:$G$26,6,FALSE),VLOOKUP($A190,'country averages'!$B$1:$I$147,7,FALSE))</f>
        <v>60</v>
      </c>
      <c r="K190" s="6">
        <f>IF(IFERROR(VLOOKUP($A190,'country averages'!$B$1:$I$147,8,FALSE),0)=0,VLOOKUP($E190,'region averages'!$A$1:$G$26,7,FALSE),VLOOKUP($A190,'country averages'!$B$1:$I$147,8,FALSE))</f>
        <v>60</v>
      </c>
    </row>
    <row r="191" spans="1:11" x14ac:dyDescent="0.2">
      <c r="A191" t="s">
        <v>319</v>
      </c>
      <c r="B191" t="s">
        <v>8</v>
      </c>
      <c r="C191" t="str">
        <f>VLOOKUP($A191,'country info'!$A$1:$E$259,2,FALSE)</f>
        <v>Rwanda</v>
      </c>
      <c r="D191" t="str">
        <f>VLOOKUP($A191,'country info'!$A$1:$E$259,4,FALSE)</f>
        <v>Africa</v>
      </c>
      <c r="E191" t="str">
        <f>VLOOKUP($A191,'country info'!$A$1:$E$259,5,FALSE)</f>
        <v>Eastern Africa</v>
      </c>
      <c r="F191" s="6">
        <f>IF(IFERROR(VLOOKUP($A191,'country averages'!$B$1:$I$147,3,FALSE),0)=0,VLOOKUP($E191,'region averages'!$A$1:$G$26,2,FALSE),VLOOKUP($A191,'country averages'!$B$1:$I$147,3,FALSE))</f>
        <v>110</v>
      </c>
      <c r="G191" s="6">
        <f>IF(IFERROR(VLOOKUP($A191,'country averages'!$B$1:$I$147,4,FALSE),0)=0,VLOOKUP($E191,'region averages'!$A$1:$G$26,3,FALSE),VLOOKUP($A191,'country averages'!$B$1:$I$147,4,FALSE))</f>
        <v>110</v>
      </c>
      <c r="H191" s="6">
        <f>IF(IFERROR(VLOOKUP($A191,'country averages'!$B$1:$I$147,5,FALSE),0)=0,VLOOKUP($E191,'region averages'!$A$1:$G$26,4,FALSE),VLOOKUP($A191,'country averages'!$B$1:$I$147,5,FALSE))</f>
        <v>91.666666666666671</v>
      </c>
      <c r="I191" s="6">
        <f>IF(IFERROR(VLOOKUP($A191,'country averages'!$B$1:$I$147,6,FALSE),0)=0,VLOOKUP($E191,'region averages'!$A$1:$G$26,5,FALSE),VLOOKUP($A191,'country averages'!$B$1:$I$147,6,FALSE))</f>
        <v>93.333333333333329</v>
      </c>
      <c r="J191" s="6">
        <f>IF(IFERROR(VLOOKUP($A191,'country averages'!$B$1:$I$147,7,FALSE),0)=0,VLOOKUP($E191,'region averages'!$A$1:$G$26,6,FALSE),VLOOKUP($A191,'country averages'!$B$1:$I$147,7,FALSE))</f>
        <v>51.666666666666664</v>
      </c>
      <c r="K191" s="6">
        <f>IF(IFERROR(VLOOKUP($A191,'country averages'!$B$1:$I$147,8,FALSE),0)=0,VLOOKUP($E191,'region averages'!$A$1:$G$26,7,FALSE),VLOOKUP($A191,'country averages'!$B$1:$I$147,8,FALSE))</f>
        <v>53.333333333333336</v>
      </c>
    </row>
    <row r="192" spans="1:11" x14ac:dyDescent="0.2">
      <c r="A192" t="s">
        <v>320</v>
      </c>
      <c r="B192" t="s">
        <v>6</v>
      </c>
      <c r="C192" t="str">
        <f>VLOOKUP($A192,'country info'!$A$1:$E$259,2,FALSE)</f>
        <v>Saudi Arabia</v>
      </c>
      <c r="D192" t="str">
        <f>VLOOKUP($A192,'country info'!$A$1:$E$259,4,FALSE)</f>
        <v>Asia</v>
      </c>
      <c r="E192" t="str">
        <f>VLOOKUP($A192,'country info'!$A$1:$E$259,5,FALSE)</f>
        <v>Western Asia</v>
      </c>
      <c r="F192" s="6">
        <f>IF(IFERROR(VLOOKUP($A192,'country averages'!$B$1:$I$147,3,FALSE),0)=0,VLOOKUP($E192,'region averages'!$A$1:$G$26,2,FALSE),VLOOKUP($A192,'country averages'!$B$1:$I$147,3,FALSE))</f>
        <v>120</v>
      </c>
      <c r="G192" s="6">
        <f>IF(IFERROR(VLOOKUP($A192,'country averages'!$B$1:$I$147,4,FALSE),0)=0,VLOOKUP($E192,'region averages'!$A$1:$G$26,3,FALSE),VLOOKUP($A192,'country averages'!$B$1:$I$147,4,FALSE))</f>
        <v>125</v>
      </c>
      <c r="H192" s="6">
        <f>IF(IFERROR(VLOOKUP($A192,'country averages'!$B$1:$I$147,5,FALSE),0)=0,VLOOKUP($E192,'region averages'!$A$1:$G$26,4,FALSE),VLOOKUP($A192,'country averages'!$B$1:$I$147,5,FALSE))</f>
        <v>80</v>
      </c>
      <c r="I192" s="6">
        <f>IF(IFERROR(VLOOKUP($A192,'country averages'!$B$1:$I$147,6,FALSE),0)=0,VLOOKUP($E192,'region averages'!$A$1:$G$26,5,FALSE),VLOOKUP($A192,'country averages'!$B$1:$I$147,6,FALSE))</f>
        <v>80</v>
      </c>
      <c r="J192" s="6">
        <f>IF(IFERROR(VLOOKUP($A192,'country averages'!$B$1:$I$147,7,FALSE),0)=0,VLOOKUP($E192,'region averages'!$A$1:$G$26,6,FALSE),VLOOKUP($A192,'country averages'!$B$1:$I$147,7,FALSE))</f>
        <v>45</v>
      </c>
      <c r="K192" s="6">
        <f>IF(IFERROR(VLOOKUP($A192,'country averages'!$B$1:$I$147,8,FALSE),0)=0,VLOOKUP($E192,'region averages'!$A$1:$G$26,7,FALSE),VLOOKUP($A192,'country averages'!$B$1:$I$147,8,FALSE))</f>
        <v>45</v>
      </c>
    </row>
    <row r="193" spans="1:11" x14ac:dyDescent="0.2">
      <c r="A193" t="s">
        <v>322</v>
      </c>
      <c r="B193" t="s">
        <v>8</v>
      </c>
      <c r="C193" t="str">
        <f>VLOOKUP($A193,'country info'!$A$1:$E$259,2,FALSE)</f>
        <v>Sudan</v>
      </c>
      <c r="D193" t="str">
        <f>VLOOKUP($A193,'country info'!$A$1:$E$259,4,FALSE)</f>
        <v>Africa</v>
      </c>
      <c r="E193" t="str">
        <f>VLOOKUP($A193,'country info'!$A$1:$E$259,5,FALSE)</f>
        <v>Northern Africa</v>
      </c>
      <c r="F193" s="6">
        <f>IF(IFERROR(VLOOKUP($A193,'country averages'!$B$1:$I$147,3,FALSE),0)=0,VLOOKUP($E193,'region averages'!$A$1:$G$26,2,FALSE),VLOOKUP($A193,'country averages'!$B$1:$I$147,3,FALSE))</f>
        <v>105</v>
      </c>
      <c r="G193" s="6">
        <f>IF(IFERROR(VLOOKUP($A193,'country averages'!$B$1:$I$147,4,FALSE),0)=0,VLOOKUP($E193,'region averages'!$A$1:$G$26,3,FALSE),VLOOKUP($A193,'country averages'!$B$1:$I$147,4,FALSE))</f>
        <v>107.5</v>
      </c>
      <c r="H193" s="6">
        <f>IF(IFERROR(VLOOKUP($A193,'country averages'!$B$1:$I$147,5,FALSE),0)=0,VLOOKUP($E193,'region averages'!$A$1:$G$26,4,FALSE),VLOOKUP($A193,'country averages'!$B$1:$I$147,5,FALSE))</f>
        <v>90</v>
      </c>
      <c r="I193" s="6">
        <f>IF(IFERROR(VLOOKUP($A193,'country averages'!$B$1:$I$147,6,FALSE),0)=0,VLOOKUP($E193,'region averages'!$A$1:$G$26,5,FALSE),VLOOKUP($A193,'country averages'!$B$1:$I$147,6,FALSE))</f>
        <v>90</v>
      </c>
      <c r="J193" s="6">
        <f>IF(IFERROR(VLOOKUP($A193,'country averages'!$B$1:$I$147,7,FALSE),0)=0,VLOOKUP($E193,'region averages'!$A$1:$G$26,6,FALSE),VLOOKUP($A193,'country averages'!$B$1:$I$147,7,FALSE))</f>
        <v>52.5</v>
      </c>
      <c r="K193" s="6">
        <f>IF(IFERROR(VLOOKUP($A193,'country averages'!$B$1:$I$147,8,FALSE),0)=0,VLOOKUP($E193,'region averages'!$A$1:$G$26,7,FALSE),VLOOKUP($A193,'country averages'!$B$1:$I$147,8,FALSE))</f>
        <v>52.5</v>
      </c>
    </row>
    <row r="194" spans="1:11" x14ac:dyDescent="0.2">
      <c r="A194" t="s">
        <v>323</v>
      </c>
      <c r="B194" t="s">
        <v>8</v>
      </c>
      <c r="C194" t="str">
        <f>VLOOKUP($A194,'country info'!$A$1:$E$259,2,FALSE)</f>
        <v>Senegal</v>
      </c>
      <c r="D194" t="str">
        <f>VLOOKUP($A194,'country info'!$A$1:$E$259,4,FALSE)</f>
        <v>Africa</v>
      </c>
      <c r="E194" t="str">
        <f>VLOOKUP($A194,'country info'!$A$1:$E$259,5,FALSE)</f>
        <v>Western Africa</v>
      </c>
      <c r="F194" s="6">
        <f>IF(IFERROR(VLOOKUP($A194,'country averages'!$B$1:$I$147,3,FALSE),0)=0,VLOOKUP($E194,'region averages'!$A$1:$G$26,2,FALSE),VLOOKUP($A194,'country averages'!$B$1:$I$147,3,FALSE))</f>
        <v>100</v>
      </c>
      <c r="G194" s="6">
        <f>IF(IFERROR(VLOOKUP($A194,'country averages'!$B$1:$I$147,4,FALSE),0)=0,VLOOKUP($E194,'region averages'!$A$1:$G$26,3,FALSE),VLOOKUP($A194,'country averages'!$B$1:$I$147,4,FALSE))</f>
        <v>100</v>
      </c>
      <c r="H194" s="6">
        <f>IF(IFERROR(VLOOKUP($A194,'country averages'!$B$1:$I$147,5,FALSE),0)=0,VLOOKUP($E194,'region averages'!$A$1:$G$26,4,FALSE),VLOOKUP($A194,'country averages'!$B$1:$I$147,5,FALSE))</f>
        <v>90</v>
      </c>
      <c r="I194" s="6">
        <f>IF(IFERROR(VLOOKUP($A194,'country averages'!$B$1:$I$147,6,FALSE),0)=0,VLOOKUP($E194,'region averages'!$A$1:$G$26,5,FALSE),VLOOKUP($A194,'country averages'!$B$1:$I$147,6,FALSE))</f>
        <v>90</v>
      </c>
      <c r="J194" s="6">
        <f>IF(IFERROR(VLOOKUP($A194,'country averages'!$B$1:$I$147,7,FALSE),0)=0,VLOOKUP($E194,'region averages'!$A$1:$G$26,6,FALSE),VLOOKUP($A194,'country averages'!$B$1:$I$147,7,FALSE))</f>
        <v>50</v>
      </c>
      <c r="K194" s="6">
        <f>IF(IFERROR(VLOOKUP($A194,'country averages'!$B$1:$I$147,8,FALSE),0)=0,VLOOKUP($E194,'region averages'!$A$1:$G$26,7,FALSE),VLOOKUP($A194,'country averages'!$B$1:$I$147,8,FALSE))</f>
        <v>50</v>
      </c>
    </row>
    <row r="195" spans="1:11" x14ac:dyDescent="0.2">
      <c r="A195" t="s">
        <v>325</v>
      </c>
      <c r="B195" t="s">
        <v>6</v>
      </c>
      <c r="C195" t="str">
        <f>VLOOKUP($A195,'country info'!$A$1:$E$259,2,FALSE)</f>
        <v>Singapore</v>
      </c>
      <c r="D195" t="str">
        <f>VLOOKUP($A195,'country info'!$A$1:$E$259,4,FALSE)</f>
        <v>Asia</v>
      </c>
      <c r="E195" t="str">
        <f>VLOOKUP($A195,'country info'!$A$1:$E$259,5,FALSE)</f>
        <v>South-Eastern Asia</v>
      </c>
      <c r="F195" s="6">
        <f>IF(IFERROR(VLOOKUP($A195,'country averages'!$B$1:$I$147,3,FALSE),0)=0,VLOOKUP($E195,'region averages'!$A$1:$G$26,2,FALSE),VLOOKUP($A195,'country averages'!$B$1:$I$147,3,FALSE))</f>
        <v>90</v>
      </c>
      <c r="G195" s="6">
        <f>IF(IFERROR(VLOOKUP($A195,'country averages'!$B$1:$I$147,4,FALSE),0)=0,VLOOKUP($E195,'region averages'!$A$1:$G$26,3,FALSE),VLOOKUP($A195,'country averages'!$B$1:$I$147,4,FALSE))</f>
        <v>90</v>
      </c>
      <c r="H195" s="6">
        <f>IF(IFERROR(VLOOKUP($A195,'country averages'!$B$1:$I$147,5,FALSE),0)=0,VLOOKUP($E195,'region averages'!$A$1:$G$26,4,FALSE),VLOOKUP($A195,'country averages'!$B$1:$I$147,5,FALSE))</f>
        <v>70</v>
      </c>
      <c r="I195" s="6">
        <f>IF(IFERROR(VLOOKUP($A195,'country averages'!$B$1:$I$147,6,FALSE),0)=0,VLOOKUP($E195,'region averages'!$A$1:$G$26,5,FALSE),VLOOKUP($A195,'country averages'!$B$1:$I$147,6,FALSE))</f>
        <v>70</v>
      </c>
      <c r="J195" s="6">
        <f>IF(IFERROR(VLOOKUP($A195,'country averages'!$B$1:$I$147,7,FALSE),0)=0,VLOOKUP($E195,'region averages'!$A$1:$G$26,6,FALSE),VLOOKUP($A195,'country averages'!$B$1:$I$147,7,FALSE))</f>
        <v>50</v>
      </c>
      <c r="K195" s="6">
        <f>IF(IFERROR(VLOOKUP($A195,'country averages'!$B$1:$I$147,8,FALSE),0)=0,VLOOKUP($E195,'region averages'!$A$1:$G$26,7,FALSE),VLOOKUP($A195,'country averages'!$B$1:$I$147,8,FALSE))</f>
        <v>50</v>
      </c>
    </row>
    <row r="196" spans="1:11" x14ac:dyDescent="0.2">
      <c r="A196" t="s">
        <v>327</v>
      </c>
      <c r="B196" t="s">
        <v>29</v>
      </c>
      <c r="C196" t="str">
        <f>VLOOKUP($A196,'country info'!$A$1:$E$259,2,FALSE)</f>
        <v>South Georgia and the Islands</v>
      </c>
      <c r="D196" t="str">
        <f>VLOOKUP($A196,'country info'!$A$1:$E$259,4,FALSE)</f>
        <v>Americas</v>
      </c>
      <c r="E196" t="str">
        <f>VLOOKUP($A196,'country info'!$A$1:$E$259,5,FALSE)</f>
        <v>Seven seas (open ocean)</v>
      </c>
      <c r="F196" s="6">
        <f>IF(IFERROR(VLOOKUP($A196,'country averages'!$B$1:$I$147,3,FALSE),0)=0,VLOOKUP($E196,'region averages'!$A$1:$G$26,2,FALSE),VLOOKUP($A196,'country averages'!$B$1:$I$147,3,FALSE))</f>
        <v>110</v>
      </c>
      <c r="G196" s="6">
        <f>IF(IFERROR(VLOOKUP($A196,'country averages'!$B$1:$I$147,4,FALSE),0)=0,VLOOKUP($E196,'region averages'!$A$1:$G$26,3,FALSE),VLOOKUP($A196,'country averages'!$B$1:$I$147,4,FALSE))</f>
        <v>110</v>
      </c>
      <c r="H196" s="6">
        <f>IF(IFERROR(VLOOKUP($A196,'country averages'!$B$1:$I$147,5,FALSE),0)=0,VLOOKUP($E196,'region averages'!$A$1:$G$26,4,FALSE),VLOOKUP($A196,'country averages'!$B$1:$I$147,5,FALSE))</f>
        <v>90</v>
      </c>
      <c r="I196" s="6">
        <f>IF(IFERROR(VLOOKUP($A196,'country averages'!$B$1:$I$147,6,FALSE),0)=0,VLOOKUP($E196,'region averages'!$A$1:$G$26,5,FALSE),VLOOKUP($A196,'country averages'!$B$1:$I$147,6,FALSE))</f>
        <v>90</v>
      </c>
      <c r="J196" s="6">
        <f>IF(IFERROR(VLOOKUP($A196,'country averages'!$B$1:$I$147,7,FALSE),0)=0,VLOOKUP($E196,'region averages'!$A$1:$G$26,6,FALSE),VLOOKUP($A196,'country averages'!$B$1:$I$147,7,FALSE))</f>
        <v>50</v>
      </c>
      <c r="K196" s="6">
        <f>IF(IFERROR(VLOOKUP($A196,'country averages'!$B$1:$I$147,8,FALSE),0)=0,VLOOKUP($E196,'region averages'!$A$1:$G$26,7,FALSE),VLOOKUP($A196,'country averages'!$B$1:$I$147,8,FALSE))</f>
        <v>50</v>
      </c>
    </row>
    <row r="197" spans="1:11" x14ac:dyDescent="0.2">
      <c r="A197" t="s">
        <v>328</v>
      </c>
      <c r="B197" t="s">
        <v>29</v>
      </c>
      <c r="C197" t="str">
        <f>VLOOKUP($A197,'country info'!$A$1:$E$259,2,FALSE)</f>
        <v>Saint Helena</v>
      </c>
      <c r="D197" t="str">
        <f>VLOOKUP($A197,'country info'!$A$1:$E$259,4,FALSE)</f>
        <v>Africa</v>
      </c>
      <c r="E197" t="str">
        <f>VLOOKUP($A197,'country info'!$A$1:$E$259,5,FALSE)</f>
        <v>Western Africa</v>
      </c>
      <c r="F197" s="6">
        <f>IF(IFERROR(VLOOKUP($A197,'country averages'!$B$1:$I$147,3,FALSE),0)=0,VLOOKUP($E197,'region averages'!$A$1:$G$26,2,FALSE),VLOOKUP($A197,'country averages'!$B$1:$I$147,3,FALSE))</f>
        <v>100</v>
      </c>
      <c r="G197" s="6">
        <f>IF(IFERROR(VLOOKUP($A197,'country averages'!$B$1:$I$147,4,FALSE),0)=0,VLOOKUP($E197,'region averages'!$A$1:$G$26,3,FALSE),VLOOKUP($A197,'country averages'!$B$1:$I$147,4,FALSE))</f>
        <v>100</v>
      </c>
      <c r="H197" s="6">
        <f>IF(IFERROR(VLOOKUP($A197,'country averages'!$B$1:$I$147,5,FALSE),0)=0,VLOOKUP($E197,'region averages'!$A$1:$G$26,4,FALSE),VLOOKUP($A197,'country averages'!$B$1:$I$147,5,FALSE))</f>
        <v>85</v>
      </c>
      <c r="I197" s="6">
        <f>IF(IFERROR(VLOOKUP($A197,'country averages'!$B$1:$I$147,6,FALSE),0)=0,VLOOKUP($E197,'region averages'!$A$1:$G$26,5,FALSE),VLOOKUP($A197,'country averages'!$B$1:$I$147,6,FALSE))</f>
        <v>85</v>
      </c>
      <c r="J197" s="6">
        <f>IF(IFERROR(VLOOKUP($A197,'country averages'!$B$1:$I$147,7,FALSE),0)=0,VLOOKUP($E197,'region averages'!$A$1:$G$26,6,FALSE),VLOOKUP($A197,'country averages'!$B$1:$I$147,7,FALSE))</f>
        <v>40</v>
      </c>
      <c r="K197" s="6">
        <f>IF(IFERROR(VLOOKUP($A197,'country averages'!$B$1:$I$147,8,FALSE),0)=0,VLOOKUP($E197,'region averages'!$A$1:$G$26,7,FALSE),VLOOKUP($A197,'country averages'!$B$1:$I$147,8,FALSE))</f>
        <v>50</v>
      </c>
    </row>
    <row r="198" spans="1:11" x14ac:dyDescent="0.2">
      <c r="A198" t="s">
        <v>329</v>
      </c>
      <c r="B198" t="s">
        <v>13</v>
      </c>
      <c r="C198" t="s">
        <v>330</v>
      </c>
      <c r="D198" t="s">
        <v>13</v>
      </c>
      <c r="E198" t="s">
        <v>29</v>
      </c>
      <c r="F198" s="6">
        <f>IF(IFERROR(VLOOKUP($A198,'country averages'!$B$1:$I$147,3,FALSE),0)=0,VLOOKUP($E198,'region averages'!$A$1:$G$26,2,FALSE),VLOOKUP($A198,'country averages'!$B$1:$I$147,3,FALSE))</f>
        <v>110</v>
      </c>
      <c r="G198" s="6">
        <f>IF(IFERROR(VLOOKUP($A198,'country averages'!$B$1:$I$147,4,FALSE),0)=0,VLOOKUP($E198,'region averages'!$A$1:$G$26,3,FALSE),VLOOKUP($A198,'country averages'!$B$1:$I$147,4,FALSE))</f>
        <v>110</v>
      </c>
      <c r="H198" s="6">
        <f>IF(IFERROR(VLOOKUP($A198,'country averages'!$B$1:$I$147,5,FALSE),0)=0,VLOOKUP($E198,'region averages'!$A$1:$G$26,4,FALSE),VLOOKUP($A198,'country averages'!$B$1:$I$147,5,FALSE))</f>
        <v>90</v>
      </c>
      <c r="I198" s="6">
        <f>IF(IFERROR(VLOOKUP($A198,'country averages'!$B$1:$I$147,6,FALSE),0)=0,VLOOKUP($E198,'region averages'!$A$1:$G$26,5,FALSE),VLOOKUP($A198,'country averages'!$B$1:$I$147,6,FALSE))</f>
        <v>90</v>
      </c>
      <c r="J198" s="6">
        <f>IF(IFERROR(VLOOKUP($A198,'country averages'!$B$1:$I$147,7,FALSE),0)=0,VLOOKUP($E198,'region averages'!$A$1:$G$26,6,FALSE),VLOOKUP($A198,'country averages'!$B$1:$I$147,7,FALSE))</f>
        <v>50</v>
      </c>
      <c r="K198" s="6">
        <f>IF(IFERROR(VLOOKUP($A198,'country averages'!$B$1:$I$147,8,FALSE),0)=0,VLOOKUP($E198,'region averages'!$A$1:$G$26,7,FALSE),VLOOKUP($A198,'country averages'!$B$1:$I$147,8,FALSE))</f>
        <v>50</v>
      </c>
    </row>
    <row r="199" spans="1:11" x14ac:dyDescent="0.2">
      <c r="A199" t="s">
        <v>331</v>
      </c>
      <c r="B199" t="s">
        <v>25</v>
      </c>
      <c r="C199" t="str">
        <f>VLOOKUP($A199,'country info'!$A$1:$E$259,2,FALSE)</f>
        <v>Solomon Islands</v>
      </c>
      <c r="D199" t="str">
        <f>VLOOKUP($A199,'country info'!$A$1:$E$259,4,FALSE)</f>
        <v>Oceania</v>
      </c>
      <c r="E199" t="str">
        <f>VLOOKUP($A199,'country info'!$A$1:$E$259,5,FALSE)</f>
        <v>Melanesia</v>
      </c>
      <c r="F199" s="6">
        <f>IF(IFERROR(VLOOKUP($A199,'country averages'!$B$1:$I$147,3,FALSE),0)=0,VLOOKUP($E199,'region averages'!$A$1:$G$26,2,FALSE),VLOOKUP($A199,'country averages'!$B$1:$I$147,3,FALSE))</f>
        <v>110</v>
      </c>
      <c r="G199" s="6">
        <f>IF(IFERROR(VLOOKUP($A199,'country averages'!$B$1:$I$147,4,FALSE),0)=0,VLOOKUP($E199,'region averages'!$A$1:$G$26,3,FALSE),VLOOKUP($A199,'country averages'!$B$1:$I$147,4,FALSE))</f>
        <v>110</v>
      </c>
      <c r="H199" s="6">
        <f>IF(IFERROR(VLOOKUP($A199,'country averages'!$B$1:$I$147,5,FALSE),0)=0,VLOOKUP($E199,'region averages'!$A$1:$G$26,4,FALSE),VLOOKUP($A199,'country averages'!$B$1:$I$147,5,FALSE))</f>
        <v>65</v>
      </c>
      <c r="I199" s="6">
        <f>IF(IFERROR(VLOOKUP($A199,'country averages'!$B$1:$I$147,6,FALSE),0)=0,VLOOKUP($E199,'region averages'!$A$1:$G$26,5,FALSE),VLOOKUP($A199,'country averages'!$B$1:$I$147,6,FALSE))</f>
        <v>65</v>
      </c>
      <c r="J199" s="6">
        <f>IF(IFERROR(VLOOKUP($A199,'country averages'!$B$1:$I$147,7,FALSE),0)=0,VLOOKUP($E199,'region averages'!$A$1:$G$26,6,FALSE),VLOOKUP($A199,'country averages'!$B$1:$I$147,7,FALSE))</f>
        <v>40</v>
      </c>
      <c r="K199" s="6">
        <f>IF(IFERROR(VLOOKUP($A199,'country averages'!$B$1:$I$147,8,FALSE),0)=0,VLOOKUP($E199,'region averages'!$A$1:$G$26,7,FALSE),VLOOKUP($A199,'country averages'!$B$1:$I$147,8,FALSE))</f>
        <v>40</v>
      </c>
    </row>
    <row r="200" spans="1:11" x14ac:dyDescent="0.2">
      <c r="A200" t="s">
        <v>332</v>
      </c>
      <c r="B200" t="s">
        <v>8</v>
      </c>
      <c r="C200" t="str">
        <f>VLOOKUP($A200,'country info'!$A$1:$E$259,2,FALSE)</f>
        <v>Sierra Leone</v>
      </c>
      <c r="D200" t="str">
        <f>VLOOKUP($A200,'country info'!$A$1:$E$259,4,FALSE)</f>
        <v>Africa</v>
      </c>
      <c r="E200" t="str">
        <f>VLOOKUP($A200,'country info'!$A$1:$E$259,5,FALSE)</f>
        <v>Western Africa</v>
      </c>
      <c r="F200" s="6">
        <f>IF(IFERROR(VLOOKUP($A200,'country averages'!$B$1:$I$147,3,FALSE),0)=0,VLOOKUP($E200,'region averages'!$A$1:$G$26,2,FALSE),VLOOKUP($A200,'country averages'!$B$1:$I$147,3,FALSE))</f>
        <v>100</v>
      </c>
      <c r="G200" s="6">
        <f>IF(IFERROR(VLOOKUP($A200,'country averages'!$B$1:$I$147,4,FALSE),0)=0,VLOOKUP($E200,'region averages'!$A$1:$G$26,3,FALSE),VLOOKUP($A200,'country averages'!$B$1:$I$147,4,FALSE))</f>
        <v>100</v>
      </c>
      <c r="H200" s="6">
        <f>IF(IFERROR(VLOOKUP($A200,'country averages'!$B$1:$I$147,5,FALSE),0)=0,VLOOKUP($E200,'region averages'!$A$1:$G$26,4,FALSE),VLOOKUP($A200,'country averages'!$B$1:$I$147,5,FALSE))</f>
        <v>85</v>
      </c>
      <c r="I200" s="6">
        <f>IF(IFERROR(VLOOKUP($A200,'country averages'!$B$1:$I$147,6,FALSE),0)=0,VLOOKUP($E200,'region averages'!$A$1:$G$26,5,FALSE),VLOOKUP($A200,'country averages'!$B$1:$I$147,6,FALSE))</f>
        <v>85</v>
      </c>
      <c r="J200" s="6">
        <f>IF(IFERROR(VLOOKUP($A200,'country averages'!$B$1:$I$147,7,FALSE),0)=0,VLOOKUP($E200,'region averages'!$A$1:$G$26,6,FALSE),VLOOKUP($A200,'country averages'!$B$1:$I$147,7,FALSE))</f>
        <v>40</v>
      </c>
      <c r="K200" s="6">
        <f>IF(IFERROR(VLOOKUP($A200,'country averages'!$B$1:$I$147,8,FALSE),0)=0,VLOOKUP($E200,'region averages'!$A$1:$G$26,7,FALSE),VLOOKUP($A200,'country averages'!$B$1:$I$147,8,FALSE))</f>
        <v>50</v>
      </c>
    </row>
    <row r="201" spans="1:11" x14ac:dyDescent="0.2">
      <c r="A201" t="s">
        <v>333</v>
      </c>
      <c r="B201" t="s">
        <v>3</v>
      </c>
      <c r="C201" t="str">
        <f>VLOOKUP($A201,'country info'!$A$1:$E$259,2,FALSE)</f>
        <v>El Salvador</v>
      </c>
      <c r="D201" t="str">
        <f>VLOOKUP($A201,'country info'!$A$1:$E$259,4,FALSE)</f>
        <v>Americas</v>
      </c>
      <c r="E201" t="str">
        <f>VLOOKUP($A201,'country info'!$A$1:$E$259,5,FALSE)</f>
        <v>Central America</v>
      </c>
      <c r="F201" s="6">
        <f>IF(IFERROR(VLOOKUP($A201,'country averages'!$B$1:$I$147,3,FALSE),0)=0,VLOOKUP($E201,'region averages'!$A$1:$G$26,2,FALSE),VLOOKUP($A201,'country averages'!$B$1:$I$147,3,FALSE))</f>
        <v>90</v>
      </c>
      <c r="G201" s="6">
        <f>IF(IFERROR(VLOOKUP($A201,'country averages'!$B$1:$I$147,4,FALSE),0)=0,VLOOKUP($E201,'region averages'!$A$1:$G$26,3,FALSE),VLOOKUP($A201,'country averages'!$B$1:$I$147,4,FALSE))</f>
        <v>90</v>
      </c>
      <c r="H201" s="6">
        <f>IF(IFERROR(VLOOKUP($A201,'country averages'!$B$1:$I$147,5,FALSE),0)=0,VLOOKUP($E201,'region averages'!$A$1:$G$26,4,FALSE),VLOOKUP($A201,'country averages'!$B$1:$I$147,5,FALSE))</f>
        <v>90</v>
      </c>
      <c r="I201" s="6">
        <f>IF(IFERROR(VLOOKUP($A201,'country averages'!$B$1:$I$147,6,FALSE),0)=0,VLOOKUP($E201,'region averages'!$A$1:$G$26,5,FALSE),VLOOKUP($A201,'country averages'!$B$1:$I$147,6,FALSE))</f>
        <v>90</v>
      </c>
      <c r="J201" s="6">
        <f>IF(IFERROR(VLOOKUP($A201,'country averages'!$B$1:$I$147,7,FALSE),0)=0,VLOOKUP($E201,'region averages'!$A$1:$G$26,6,FALSE),VLOOKUP($A201,'country averages'!$B$1:$I$147,7,FALSE))</f>
        <v>50</v>
      </c>
      <c r="K201" s="6">
        <f>IF(IFERROR(VLOOKUP($A201,'country averages'!$B$1:$I$147,8,FALSE),0)=0,VLOOKUP($E201,'region averages'!$A$1:$G$26,7,FALSE),VLOOKUP($A201,'country averages'!$B$1:$I$147,8,FALSE))</f>
        <v>50</v>
      </c>
    </row>
    <row r="202" spans="1:11" x14ac:dyDescent="0.2">
      <c r="A202" t="s">
        <v>335</v>
      </c>
      <c r="B202" t="s">
        <v>13</v>
      </c>
      <c r="C202" t="str">
        <f>VLOOKUP($A202,'country info'!$A$1:$E$259,2,FALSE)</f>
        <v>San Marino</v>
      </c>
      <c r="D202" t="str">
        <f>VLOOKUP($A202,'country info'!$A$1:$E$259,4,FALSE)</f>
        <v>Europe</v>
      </c>
      <c r="E202" t="str">
        <f>VLOOKUP($A202,'country info'!$A$1:$E$259,5,FALSE)</f>
        <v>Southern Europe</v>
      </c>
      <c r="F202" s="6">
        <f>IF(IFERROR(VLOOKUP($A202,'country averages'!$B$1:$I$147,3,FALSE),0)=0,VLOOKUP($E202,'region averages'!$A$1:$G$26,2,FALSE),VLOOKUP($A202,'country averages'!$B$1:$I$147,3,FALSE))</f>
        <v>115.71428571428571</v>
      </c>
      <c r="G202" s="6">
        <f>IF(IFERROR(VLOOKUP($A202,'country averages'!$B$1:$I$147,4,FALSE),0)=0,VLOOKUP($E202,'region averages'!$A$1:$G$26,3,FALSE),VLOOKUP($A202,'country averages'!$B$1:$I$147,4,FALSE))</f>
        <v>124.28571428571429</v>
      </c>
      <c r="H202" s="6">
        <f>IF(IFERROR(VLOOKUP($A202,'country averages'!$B$1:$I$147,5,FALSE),0)=0,VLOOKUP($E202,'region averages'!$A$1:$G$26,4,FALSE),VLOOKUP($A202,'country averages'!$B$1:$I$147,5,FALSE))</f>
        <v>83.333333333333329</v>
      </c>
      <c r="I202" s="6">
        <f>IF(IFERROR(VLOOKUP($A202,'country averages'!$B$1:$I$147,6,FALSE),0)=0,VLOOKUP($E202,'region averages'!$A$1:$G$26,5,FALSE),VLOOKUP($A202,'country averages'!$B$1:$I$147,6,FALSE))</f>
        <v>83.333333333333329</v>
      </c>
      <c r="J202" s="6">
        <f>IF(IFERROR(VLOOKUP($A202,'country averages'!$B$1:$I$147,7,FALSE),0)=0,VLOOKUP($E202,'region averages'!$A$1:$G$26,6,FALSE),VLOOKUP($A202,'country averages'!$B$1:$I$147,7,FALSE))</f>
        <v>50</v>
      </c>
      <c r="K202" s="6">
        <f>IF(IFERROR(VLOOKUP($A202,'country averages'!$B$1:$I$147,8,FALSE),0)=0,VLOOKUP($E202,'region averages'!$A$1:$G$26,7,FALSE),VLOOKUP($A202,'country averages'!$B$1:$I$147,8,FALSE))</f>
        <v>50</v>
      </c>
    </row>
    <row r="203" spans="1:11" x14ac:dyDescent="0.2">
      <c r="A203" t="s">
        <v>336</v>
      </c>
      <c r="B203" t="s">
        <v>8</v>
      </c>
      <c r="C203" t="str">
        <f>VLOOKUP($A203,'country info'!$A$1:$E$259,2,FALSE)</f>
        <v>Somalia</v>
      </c>
      <c r="D203" t="str">
        <f>VLOOKUP($A203,'country info'!$A$1:$E$259,4,FALSE)</f>
        <v>Africa</v>
      </c>
      <c r="E203" t="str">
        <f>VLOOKUP($A203,'country info'!$A$1:$E$259,5,FALSE)</f>
        <v>Eastern Africa</v>
      </c>
      <c r="F203" s="6">
        <f>IF(IFERROR(VLOOKUP($A203,'country averages'!$B$1:$I$147,3,FALSE),0)=0,VLOOKUP($E203,'region averages'!$A$1:$G$26,2,FALSE),VLOOKUP($A203,'country averages'!$B$1:$I$147,3,FALSE))</f>
        <v>110</v>
      </c>
      <c r="G203" s="6">
        <f>IF(IFERROR(VLOOKUP($A203,'country averages'!$B$1:$I$147,4,FALSE),0)=0,VLOOKUP($E203,'region averages'!$A$1:$G$26,3,FALSE),VLOOKUP($A203,'country averages'!$B$1:$I$147,4,FALSE))</f>
        <v>110</v>
      </c>
      <c r="H203" s="6">
        <f>IF(IFERROR(VLOOKUP($A203,'country averages'!$B$1:$I$147,5,FALSE),0)=0,VLOOKUP($E203,'region averages'!$A$1:$G$26,4,FALSE),VLOOKUP($A203,'country averages'!$B$1:$I$147,5,FALSE))</f>
        <v>91.666666666666671</v>
      </c>
      <c r="I203" s="6">
        <f>IF(IFERROR(VLOOKUP($A203,'country averages'!$B$1:$I$147,6,FALSE),0)=0,VLOOKUP($E203,'region averages'!$A$1:$G$26,5,FALSE),VLOOKUP($A203,'country averages'!$B$1:$I$147,6,FALSE))</f>
        <v>93.333333333333329</v>
      </c>
      <c r="J203" s="6">
        <f>IF(IFERROR(VLOOKUP($A203,'country averages'!$B$1:$I$147,7,FALSE),0)=0,VLOOKUP($E203,'region averages'!$A$1:$G$26,6,FALSE),VLOOKUP($A203,'country averages'!$B$1:$I$147,7,FALSE))</f>
        <v>51.666666666666664</v>
      </c>
      <c r="K203" s="6">
        <f>IF(IFERROR(VLOOKUP($A203,'country averages'!$B$1:$I$147,8,FALSE),0)=0,VLOOKUP($E203,'region averages'!$A$1:$G$26,7,FALSE),VLOOKUP($A203,'country averages'!$B$1:$I$147,8,FALSE))</f>
        <v>53.333333333333336</v>
      </c>
    </row>
    <row r="204" spans="1:11" x14ac:dyDescent="0.2">
      <c r="A204" t="s">
        <v>337</v>
      </c>
      <c r="B204" t="s">
        <v>3</v>
      </c>
      <c r="C204" t="str">
        <f>VLOOKUP($A204,'country info'!$A$1:$E$259,2,FALSE)</f>
        <v>Saint Pierre and Miquelon</v>
      </c>
      <c r="D204" t="str">
        <f>VLOOKUP($A204,'country info'!$A$1:$E$259,4,FALSE)</f>
        <v>Americas</v>
      </c>
      <c r="E204" t="str">
        <f>VLOOKUP($A204,'country info'!$A$1:$E$259,5,FALSE)</f>
        <v>Northern America</v>
      </c>
      <c r="F204" s="6">
        <f>IF(IFERROR(VLOOKUP($A204,'country averages'!$B$1:$I$147,3,FALSE),0)=0,VLOOKUP($E204,'region averages'!$A$1:$G$26,2,FALSE),VLOOKUP($A204,'country averages'!$B$1:$I$147,3,FALSE))</f>
        <v>128.08499999999998</v>
      </c>
      <c r="G204" s="6">
        <f>IF(IFERROR(VLOOKUP($A204,'country averages'!$B$1:$I$147,4,FALSE),0)=0,VLOOKUP($E204,'region averages'!$A$1:$G$26,3,FALSE),VLOOKUP($A204,'country averages'!$B$1:$I$147,4,FALSE))</f>
        <v>163.845</v>
      </c>
      <c r="H204" s="6">
        <f>IF(IFERROR(VLOOKUP($A204,'country averages'!$B$1:$I$147,5,FALSE),0)=0,VLOOKUP($E204,'region averages'!$A$1:$G$26,4,FALSE),VLOOKUP($A204,'country averages'!$B$1:$I$147,5,FALSE))</f>
        <v>80</v>
      </c>
      <c r="I204" s="6">
        <f>IF(IFERROR(VLOOKUP($A204,'country averages'!$B$1:$I$147,6,FALSE),0)=0,VLOOKUP($E204,'region averages'!$A$1:$G$26,5,FALSE),VLOOKUP($A204,'country averages'!$B$1:$I$147,6,FALSE))</f>
        <v>80</v>
      </c>
      <c r="J204" s="6">
        <f>IF(IFERROR(VLOOKUP($A204,'country averages'!$B$1:$I$147,7,FALSE),0)=0,VLOOKUP($E204,'region averages'!$A$1:$G$26,6,FALSE),VLOOKUP($A204,'country averages'!$B$1:$I$147,7,FALSE))</f>
        <v>50</v>
      </c>
      <c r="K204" s="6">
        <f>IF(IFERROR(VLOOKUP($A204,'country averages'!$B$1:$I$147,8,FALSE),0)=0,VLOOKUP($E204,'region averages'!$A$1:$G$26,7,FALSE),VLOOKUP($A204,'country averages'!$B$1:$I$147,8,FALSE))</f>
        <v>50</v>
      </c>
    </row>
    <row r="205" spans="1:11" x14ac:dyDescent="0.2">
      <c r="A205" t="s">
        <v>338</v>
      </c>
      <c r="B205" t="s">
        <v>13</v>
      </c>
      <c r="C205" t="str">
        <f>VLOOKUP($A205,'country info'!$A$1:$E$259,2,FALSE)</f>
        <v>Republic of Serbia</v>
      </c>
      <c r="D205" t="str">
        <f>VLOOKUP($A205,'country info'!$A$1:$E$259,4,FALSE)</f>
        <v>Europe</v>
      </c>
      <c r="E205" t="str">
        <f>VLOOKUP($A205,'country info'!$A$1:$E$259,5,FALSE)</f>
        <v>Southern Europe</v>
      </c>
      <c r="F205" s="6">
        <f>IF(IFERROR(VLOOKUP($A205,'country averages'!$B$1:$I$147,3,FALSE),0)=0,VLOOKUP($E205,'region averages'!$A$1:$G$26,2,FALSE),VLOOKUP($A205,'country averages'!$B$1:$I$147,3,FALSE))</f>
        <v>100</v>
      </c>
      <c r="G205" s="6">
        <f>IF(IFERROR(VLOOKUP($A205,'country averages'!$B$1:$I$147,4,FALSE),0)=0,VLOOKUP($E205,'region averages'!$A$1:$G$26,3,FALSE),VLOOKUP($A205,'country averages'!$B$1:$I$147,4,FALSE))</f>
        <v>120</v>
      </c>
      <c r="H205" s="6">
        <f>IF(IFERROR(VLOOKUP($A205,'country averages'!$B$1:$I$147,5,FALSE),0)=0,VLOOKUP($E205,'region averages'!$A$1:$G$26,4,FALSE),VLOOKUP($A205,'country averages'!$B$1:$I$147,5,FALSE))</f>
        <v>80</v>
      </c>
      <c r="I205" s="6">
        <f>IF(IFERROR(VLOOKUP($A205,'country averages'!$B$1:$I$147,6,FALSE),0)=0,VLOOKUP($E205,'region averages'!$A$1:$G$26,5,FALSE),VLOOKUP($A205,'country averages'!$B$1:$I$147,6,FALSE))</f>
        <v>80</v>
      </c>
      <c r="J205" s="6">
        <f>IF(IFERROR(VLOOKUP($A205,'country averages'!$B$1:$I$147,7,FALSE),0)=0,VLOOKUP($E205,'region averages'!$A$1:$G$26,6,FALSE),VLOOKUP($A205,'country averages'!$B$1:$I$147,7,FALSE))</f>
        <v>50</v>
      </c>
      <c r="K205" s="6">
        <f>IF(IFERROR(VLOOKUP($A205,'country averages'!$B$1:$I$147,8,FALSE),0)=0,VLOOKUP($E205,'region averages'!$A$1:$G$26,7,FALSE),VLOOKUP($A205,'country averages'!$B$1:$I$147,8,FALSE))</f>
        <v>50</v>
      </c>
    </row>
    <row r="206" spans="1:11" x14ac:dyDescent="0.2">
      <c r="A206" t="s">
        <v>340</v>
      </c>
      <c r="B206" t="s">
        <v>8</v>
      </c>
      <c r="C206" t="str">
        <f>VLOOKUP($A206,'country info'!$A$1:$E$259,2,FALSE)</f>
        <v>South Sudan</v>
      </c>
      <c r="D206" t="str">
        <f>VLOOKUP($A206,'country info'!$A$1:$E$259,4,FALSE)</f>
        <v>Africa</v>
      </c>
      <c r="E206" t="str">
        <f>VLOOKUP($A206,'country info'!$A$1:$E$259,5,FALSE)</f>
        <v>Eastern Africa</v>
      </c>
      <c r="F206" s="6">
        <f>IF(IFERROR(VLOOKUP($A206,'country averages'!$B$1:$I$147,3,FALSE),0)=0,VLOOKUP($E206,'region averages'!$A$1:$G$26,2,FALSE),VLOOKUP($A206,'country averages'!$B$1:$I$147,3,FALSE))</f>
        <v>110</v>
      </c>
      <c r="G206" s="6">
        <f>IF(IFERROR(VLOOKUP($A206,'country averages'!$B$1:$I$147,4,FALSE),0)=0,VLOOKUP($E206,'region averages'!$A$1:$G$26,3,FALSE),VLOOKUP($A206,'country averages'!$B$1:$I$147,4,FALSE))</f>
        <v>110</v>
      </c>
      <c r="H206" s="6">
        <f>IF(IFERROR(VLOOKUP($A206,'country averages'!$B$1:$I$147,5,FALSE),0)=0,VLOOKUP($E206,'region averages'!$A$1:$G$26,4,FALSE),VLOOKUP($A206,'country averages'!$B$1:$I$147,5,FALSE))</f>
        <v>91.666666666666671</v>
      </c>
      <c r="I206" s="6">
        <f>IF(IFERROR(VLOOKUP($A206,'country averages'!$B$1:$I$147,6,FALSE),0)=0,VLOOKUP($E206,'region averages'!$A$1:$G$26,5,FALSE),VLOOKUP($A206,'country averages'!$B$1:$I$147,6,FALSE))</f>
        <v>93.333333333333329</v>
      </c>
      <c r="J206" s="6">
        <f>IF(IFERROR(VLOOKUP($A206,'country averages'!$B$1:$I$147,7,FALSE),0)=0,VLOOKUP($E206,'region averages'!$A$1:$G$26,6,FALSE),VLOOKUP($A206,'country averages'!$B$1:$I$147,7,FALSE))</f>
        <v>51.666666666666664</v>
      </c>
      <c r="K206" s="6">
        <f>IF(IFERROR(VLOOKUP($A206,'country averages'!$B$1:$I$147,8,FALSE),0)=0,VLOOKUP($E206,'region averages'!$A$1:$G$26,7,FALSE),VLOOKUP($A206,'country averages'!$B$1:$I$147,8,FALSE))</f>
        <v>53.333333333333336</v>
      </c>
    </row>
    <row r="207" spans="1:11" x14ac:dyDescent="0.2">
      <c r="A207" t="s">
        <v>341</v>
      </c>
      <c r="B207" t="s">
        <v>8</v>
      </c>
      <c r="C207" t="str">
        <f>VLOOKUP($A207,'country info'!$A$1:$E$259,2,FALSE)</f>
        <v>S√£o Tom√© and Principe</v>
      </c>
      <c r="D207" t="str">
        <f>VLOOKUP($A207,'country info'!$A$1:$E$259,4,FALSE)</f>
        <v>Africa</v>
      </c>
      <c r="E207" t="str">
        <f>VLOOKUP($A207,'country info'!$A$1:$E$259,5,FALSE)</f>
        <v>Middle Africa</v>
      </c>
      <c r="F207" s="6">
        <f>IF(IFERROR(VLOOKUP($A207,'country averages'!$B$1:$I$147,3,FALSE),0)=0,VLOOKUP($E207,'region averages'!$A$1:$G$26,2,FALSE),VLOOKUP($A207,'country averages'!$B$1:$I$147,3,FALSE))</f>
        <v>100</v>
      </c>
      <c r="G207" s="6">
        <f>IF(IFERROR(VLOOKUP($A207,'country averages'!$B$1:$I$147,4,FALSE),0)=0,VLOOKUP($E207,'region averages'!$A$1:$G$26,3,FALSE),VLOOKUP($A207,'country averages'!$B$1:$I$147,4,FALSE))</f>
        <v>100</v>
      </c>
      <c r="H207" s="6">
        <f>IF(IFERROR(VLOOKUP($A207,'country averages'!$B$1:$I$147,5,FALSE),0)=0,VLOOKUP($E207,'region averages'!$A$1:$G$26,4,FALSE),VLOOKUP($A207,'country averages'!$B$1:$I$147,5,FALSE))</f>
        <v>100</v>
      </c>
      <c r="I207" s="6">
        <f>IF(IFERROR(VLOOKUP($A207,'country averages'!$B$1:$I$147,6,FALSE),0)=0,VLOOKUP($E207,'region averages'!$A$1:$G$26,5,FALSE),VLOOKUP($A207,'country averages'!$B$1:$I$147,6,FALSE))</f>
        <v>100</v>
      </c>
      <c r="J207" s="6">
        <f>IF(IFERROR(VLOOKUP($A207,'country averages'!$B$1:$I$147,7,FALSE),0)=0,VLOOKUP($E207,'region averages'!$A$1:$G$26,6,FALSE),VLOOKUP($A207,'country averages'!$B$1:$I$147,7,FALSE))</f>
        <v>60</v>
      </c>
      <c r="K207" s="6">
        <f>IF(IFERROR(VLOOKUP($A207,'country averages'!$B$1:$I$147,8,FALSE),0)=0,VLOOKUP($E207,'region averages'!$A$1:$G$26,7,FALSE),VLOOKUP($A207,'country averages'!$B$1:$I$147,8,FALSE))</f>
        <v>60</v>
      </c>
    </row>
    <row r="208" spans="1:11" x14ac:dyDescent="0.2">
      <c r="A208" t="s">
        <v>342</v>
      </c>
      <c r="B208" t="s">
        <v>21</v>
      </c>
      <c r="C208" t="str">
        <f>VLOOKUP($A208,'country info'!$A$1:$E$259,2,FALSE)</f>
        <v>Suriname</v>
      </c>
      <c r="D208" t="str">
        <f>VLOOKUP($A208,'country info'!$A$1:$E$259,4,FALSE)</f>
        <v>Americas</v>
      </c>
      <c r="E208" t="str">
        <f>VLOOKUP($A208,'country info'!$A$1:$E$259,5,FALSE)</f>
        <v>South America</v>
      </c>
      <c r="F208" s="6">
        <f>IF(IFERROR(VLOOKUP($A208,'country averages'!$B$1:$I$147,3,FALSE),0)=0,VLOOKUP($E208,'region averages'!$A$1:$G$26,2,FALSE),VLOOKUP($A208,'country averages'!$B$1:$I$147,3,FALSE))</f>
        <v>100</v>
      </c>
      <c r="G208" s="6">
        <f>IF(IFERROR(VLOOKUP($A208,'country averages'!$B$1:$I$147,4,FALSE),0)=0,VLOOKUP($E208,'region averages'!$A$1:$G$26,3,FALSE),VLOOKUP($A208,'country averages'!$B$1:$I$147,4,FALSE))</f>
        <v>108.88888888888889</v>
      </c>
      <c r="H208" s="6">
        <f>IF(IFERROR(VLOOKUP($A208,'country averages'!$B$1:$I$147,5,FALSE),0)=0,VLOOKUP($E208,'region averages'!$A$1:$G$26,4,FALSE),VLOOKUP($A208,'country averages'!$B$1:$I$147,5,FALSE))</f>
        <v>81.111111111111114</v>
      </c>
      <c r="I208" s="6">
        <f>IF(IFERROR(VLOOKUP($A208,'country averages'!$B$1:$I$147,6,FALSE),0)=0,VLOOKUP($E208,'region averages'!$A$1:$G$26,5,FALSE),VLOOKUP($A208,'country averages'!$B$1:$I$147,6,FALSE))</f>
        <v>83.333333333333329</v>
      </c>
      <c r="J208" s="6">
        <f>IF(IFERROR(VLOOKUP($A208,'country averages'!$B$1:$I$147,7,FALSE),0)=0,VLOOKUP($E208,'region averages'!$A$1:$G$26,6,FALSE),VLOOKUP($A208,'country averages'!$B$1:$I$147,7,FALSE))</f>
        <v>51.666666666666664</v>
      </c>
      <c r="K208" s="6">
        <f>IF(IFERROR(VLOOKUP($A208,'country averages'!$B$1:$I$147,8,FALSE),0)=0,VLOOKUP($E208,'region averages'!$A$1:$G$26,7,FALSE),VLOOKUP($A208,'country averages'!$B$1:$I$147,8,FALSE))</f>
        <v>57.222222222222221</v>
      </c>
    </row>
    <row r="209" spans="1:11" x14ac:dyDescent="0.2">
      <c r="A209" t="s">
        <v>343</v>
      </c>
      <c r="B209" t="s">
        <v>13</v>
      </c>
      <c r="C209" t="str">
        <f>VLOOKUP($A209,'country info'!$A$1:$E$259,2,FALSE)</f>
        <v>Slovakia</v>
      </c>
      <c r="D209" t="str">
        <f>VLOOKUP($A209,'country info'!$A$1:$E$259,4,FALSE)</f>
        <v>Europe</v>
      </c>
      <c r="E209" t="str">
        <f>VLOOKUP($A209,'country info'!$A$1:$E$259,5,FALSE)</f>
        <v>Eastern Europe</v>
      </c>
      <c r="F209" s="6">
        <f>IF(IFERROR(VLOOKUP($A209,'country averages'!$B$1:$I$147,3,FALSE),0)=0,VLOOKUP($E209,'region averages'!$A$1:$G$26,2,FALSE),VLOOKUP($A209,'country averages'!$B$1:$I$147,3,FALSE))</f>
        <v>90</v>
      </c>
      <c r="G209" s="6">
        <f>IF(IFERROR(VLOOKUP($A209,'country averages'!$B$1:$I$147,4,FALSE),0)=0,VLOOKUP($E209,'region averages'!$A$1:$G$26,3,FALSE),VLOOKUP($A209,'country averages'!$B$1:$I$147,4,FALSE))</f>
        <v>130</v>
      </c>
      <c r="H209" s="6">
        <f>IF(IFERROR(VLOOKUP($A209,'country averages'!$B$1:$I$147,5,FALSE),0)=0,VLOOKUP($E209,'region averages'!$A$1:$G$26,4,FALSE),VLOOKUP($A209,'country averages'!$B$1:$I$147,5,FALSE))</f>
        <v>90</v>
      </c>
      <c r="I209" s="6">
        <f>IF(IFERROR(VLOOKUP($A209,'country averages'!$B$1:$I$147,6,FALSE),0)=0,VLOOKUP($E209,'region averages'!$A$1:$G$26,5,FALSE),VLOOKUP($A209,'country averages'!$B$1:$I$147,6,FALSE))</f>
        <v>90</v>
      </c>
      <c r="J209" s="6">
        <f>IF(IFERROR(VLOOKUP($A209,'country averages'!$B$1:$I$147,7,FALSE),0)=0,VLOOKUP($E209,'region averages'!$A$1:$G$26,6,FALSE),VLOOKUP($A209,'country averages'!$B$1:$I$147,7,FALSE))</f>
        <v>50</v>
      </c>
      <c r="K209" s="6">
        <f>IF(IFERROR(VLOOKUP($A209,'country averages'!$B$1:$I$147,8,FALSE),0)=0,VLOOKUP($E209,'region averages'!$A$1:$G$26,7,FALSE),VLOOKUP($A209,'country averages'!$B$1:$I$147,8,FALSE))</f>
        <v>50</v>
      </c>
    </row>
    <row r="210" spans="1:11" x14ac:dyDescent="0.2">
      <c r="A210" t="s">
        <v>345</v>
      </c>
      <c r="B210" t="s">
        <v>13</v>
      </c>
      <c r="C210" t="str">
        <f>VLOOKUP($A210,'country info'!$A$1:$E$259,2,FALSE)</f>
        <v>Slovenia</v>
      </c>
      <c r="D210" t="str">
        <f>VLOOKUP($A210,'country info'!$A$1:$E$259,4,FALSE)</f>
        <v>Europe</v>
      </c>
      <c r="E210" t="str">
        <f>VLOOKUP($A210,'country info'!$A$1:$E$259,5,FALSE)</f>
        <v>Southern Europe</v>
      </c>
      <c r="F210" s="6">
        <f>IF(IFERROR(VLOOKUP($A210,'country averages'!$B$1:$I$147,3,FALSE),0)=0,VLOOKUP($E210,'region averages'!$A$1:$G$26,2,FALSE),VLOOKUP($A210,'country averages'!$B$1:$I$147,3,FALSE))</f>
        <v>110</v>
      </c>
      <c r="G210" s="6">
        <f>IF(IFERROR(VLOOKUP($A210,'country averages'!$B$1:$I$147,4,FALSE),0)=0,VLOOKUP($E210,'region averages'!$A$1:$G$26,3,FALSE),VLOOKUP($A210,'country averages'!$B$1:$I$147,4,FALSE))</f>
        <v>130</v>
      </c>
      <c r="H210" s="6">
        <f>IF(IFERROR(VLOOKUP($A210,'country averages'!$B$1:$I$147,5,FALSE),0)=0,VLOOKUP($E210,'region averages'!$A$1:$G$26,4,FALSE),VLOOKUP($A210,'country averages'!$B$1:$I$147,5,FALSE))</f>
        <v>90</v>
      </c>
      <c r="I210" s="6">
        <f>IF(IFERROR(VLOOKUP($A210,'country averages'!$B$1:$I$147,6,FALSE),0)=0,VLOOKUP($E210,'region averages'!$A$1:$G$26,5,FALSE),VLOOKUP($A210,'country averages'!$B$1:$I$147,6,FALSE))</f>
        <v>90</v>
      </c>
      <c r="J210" s="6">
        <f>IF(IFERROR(VLOOKUP($A210,'country averages'!$B$1:$I$147,7,FALSE),0)=0,VLOOKUP($E210,'region averages'!$A$1:$G$26,6,FALSE),VLOOKUP($A210,'country averages'!$B$1:$I$147,7,FALSE))</f>
        <v>50</v>
      </c>
      <c r="K210" s="6">
        <f>IF(IFERROR(VLOOKUP($A210,'country averages'!$B$1:$I$147,8,FALSE),0)=0,VLOOKUP($E210,'region averages'!$A$1:$G$26,7,FALSE),VLOOKUP($A210,'country averages'!$B$1:$I$147,8,FALSE))</f>
        <v>50</v>
      </c>
    </row>
    <row r="211" spans="1:11" x14ac:dyDescent="0.2">
      <c r="A211" t="s">
        <v>347</v>
      </c>
      <c r="B211" t="s">
        <v>13</v>
      </c>
      <c r="C211" t="str">
        <f>VLOOKUP($A211,'country info'!$A$1:$E$259,2,FALSE)</f>
        <v>Sweden</v>
      </c>
      <c r="D211" t="str">
        <f>VLOOKUP($A211,'country info'!$A$1:$E$259,4,FALSE)</f>
        <v>Europe</v>
      </c>
      <c r="E211" t="str">
        <f>VLOOKUP($A211,'country info'!$A$1:$E$259,5,FALSE)</f>
        <v>Northern Europe</v>
      </c>
      <c r="F211" s="6">
        <f>IF(IFERROR(VLOOKUP($A211,'country averages'!$B$1:$I$147,3,FALSE),0)=0,VLOOKUP($E211,'region averages'!$A$1:$G$26,2,FALSE),VLOOKUP($A211,'country averages'!$B$1:$I$147,3,FALSE))</f>
        <v>110</v>
      </c>
      <c r="G211" s="6">
        <f>IF(IFERROR(VLOOKUP($A211,'country averages'!$B$1:$I$147,4,FALSE),0)=0,VLOOKUP($E211,'region averages'!$A$1:$G$26,3,FALSE),VLOOKUP($A211,'country averages'!$B$1:$I$147,4,FALSE))</f>
        <v>120</v>
      </c>
      <c r="H211" s="6">
        <f>IF(IFERROR(VLOOKUP($A211,'country averages'!$B$1:$I$147,5,FALSE),0)=0,VLOOKUP($E211,'region averages'!$A$1:$G$26,4,FALSE),VLOOKUP($A211,'country averages'!$B$1:$I$147,5,FALSE))</f>
        <v>90</v>
      </c>
      <c r="I211" s="6">
        <f>IF(IFERROR(VLOOKUP($A211,'country averages'!$B$1:$I$147,6,FALSE),0)=0,VLOOKUP($E211,'region averages'!$A$1:$G$26,5,FALSE),VLOOKUP($A211,'country averages'!$B$1:$I$147,6,FALSE))</f>
        <v>90</v>
      </c>
      <c r="J211" s="6">
        <f>IF(IFERROR(VLOOKUP($A211,'country averages'!$B$1:$I$147,7,FALSE),0)=0,VLOOKUP($E211,'region averages'!$A$1:$G$26,6,FALSE),VLOOKUP($A211,'country averages'!$B$1:$I$147,7,FALSE))</f>
        <v>50</v>
      </c>
      <c r="K211" s="6">
        <f>IF(IFERROR(VLOOKUP($A211,'country averages'!$B$1:$I$147,8,FALSE),0)=0,VLOOKUP($E211,'region averages'!$A$1:$G$26,7,FALSE),VLOOKUP($A211,'country averages'!$B$1:$I$147,8,FALSE))</f>
        <v>50</v>
      </c>
    </row>
    <row r="212" spans="1:11" x14ac:dyDescent="0.2">
      <c r="A212" t="s">
        <v>349</v>
      </c>
      <c r="B212" t="s">
        <v>8</v>
      </c>
      <c r="C212" t="str">
        <f>VLOOKUP($A212,'country info'!$A$1:$E$259,2,FALSE)</f>
        <v>eSwatini</v>
      </c>
      <c r="D212" t="str">
        <f>VLOOKUP($A212,'country info'!$A$1:$E$259,4,FALSE)</f>
        <v>Africa</v>
      </c>
      <c r="E212" t="str">
        <f>VLOOKUP($A212,'country info'!$A$1:$E$259,5,FALSE)</f>
        <v>Southern Africa</v>
      </c>
      <c r="F212" s="6">
        <f>IF(IFERROR(VLOOKUP($A212,'country averages'!$B$1:$I$147,3,FALSE),0)=0,VLOOKUP($E212,'region averages'!$A$1:$G$26,2,FALSE),VLOOKUP($A212,'country averages'!$B$1:$I$147,3,FALSE))</f>
        <v>120</v>
      </c>
      <c r="G212" s="6">
        <f>IF(IFERROR(VLOOKUP($A212,'country averages'!$B$1:$I$147,4,FALSE),0)=0,VLOOKUP($E212,'region averages'!$A$1:$G$26,3,FALSE),VLOOKUP($A212,'country averages'!$B$1:$I$147,4,FALSE))</f>
        <v>120</v>
      </c>
      <c r="H212" s="6">
        <f>IF(IFERROR(VLOOKUP($A212,'country averages'!$B$1:$I$147,5,FALSE),0)=0,VLOOKUP($E212,'region averages'!$A$1:$G$26,4,FALSE),VLOOKUP($A212,'country averages'!$B$1:$I$147,5,FALSE))</f>
        <v>80</v>
      </c>
      <c r="I212" s="6">
        <f>IF(IFERROR(VLOOKUP($A212,'country averages'!$B$1:$I$147,6,FALSE),0)=0,VLOOKUP($E212,'region averages'!$A$1:$G$26,5,FALSE),VLOOKUP($A212,'country averages'!$B$1:$I$147,6,FALSE))</f>
        <v>80</v>
      </c>
      <c r="J212" s="6">
        <f>IF(IFERROR(VLOOKUP($A212,'country averages'!$B$1:$I$147,7,FALSE),0)=0,VLOOKUP($E212,'region averages'!$A$1:$G$26,6,FALSE),VLOOKUP($A212,'country averages'!$B$1:$I$147,7,FALSE))</f>
        <v>60</v>
      </c>
      <c r="K212" s="6">
        <f>IF(IFERROR(VLOOKUP($A212,'country averages'!$B$1:$I$147,8,FALSE),0)=0,VLOOKUP($E212,'region averages'!$A$1:$G$26,7,FALSE),VLOOKUP($A212,'country averages'!$B$1:$I$147,8,FALSE))</f>
        <v>60</v>
      </c>
    </row>
    <row r="213" spans="1:11" x14ac:dyDescent="0.2">
      <c r="A213" t="s">
        <v>351</v>
      </c>
      <c r="B213" t="s">
        <v>3</v>
      </c>
      <c r="C213" t="str">
        <f>VLOOKUP($A213,'country info'!$A$1:$E$259,2,FALSE)</f>
        <v>Sint Maarten</v>
      </c>
      <c r="D213" t="str">
        <f>VLOOKUP($A213,'country info'!$A$1:$E$259,4,FALSE)</f>
        <v>Americas</v>
      </c>
      <c r="E213" t="str">
        <f>VLOOKUP($A213,'country info'!$A$1:$E$259,5,FALSE)</f>
        <v>Caribbean</v>
      </c>
      <c r="F213" s="6">
        <f>IF(IFERROR(VLOOKUP($A213,'country averages'!$B$1:$I$147,3,FALSE),0)=0,VLOOKUP($E213,'region averages'!$A$1:$G$26,2,FALSE),VLOOKUP($A213,'country averages'!$B$1:$I$147,3,FALSE))</f>
        <v>80</v>
      </c>
      <c r="G213" s="6">
        <f>IF(IFERROR(VLOOKUP($A213,'country averages'!$B$1:$I$147,4,FALSE),0)=0,VLOOKUP($E213,'region averages'!$A$1:$G$26,3,FALSE),VLOOKUP($A213,'country averages'!$B$1:$I$147,4,FALSE))</f>
        <v>80</v>
      </c>
      <c r="H213" s="6">
        <f>IF(IFERROR(VLOOKUP($A213,'country averages'!$B$1:$I$147,5,FALSE),0)=0,VLOOKUP($E213,'region averages'!$A$1:$G$26,4,FALSE),VLOOKUP($A213,'country averages'!$B$1:$I$147,5,FALSE))</f>
        <v>60</v>
      </c>
      <c r="I213" s="6">
        <f>IF(IFERROR(VLOOKUP($A213,'country averages'!$B$1:$I$147,6,FALSE),0)=0,VLOOKUP($E213,'region averages'!$A$1:$G$26,5,FALSE),VLOOKUP($A213,'country averages'!$B$1:$I$147,6,FALSE))</f>
        <v>60</v>
      </c>
      <c r="J213" s="6">
        <f>IF(IFERROR(VLOOKUP($A213,'country averages'!$B$1:$I$147,7,FALSE),0)=0,VLOOKUP($E213,'region averages'!$A$1:$G$26,6,FALSE),VLOOKUP($A213,'country averages'!$B$1:$I$147,7,FALSE))</f>
        <v>40</v>
      </c>
      <c r="K213" s="6">
        <f>IF(IFERROR(VLOOKUP($A213,'country averages'!$B$1:$I$147,8,FALSE),0)=0,VLOOKUP($E213,'region averages'!$A$1:$G$26,7,FALSE),VLOOKUP($A213,'country averages'!$B$1:$I$147,8,FALSE))</f>
        <v>40</v>
      </c>
    </row>
    <row r="214" spans="1:11" x14ac:dyDescent="0.2">
      <c r="A214" t="s">
        <v>353</v>
      </c>
      <c r="B214" t="s">
        <v>29</v>
      </c>
      <c r="C214" t="str">
        <f>VLOOKUP($A214,'country info'!$A$1:$E$259,2,FALSE)</f>
        <v>Seychelles</v>
      </c>
      <c r="D214" t="str">
        <f>VLOOKUP($A214,'country info'!$A$1:$E$259,4,FALSE)</f>
        <v>Africa</v>
      </c>
      <c r="E214" t="str">
        <f>VLOOKUP($A214,'country info'!$A$1:$E$259,5,FALSE)</f>
        <v>Eastern Africa</v>
      </c>
      <c r="F214" s="6">
        <f>IF(IFERROR(VLOOKUP($A214,'country averages'!$B$1:$I$147,3,FALSE),0)=0,VLOOKUP($E214,'region averages'!$A$1:$G$26,2,FALSE),VLOOKUP($A214,'country averages'!$B$1:$I$147,3,FALSE))</f>
        <v>110</v>
      </c>
      <c r="G214" s="6">
        <f>IF(IFERROR(VLOOKUP($A214,'country averages'!$B$1:$I$147,4,FALSE),0)=0,VLOOKUP($E214,'region averages'!$A$1:$G$26,3,FALSE),VLOOKUP($A214,'country averages'!$B$1:$I$147,4,FALSE))</f>
        <v>110</v>
      </c>
      <c r="H214" s="6">
        <f>IF(IFERROR(VLOOKUP($A214,'country averages'!$B$1:$I$147,5,FALSE),0)=0,VLOOKUP($E214,'region averages'!$A$1:$G$26,4,FALSE),VLOOKUP($A214,'country averages'!$B$1:$I$147,5,FALSE))</f>
        <v>91.666666666666671</v>
      </c>
      <c r="I214" s="6">
        <f>IF(IFERROR(VLOOKUP($A214,'country averages'!$B$1:$I$147,6,FALSE),0)=0,VLOOKUP($E214,'region averages'!$A$1:$G$26,5,FALSE),VLOOKUP($A214,'country averages'!$B$1:$I$147,6,FALSE))</f>
        <v>93.333333333333329</v>
      </c>
      <c r="J214" s="6">
        <f>IF(IFERROR(VLOOKUP($A214,'country averages'!$B$1:$I$147,7,FALSE),0)=0,VLOOKUP($E214,'region averages'!$A$1:$G$26,6,FALSE),VLOOKUP($A214,'country averages'!$B$1:$I$147,7,FALSE))</f>
        <v>51.666666666666664</v>
      </c>
      <c r="K214" s="6">
        <f>IF(IFERROR(VLOOKUP($A214,'country averages'!$B$1:$I$147,8,FALSE),0)=0,VLOOKUP($E214,'region averages'!$A$1:$G$26,7,FALSE),VLOOKUP($A214,'country averages'!$B$1:$I$147,8,FALSE))</f>
        <v>53.333333333333336</v>
      </c>
    </row>
    <row r="215" spans="1:11" x14ac:dyDescent="0.2">
      <c r="A215" t="s">
        <v>354</v>
      </c>
      <c r="B215" t="s">
        <v>6</v>
      </c>
      <c r="C215" t="str">
        <f>VLOOKUP($A215,'country info'!$A$1:$E$259,2,FALSE)</f>
        <v>Syria</v>
      </c>
      <c r="D215" t="str">
        <f>VLOOKUP($A215,'country info'!$A$1:$E$259,4,FALSE)</f>
        <v>Asia</v>
      </c>
      <c r="E215" t="str">
        <f>VLOOKUP($A215,'country info'!$A$1:$E$259,5,FALSE)</f>
        <v>Western Asia</v>
      </c>
      <c r="F215" s="6">
        <f>IF(IFERROR(VLOOKUP($A215,'country averages'!$B$1:$I$147,3,FALSE),0)=0,VLOOKUP($E215,'region averages'!$A$1:$G$26,2,FALSE),VLOOKUP($A215,'country averages'!$B$1:$I$147,3,FALSE))</f>
        <v>100</v>
      </c>
      <c r="G215" s="6">
        <f>IF(IFERROR(VLOOKUP($A215,'country averages'!$B$1:$I$147,4,FALSE),0)=0,VLOOKUP($E215,'region averages'!$A$1:$G$26,3,FALSE),VLOOKUP($A215,'country averages'!$B$1:$I$147,4,FALSE))</f>
        <v>100</v>
      </c>
      <c r="H215" s="6">
        <f>IF(IFERROR(VLOOKUP($A215,'country averages'!$B$1:$I$147,5,FALSE),0)=0,VLOOKUP($E215,'region averages'!$A$1:$G$26,4,FALSE),VLOOKUP($A215,'country averages'!$B$1:$I$147,5,FALSE))</f>
        <v>100</v>
      </c>
      <c r="I215" s="6">
        <f>IF(IFERROR(VLOOKUP($A215,'country averages'!$B$1:$I$147,6,FALSE),0)=0,VLOOKUP($E215,'region averages'!$A$1:$G$26,5,FALSE),VLOOKUP($A215,'country averages'!$B$1:$I$147,6,FALSE))</f>
        <v>100</v>
      </c>
      <c r="J215" s="6">
        <f>IF(IFERROR(VLOOKUP($A215,'country averages'!$B$1:$I$147,7,FALSE),0)=0,VLOOKUP($E215,'region averages'!$A$1:$G$26,6,FALSE),VLOOKUP($A215,'country averages'!$B$1:$I$147,7,FALSE))</f>
        <v>40</v>
      </c>
      <c r="K215" s="6">
        <f>IF(IFERROR(VLOOKUP($A215,'country averages'!$B$1:$I$147,8,FALSE),0)=0,VLOOKUP($E215,'region averages'!$A$1:$G$26,7,FALSE),VLOOKUP($A215,'country averages'!$B$1:$I$147,8,FALSE))</f>
        <v>40</v>
      </c>
    </row>
    <row r="216" spans="1:11" x14ac:dyDescent="0.2">
      <c r="A216" t="s">
        <v>356</v>
      </c>
      <c r="B216" t="s">
        <v>3</v>
      </c>
      <c r="C216" t="str">
        <f>VLOOKUP($A216,'country info'!$A$1:$E$259,2,FALSE)</f>
        <v>Turks and Caicos Islands</v>
      </c>
      <c r="D216" t="str">
        <f>VLOOKUP($A216,'country info'!$A$1:$E$259,4,FALSE)</f>
        <v>Americas</v>
      </c>
      <c r="E216" t="str">
        <f>VLOOKUP($A216,'country info'!$A$1:$E$259,5,FALSE)</f>
        <v>Caribbean</v>
      </c>
      <c r="F216" s="6">
        <f>IF(IFERROR(VLOOKUP($A216,'country averages'!$B$1:$I$147,3,FALSE),0)=0,VLOOKUP($E216,'region averages'!$A$1:$G$26,2,FALSE),VLOOKUP($A216,'country averages'!$B$1:$I$147,3,FALSE))</f>
        <v>98.784999999999997</v>
      </c>
      <c r="G216" s="6">
        <f>IF(IFERROR(VLOOKUP($A216,'country averages'!$B$1:$I$147,4,FALSE),0)=0,VLOOKUP($E216,'region averages'!$A$1:$G$26,3,FALSE),VLOOKUP($A216,'country averages'!$B$1:$I$147,4,FALSE))</f>
        <v>100.395</v>
      </c>
      <c r="H216" s="6">
        <f>IF(IFERROR(VLOOKUP($A216,'country averages'!$B$1:$I$147,5,FALSE),0)=0,VLOOKUP($E216,'region averages'!$A$1:$G$26,4,FALSE),VLOOKUP($A216,'country averages'!$B$1:$I$147,5,FALSE))</f>
        <v>68.183529411764695</v>
      </c>
      <c r="I216" s="6">
        <f>IF(IFERROR(VLOOKUP($A216,'country averages'!$B$1:$I$147,6,FALSE),0)=0,VLOOKUP($E216,'region averages'!$A$1:$G$26,5,FALSE),VLOOKUP($A216,'country averages'!$B$1:$I$147,6,FALSE))</f>
        <v>68.183529411764695</v>
      </c>
      <c r="J216" s="6">
        <f>IF(IFERROR(VLOOKUP($A216,'country averages'!$B$1:$I$147,7,FALSE),0)=0,VLOOKUP($E216,'region averages'!$A$1:$G$26,6,FALSE),VLOOKUP($A216,'country averages'!$B$1:$I$147,7,FALSE))</f>
        <v>41.45</v>
      </c>
      <c r="K216" s="6">
        <f>IF(IFERROR(VLOOKUP($A216,'country averages'!$B$1:$I$147,8,FALSE),0)=0,VLOOKUP($E216,'region averages'!$A$1:$G$26,7,FALSE),VLOOKUP($A216,'country averages'!$B$1:$I$147,8,FALSE))</f>
        <v>41.897222222222226</v>
      </c>
    </row>
    <row r="217" spans="1:11" x14ac:dyDescent="0.2">
      <c r="A217" t="s">
        <v>357</v>
      </c>
      <c r="B217" t="s">
        <v>8</v>
      </c>
      <c r="C217" t="str">
        <f>VLOOKUP($A217,'country info'!$A$1:$E$259,2,FALSE)</f>
        <v>Chad</v>
      </c>
      <c r="D217" t="str">
        <f>VLOOKUP($A217,'country info'!$A$1:$E$259,4,FALSE)</f>
        <v>Africa</v>
      </c>
      <c r="E217" t="str">
        <f>VLOOKUP($A217,'country info'!$A$1:$E$259,5,FALSE)</f>
        <v>Middle Africa</v>
      </c>
      <c r="F217" s="6">
        <f>IF(IFERROR(VLOOKUP($A217,'country averages'!$B$1:$I$147,3,FALSE),0)=0,VLOOKUP($E217,'region averages'!$A$1:$G$26,2,FALSE),VLOOKUP($A217,'country averages'!$B$1:$I$147,3,FALSE))</f>
        <v>100</v>
      </c>
      <c r="G217" s="6">
        <f>IF(IFERROR(VLOOKUP($A217,'country averages'!$B$1:$I$147,4,FALSE),0)=0,VLOOKUP($E217,'region averages'!$A$1:$G$26,3,FALSE),VLOOKUP($A217,'country averages'!$B$1:$I$147,4,FALSE))</f>
        <v>100</v>
      </c>
      <c r="H217" s="6">
        <f>IF(IFERROR(VLOOKUP($A217,'country averages'!$B$1:$I$147,5,FALSE),0)=0,VLOOKUP($E217,'region averages'!$A$1:$G$26,4,FALSE),VLOOKUP($A217,'country averages'!$B$1:$I$147,5,FALSE))</f>
        <v>100</v>
      </c>
      <c r="I217" s="6">
        <f>IF(IFERROR(VLOOKUP($A217,'country averages'!$B$1:$I$147,6,FALSE),0)=0,VLOOKUP($E217,'region averages'!$A$1:$G$26,5,FALSE),VLOOKUP($A217,'country averages'!$B$1:$I$147,6,FALSE))</f>
        <v>100</v>
      </c>
      <c r="J217" s="6">
        <f>IF(IFERROR(VLOOKUP($A217,'country averages'!$B$1:$I$147,7,FALSE),0)=0,VLOOKUP($E217,'region averages'!$A$1:$G$26,6,FALSE),VLOOKUP($A217,'country averages'!$B$1:$I$147,7,FALSE))</f>
        <v>60</v>
      </c>
      <c r="K217" s="6">
        <f>IF(IFERROR(VLOOKUP($A217,'country averages'!$B$1:$I$147,8,FALSE),0)=0,VLOOKUP($E217,'region averages'!$A$1:$G$26,7,FALSE),VLOOKUP($A217,'country averages'!$B$1:$I$147,8,FALSE))</f>
        <v>60</v>
      </c>
    </row>
    <row r="218" spans="1:11" x14ac:dyDescent="0.2">
      <c r="A218" t="s">
        <v>358</v>
      </c>
      <c r="B218" t="s">
        <v>8</v>
      </c>
      <c r="C218" t="str">
        <f>VLOOKUP($A218,'country info'!$A$1:$E$259,2,FALSE)</f>
        <v>Togo</v>
      </c>
      <c r="D218" t="str">
        <f>VLOOKUP($A218,'country info'!$A$1:$E$259,4,FALSE)</f>
        <v>Africa</v>
      </c>
      <c r="E218" t="str">
        <f>VLOOKUP($A218,'country info'!$A$1:$E$259,5,FALSE)</f>
        <v>Western Africa</v>
      </c>
      <c r="F218" s="6">
        <f>IF(IFERROR(VLOOKUP($A218,'country averages'!$B$1:$I$147,3,FALSE),0)=0,VLOOKUP($E218,'region averages'!$A$1:$G$26,2,FALSE),VLOOKUP($A218,'country averages'!$B$1:$I$147,3,FALSE))</f>
        <v>100</v>
      </c>
      <c r="G218" s="6">
        <f>IF(IFERROR(VLOOKUP($A218,'country averages'!$B$1:$I$147,4,FALSE),0)=0,VLOOKUP($E218,'region averages'!$A$1:$G$26,3,FALSE),VLOOKUP($A218,'country averages'!$B$1:$I$147,4,FALSE))</f>
        <v>100</v>
      </c>
      <c r="H218" s="6">
        <f>IF(IFERROR(VLOOKUP($A218,'country averages'!$B$1:$I$147,5,FALSE),0)=0,VLOOKUP($E218,'region averages'!$A$1:$G$26,4,FALSE),VLOOKUP($A218,'country averages'!$B$1:$I$147,5,FALSE))</f>
        <v>85</v>
      </c>
      <c r="I218" s="6">
        <f>IF(IFERROR(VLOOKUP($A218,'country averages'!$B$1:$I$147,6,FALSE),0)=0,VLOOKUP($E218,'region averages'!$A$1:$G$26,5,FALSE),VLOOKUP($A218,'country averages'!$B$1:$I$147,6,FALSE))</f>
        <v>85</v>
      </c>
      <c r="J218" s="6">
        <f>IF(IFERROR(VLOOKUP($A218,'country averages'!$B$1:$I$147,7,FALSE),0)=0,VLOOKUP($E218,'region averages'!$A$1:$G$26,6,FALSE),VLOOKUP($A218,'country averages'!$B$1:$I$147,7,FALSE))</f>
        <v>40</v>
      </c>
      <c r="K218" s="6">
        <f>IF(IFERROR(VLOOKUP($A218,'country averages'!$B$1:$I$147,8,FALSE),0)=0,VLOOKUP($E218,'region averages'!$A$1:$G$26,7,FALSE),VLOOKUP($A218,'country averages'!$B$1:$I$147,8,FALSE))</f>
        <v>50</v>
      </c>
    </row>
    <row r="219" spans="1:11" x14ac:dyDescent="0.2">
      <c r="A219" t="s">
        <v>359</v>
      </c>
      <c r="B219" t="s">
        <v>6</v>
      </c>
      <c r="C219" t="str">
        <f>VLOOKUP($A219,'country info'!$A$1:$E$259,2,FALSE)</f>
        <v>Thailand</v>
      </c>
      <c r="D219" t="str">
        <f>VLOOKUP($A219,'country info'!$A$1:$E$259,4,FALSE)</f>
        <v>Asia</v>
      </c>
      <c r="E219" t="str">
        <f>VLOOKUP($A219,'country info'!$A$1:$E$259,5,FALSE)</f>
        <v>South-Eastern Asia</v>
      </c>
      <c r="F219" s="6">
        <f>IF(IFERROR(VLOOKUP($A219,'country averages'!$B$1:$I$147,3,FALSE),0)=0,VLOOKUP($E219,'region averages'!$A$1:$G$26,2,FALSE),VLOOKUP($A219,'country averages'!$B$1:$I$147,3,FALSE))</f>
        <v>120</v>
      </c>
      <c r="G219" s="6">
        <f>IF(IFERROR(VLOOKUP($A219,'country averages'!$B$1:$I$147,4,FALSE),0)=0,VLOOKUP($E219,'region averages'!$A$1:$G$26,3,FALSE),VLOOKUP($A219,'country averages'!$B$1:$I$147,4,FALSE))</f>
        <v>120</v>
      </c>
      <c r="H219" s="6">
        <f>IF(IFERROR(VLOOKUP($A219,'country averages'!$B$1:$I$147,5,FALSE),0)=0,VLOOKUP($E219,'region averages'!$A$1:$G$26,4,FALSE),VLOOKUP($A219,'country averages'!$B$1:$I$147,5,FALSE))</f>
        <v>90</v>
      </c>
      <c r="I219" s="6">
        <f>IF(IFERROR(VLOOKUP($A219,'country averages'!$B$1:$I$147,6,FALSE),0)=0,VLOOKUP($E219,'region averages'!$A$1:$G$26,5,FALSE),VLOOKUP($A219,'country averages'!$B$1:$I$147,6,FALSE))</f>
        <v>90</v>
      </c>
      <c r="J219" s="6">
        <f>IF(IFERROR(VLOOKUP($A219,'country averages'!$B$1:$I$147,7,FALSE),0)=0,VLOOKUP($E219,'region averages'!$A$1:$G$26,6,FALSE),VLOOKUP($A219,'country averages'!$B$1:$I$147,7,FALSE))</f>
        <v>50</v>
      </c>
      <c r="K219" s="6">
        <f>IF(IFERROR(VLOOKUP($A219,'country averages'!$B$1:$I$147,8,FALSE),0)=0,VLOOKUP($E219,'region averages'!$A$1:$G$26,7,FALSE),VLOOKUP($A219,'country averages'!$B$1:$I$147,8,FALSE))</f>
        <v>50</v>
      </c>
    </row>
    <row r="220" spans="1:11" x14ac:dyDescent="0.2">
      <c r="A220" t="s">
        <v>361</v>
      </c>
      <c r="B220" t="s">
        <v>6</v>
      </c>
      <c r="C220" t="str">
        <f>VLOOKUP($A220,'country info'!$A$1:$E$259,2,FALSE)</f>
        <v>Tajikistan</v>
      </c>
      <c r="D220" t="str">
        <f>VLOOKUP($A220,'country info'!$A$1:$E$259,4,FALSE)</f>
        <v>Asia</v>
      </c>
      <c r="E220" t="str">
        <f>VLOOKUP($A220,'country info'!$A$1:$E$259,5,FALSE)</f>
        <v>Central Asia</v>
      </c>
      <c r="F220" s="6">
        <f>IF(IFERROR(VLOOKUP($A220,'country averages'!$B$1:$I$147,3,FALSE),0)=0,VLOOKUP($E220,'region averages'!$A$1:$G$26,2,FALSE),VLOOKUP($A220,'country averages'!$B$1:$I$147,3,FALSE))</f>
        <v>110</v>
      </c>
      <c r="G220" s="6">
        <f>IF(IFERROR(VLOOKUP($A220,'country averages'!$B$1:$I$147,4,FALSE),0)=0,VLOOKUP($E220,'region averages'!$A$1:$G$26,3,FALSE),VLOOKUP($A220,'country averages'!$B$1:$I$147,4,FALSE))</f>
        <v>110</v>
      </c>
      <c r="H220" s="6">
        <f>IF(IFERROR(VLOOKUP($A220,'country averages'!$B$1:$I$147,5,FALSE),0)=0,VLOOKUP($E220,'region averages'!$A$1:$G$26,4,FALSE),VLOOKUP($A220,'country averages'!$B$1:$I$147,5,FALSE))</f>
        <v>90</v>
      </c>
      <c r="I220" s="6">
        <f>IF(IFERROR(VLOOKUP($A220,'country averages'!$B$1:$I$147,6,FALSE),0)=0,VLOOKUP($E220,'region averages'!$A$1:$G$26,5,FALSE),VLOOKUP($A220,'country averages'!$B$1:$I$147,6,FALSE))</f>
        <v>90</v>
      </c>
      <c r="J220" s="6">
        <f>IF(IFERROR(VLOOKUP($A220,'country averages'!$B$1:$I$147,7,FALSE),0)=0,VLOOKUP($E220,'region averages'!$A$1:$G$26,6,FALSE),VLOOKUP($A220,'country averages'!$B$1:$I$147,7,FALSE))</f>
        <v>20</v>
      </c>
      <c r="K220" s="6">
        <f>IF(IFERROR(VLOOKUP($A220,'country averages'!$B$1:$I$147,8,FALSE),0)=0,VLOOKUP($E220,'region averages'!$A$1:$G$26,7,FALSE),VLOOKUP($A220,'country averages'!$B$1:$I$147,8,FALSE))</f>
        <v>60</v>
      </c>
    </row>
    <row r="221" spans="1:11" x14ac:dyDescent="0.2">
      <c r="A221" t="s">
        <v>362</v>
      </c>
      <c r="B221" t="s">
        <v>25</v>
      </c>
      <c r="C221" t="s">
        <v>363</v>
      </c>
      <c r="D221" t="s">
        <v>25</v>
      </c>
      <c r="E221" t="s">
        <v>421</v>
      </c>
      <c r="F221" s="6">
        <f>IF(IFERROR(VLOOKUP($A221,'country averages'!$B$1:$I$147,3,FALSE),0)=0,VLOOKUP($E221,'region averages'!$A$1:$G$26,2,FALSE),VLOOKUP($A221,'country averages'!$B$1:$I$147,3,FALSE))</f>
        <v>100</v>
      </c>
      <c r="G221" s="6">
        <f>IF(IFERROR(VLOOKUP($A221,'country averages'!$B$1:$I$147,4,FALSE),0)=0,VLOOKUP($E221,'region averages'!$A$1:$G$26,3,FALSE),VLOOKUP($A221,'country averages'!$B$1:$I$147,4,FALSE))</f>
        <v>120</v>
      </c>
      <c r="H221" s="6">
        <f>IF(IFERROR(VLOOKUP($A221,'country averages'!$B$1:$I$147,5,FALSE),0)=0,VLOOKUP($E221,'region averages'!$A$1:$G$26,4,FALSE),VLOOKUP($A221,'country averages'!$B$1:$I$147,5,FALSE))</f>
        <v>100</v>
      </c>
      <c r="I221" s="6">
        <f>IF(IFERROR(VLOOKUP($A221,'country averages'!$B$1:$I$147,6,FALSE),0)=0,VLOOKUP($E221,'region averages'!$A$1:$G$26,5,FALSE),VLOOKUP($A221,'country averages'!$B$1:$I$147,6,FALSE))</f>
        <v>100</v>
      </c>
      <c r="J221" s="6">
        <f>IF(IFERROR(VLOOKUP($A221,'country averages'!$B$1:$I$147,7,FALSE),0)=0,VLOOKUP($E221,'region averages'!$A$1:$G$26,6,FALSE),VLOOKUP($A221,'country averages'!$B$1:$I$147,7,FALSE))</f>
        <v>50</v>
      </c>
      <c r="K221" s="6">
        <f>IF(IFERROR(VLOOKUP($A221,'country averages'!$B$1:$I$147,8,FALSE),0)=0,VLOOKUP($E221,'region averages'!$A$1:$G$26,7,FALSE),VLOOKUP($A221,'country averages'!$B$1:$I$147,8,FALSE))</f>
        <v>50</v>
      </c>
    </row>
    <row r="222" spans="1:11" x14ac:dyDescent="0.2">
      <c r="A222" t="s">
        <v>364</v>
      </c>
      <c r="B222" t="s">
        <v>6</v>
      </c>
      <c r="C222" t="str">
        <f>VLOOKUP($A222,'country info'!$A$1:$E$259,2,FALSE)</f>
        <v>Turkmenistan</v>
      </c>
      <c r="D222" t="str">
        <f>VLOOKUP($A222,'country info'!$A$1:$E$259,4,FALSE)</f>
        <v>Asia</v>
      </c>
      <c r="E222" t="str">
        <f>VLOOKUP($A222,'country info'!$A$1:$E$259,5,FALSE)</f>
        <v>Central Asia</v>
      </c>
      <c r="F222" s="6">
        <f>IF(IFERROR(VLOOKUP($A222,'country averages'!$B$1:$I$147,3,FALSE),0)=0,VLOOKUP($E222,'region averages'!$A$1:$G$26,2,FALSE),VLOOKUP($A222,'country averages'!$B$1:$I$147,3,FALSE))</f>
        <v>110</v>
      </c>
      <c r="G222" s="6">
        <f>IF(IFERROR(VLOOKUP($A222,'country averages'!$B$1:$I$147,4,FALSE),0)=0,VLOOKUP($E222,'region averages'!$A$1:$G$26,3,FALSE),VLOOKUP($A222,'country averages'!$B$1:$I$147,4,FALSE))</f>
        <v>110</v>
      </c>
      <c r="H222" s="6">
        <f>IF(IFERROR(VLOOKUP($A222,'country averages'!$B$1:$I$147,5,FALSE),0)=0,VLOOKUP($E222,'region averages'!$A$1:$G$26,4,FALSE),VLOOKUP($A222,'country averages'!$B$1:$I$147,5,FALSE))</f>
        <v>90</v>
      </c>
      <c r="I222" s="6">
        <f>IF(IFERROR(VLOOKUP($A222,'country averages'!$B$1:$I$147,6,FALSE),0)=0,VLOOKUP($E222,'region averages'!$A$1:$G$26,5,FALSE),VLOOKUP($A222,'country averages'!$B$1:$I$147,6,FALSE))</f>
        <v>90</v>
      </c>
      <c r="J222" s="6">
        <f>IF(IFERROR(VLOOKUP($A222,'country averages'!$B$1:$I$147,7,FALSE),0)=0,VLOOKUP($E222,'region averages'!$A$1:$G$26,6,FALSE),VLOOKUP($A222,'country averages'!$B$1:$I$147,7,FALSE))</f>
        <v>20</v>
      </c>
      <c r="K222" s="6">
        <f>IF(IFERROR(VLOOKUP($A222,'country averages'!$B$1:$I$147,8,FALSE),0)=0,VLOOKUP($E222,'region averages'!$A$1:$G$26,7,FALSE),VLOOKUP($A222,'country averages'!$B$1:$I$147,8,FALSE))</f>
        <v>60</v>
      </c>
    </row>
    <row r="223" spans="1:11" x14ac:dyDescent="0.2">
      <c r="A223" t="s">
        <v>365</v>
      </c>
      <c r="B223" t="s">
        <v>6</v>
      </c>
      <c r="C223" t="str">
        <f>VLOOKUP($A223,'country info'!$A$1:$E$259,2,FALSE)</f>
        <v>East Timor</v>
      </c>
      <c r="D223" t="str">
        <f>VLOOKUP($A223,'country info'!$A$1:$E$259,4,FALSE)</f>
        <v>Asia</v>
      </c>
      <c r="E223" t="str">
        <f>VLOOKUP($A223,'country info'!$A$1:$E$259,5,FALSE)</f>
        <v>South-Eastern Asia</v>
      </c>
      <c r="F223" s="6">
        <f>IF(IFERROR(VLOOKUP($A223,'country averages'!$B$1:$I$147,3,FALSE),0)=0,VLOOKUP($E223,'region averages'!$A$1:$G$26,2,FALSE),VLOOKUP($A223,'country averages'!$B$1:$I$147,3,FALSE))</f>
        <v>104</v>
      </c>
      <c r="G223" s="6">
        <f>IF(IFERROR(VLOOKUP($A223,'country averages'!$B$1:$I$147,4,FALSE),0)=0,VLOOKUP($E223,'region averages'!$A$1:$G$26,3,FALSE),VLOOKUP($A223,'country averages'!$B$1:$I$147,4,FALSE))</f>
        <v>104</v>
      </c>
      <c r="H223" s="6">
        <f>IF(IFERROR(VLOOKUP($A223,'country averages'!$B$1:$I$147,5,FALSE),0)=0,VLOOKUP($E223,'region averages'!$A$1:$G$26,4,FALSE),VLOOKUP($A223,'country averages'!$B$1:$I$147,5,FALSE))</f>
        <v>76</v>
      </c>
      <c r="I223" s="6">
        <f>IF(IFERROR(VLOOKUP($A223,'country averages'!$B$1:$I$147,6,FALSE),0)=0,VLOOKUP($E223,'region averages'!$A$1:$G$26,5,FALSE),VLOOKUP($A223,'country averages'!$B$1:$I$147,6,FALSE))</f>
        <v>76</v>
      </c>
      <c r="J223" s="6">
        <f>IF(IFERROR(VLOOKUP($A223,'country averages'!$B$1:$I$147,7,FALSE),0)=0,VLOOKUP($E223,'region averages'!$A$1:$G$26,6,FALSE),VLOOKUP($A223,'country averages'!$B$1:$I$147,7,FALSE))</f>
        <v>48</v>
      </c>
      <c r="K223" s="6">
        <f>IF(IFERROR(VLOOKUP($A223,'country averages'!$B$1:$I$147,8,FALSE),0)=0,VLOOKUP($E223,'region averages'!$A$1:$G$26,7,FALSE),VLOOKUP($A223,'country averages'!$B$1:$I$147,8,FALSE))</f>
        <v>48</v>
      </c>
    </row>
    <row r="224" spans="1:11" x14ac:dyDescent="0.2">
      <c r="A224" t="s">
        <v>366</v>
      </c>
      <c r="B224" t="s">
        <v>25</v>
      </c>
      <c r="C224" t="str">
        <f>VLOOKUP($A224,'country info'!$A$1:$E$259,2,FALSE)</f>
        <v>Tonga</v>
      </c>
      <c r="D224" t="str">
        <f>VLOOKUP($A224,'country info'!$A$1:$E$259,4,FALSE)</f>
        <v>Oceania</v>
      </c>
      <c r="E224" t="str">
        <f>VLOOKUP($A224,'country info'!$A$1:$E$259,5,FALSE)</f>
        <v>Polynesia</v>
      </c>
      <c r="F224" s="6">
        <f>IF(IFERROR(VLOOKUP($A224,'country averages'!$B$1:$I$147,3,FALSE),0)=0,VLOOKUP($E224,'region averages'!$A$1:$G$26,2,FALSE),VLOOKUP($A224,'country averages'!$B$1:$I$147,3,FALSE))</f>
        <v>110</v>
      </c>
      <c r="G224" s="6">
        <f>IF(IFERROR(VLOOKUP($A224,'country averages'!$B$1:$I$147,4,FALSE),0)=0,VLOOKUP($E224,'region averages'!$A$1:$G$26,3,FALSE),VLOOKUP($A224,'country averages'!$B$1:$I$147,4,FALSE))</f>
        <v>110</v>
      </c>
      <c r="H224" s="6">
        <f>IF(IFERROR(VLOOKUP($A224,'country averages'!$B$1:$I$147,5,FALSE),0)=0,VLOOKUP($E224,'region averages'!$A$1:$G$26,4,FALSE),VLOOKUP($A224,'country averages'!$B$1:$I$147,5,FALSE))</f>
        <v>60.674999999999997</v>
      </c>
      <c r="I224" s="6">
        <f>IF(IFERROR(VLOOKUP($A224,'country averages'!$B$1:$I$147,6,FALSE),0)=0,VLOOKUP($E224,'region averages'!$A$1:$G$26,5,FALSE),VLOOKUP($A224,'country averages'!$B$1:$I$147,6,FALSE))</f>
        <v>60.674999999999997</v>
      </c>
      <c r="J224" s="6">
        <f>IF(IFERROR(VLOOKUP($A224,'country averages'!$B$1:$I$147,7,FALSE),0)=0,VLOOKUP($E224,'region averages'!$A$1:$G$26,6,FALSE),VLOOKUP($A224,'country averages'!$B$1:$I$147,7,FALSE))</f>
        <v>32.075000000000003</v>
      </c>
      <c r="K224" s="6">
        <f>IF(IFERROR(VLOOKUP($A224,'country averages'!$B$1:$I$147,8,FALSE),0)=0,VLOOKUP($E224,'region averages'!$A$1:$G$26,7,FALSE),VLOOKUP($A224,'country averages'!$B$1:$I$147,8,FALSE))</f>
        <v>40.125</v>
      </c>
    </row>
    <row r="225" spans="1:11" x14ac:dyDescent="0.2">
      <c r="A225" t="s">
        <v>367</v>
      </c>
      <c r="B225" t="s">
        <v>3</v>
      </c>
      <c r="C225" t="str">
        <f>VLOOKUP($A225,'country info'!$A$1:$E$259,2,FALSE)</f>
        <v>Trinidad and Tobago</v>
      </c>
      <c r="D225" t="str">
        <f>VLOOKUP($A225,'country info'!$A$1:$E$259,4,FALSE)</f>
        <v>Americas</v>
      </c>
      <c r="E225" t="str">
        <f>VLOOKUP($A225,'country info'!$A$1:$E$259,5,FALSE)</f>
        <v>Caribbean</v>
      </c>
      <c r="F225" s="6">
        <f>IF(IFERROR(VLOOKUP($A225,'country averages'!$B$1:$I$147,3,FALSE),0)=0,VLOOKUP($E225,'region averages'!$A$1:$G$26,2,FALSE),VLOOKUP($A225,'country averages'!$B$1:$I$147,3,FALSE))</f>
        <v>110</v>
      </c>
      <c r="G225" s="6">
        <f>IF(IFERROR(VLOOKUP($A225,'country averages'!$B$1:$I$147,4,FALSE),0)=0,VLOOKUP($E225,'region averages'!$A$1:$G$26,3,FALSE),VLOOKUP($A225,'country averages'!$B$1:$I$147,4,FALSE))</f>
        <v>110</v>
      </c>
      <c r="H225" s="6">
        <f>IF(IFERROR(VLOOKUP($A225,'country averages'!$B$1:$I$147,5,FALSE),0)=0,VLOOKUP($E225,'region averages'!$A$1:$G$26,4,FALSE),VLOOKUP($A225,'country averages'!$B$1:$I$147,5,FALSE))</f>
        <v>80</v>
      </c>
      <c r="I225" s="6">
        <f>IF(IFERROR(VLOOKUP($A225,'country averages'!$B$1:$I$147,6,FALSE),0)=0,VLOOKUP($E225,'region averages'!$A$1:$G$26,5,FALSE),VLOOKUP($A225,'country averages'!$B$1:$I$147,6,FALSE))</f>
        <v>80</v>
      </c>
      <c r="J225" s="6">
        <f>IF(IFERROR(VLOOKUP($A225,'country averages'!$B$1:$I$147,7,FALSE),0)=0,VLOOKUP($E225,'region averages'!$A$1:$G$26,6,FALSE),VLOOKUP($A225,'country averages'!$B$1:$I$147,7,FALSE))</f>
        <v>55</v>
      </c>
      <c r="K225" s="6">
        <f>IF(IFERROR(VLOOKUP($A225,'country averages'!$B$1:$I$147,8,FALSE),0)=0,VLOOKUP($E225,'region averages'!$A$1:$G$26,7,FALSE),VLOOKUP($A225,'country averages'!$B$1:$I$147,8,FALSE))</f>
        <v>55</v>
      </c>
    </row>
    <row r="226" spans="1:11" x14ac:dyDescent="0.2">
      <c r="A226" t="s">
        <v>369</v>
      </c>
      <c r="B226" t="s">
        <v>8</v>
      </c>
      <c r="C226" t="str">
        <f>VLOOKUP($A226,'country info'!$A$1:$E$259,2,FALSE)</f>
        <v>Tunisia</v>
      </c>
      <c r="D226" t="str">
        <f>VLOOKUP($A226,'country info'!$A$1:$E$259,4,FALSE)</f>
        <v>Africa</v>
      </c>
      <c r="E226" t="str">
        <f>VLOOKUP($A226,'country info'!$A$1:$E$259,5,FALSE)</f>
        <v>Northern Africa</v>
      </c>
      <c r="F226" s="6">
        <f>IF(IFERROR(VLOOKUP($A226,'country averages'!$B$1:$I$147,3,FALSE),0)=0,VLOOKUP($E226,'region averages'!$A$1:$G$26,2,FALSE),VLOOKUP($A226,'country averages'!$B$1:$I$147,3,FALSE))</f>
        <v>110</v>
      </c>
      <c r="G226" s="6">
        <f>IF(IFERROR(VLOOKUP($A226,'country averages'!$B$1:$I$147,4,FALSE),0)=0,VLOOKUP($E226,'region averages'!$A$1:$G$26,3,FALSE),VLOOKUP($A226,'country averages'!$B$1:$I$147,4,FALSE))</f>
        <v>110</v>
      </c>
      <c r="H226" s="6">
        <f>IF(IFERROR(VLOOKUP($A226,'country averages'!$B$1:$I$147,5,FALSE),0)=0,VLOOKUP($E226,'region averages'!$A$1:$G$26,4,FALSE),VLOOKUP($A226,'country averages'!$B$1:$I$147,5,FALSE))</f>
        <v>90</v>
      </c>
      <c r="I226" s="6">
        <f>IF(IFERROR(VLOOKUP($A226,'country averages'!$B$1:$I$147,6,FALSE),0)=0,VLOOKUP($E226,'region averages'!$A$1:$G$26,5,FALSE),VLOOKUP($A226,'country averages'!$B$1:$I$147,6,FALSE))</f>
        <v>90</v>
      </c>
      <c r="J226" s="6">
        <f>IF(IFERROR(VLOOKUP($A226,'country averages'!$B$1:$I$147,7,FALSE),0)=0,VLOOKUP($E226,'region averages'!$A$1:$G$26,6,FALSE),VLOOKUP($A226,'country averages'!$B$1:$I$147,7,FALSE))</f>
        <v>50</v>
      </c>
      <c r="K226" s="6">
        <f>IF(IFERROR(VLOOKUP($A226,'country averages'!$B$1:$I$147,8,FALSE),0)=0,VLOOKUP($E226,'region averages'!$A$1:$G$26,7,FALSE),VLOOKUP($A226,'country averages'!$B$1:$I$147,8,FALSE))</f>
        <v>50</v>
      </c>
    </row>
    <row r="227" spans="1:11" x14ac:dyDescent="0.2">
      <c r="A227" t="s">
        <v>371</v>
      </c>
      <c r="B227" t="s">
        <v>6</v>
      </c>
      <c r="C227" t="str">
        <f>VLOOKUP($A227,'country info'!$A$1:$E$259,2,FALSE)</f>
        <v>Turkey</v>
      </c>
      <c r="D227" t="str">
        <f>VLOOKUP($A227,'country info'!$A$1:$E$259,4,FALSE)</f>
        <v>Asia</v>
      </c>
      <c r="E227" t="str">
        <f>VLOOKUP($A227,'country info'!$A$1:$E$259,5,FALSE)</f>
        <v>Western Asia</v>
      </c>
      <c r="F227" s="6">
        <f>IF(IFERROR(VLOOKUP($A227,'country averages'!$B$1:$I$147,3,FALSE),0)=0,VLOOKUP($E227,'region averages'!$A$1:$G$26,2,FALSE),VLOOKUP($A227,'country averages'!$B$1:$I$147,3,FALSE))</f>
        <v>120</v>
      </c>
      <c r="G227" s="6">
        <f>IF(IFERROR(VLOOKUP($A227,'country averages'!$B$1:$I$147,4,FALSE),0)=0,VLOOKUP($E227,'region averages'!$A$1:$G$26,3,FALSE),VLOOKUP($A227,'country averages'!$B$1:$I$147,4,FALSE))</f>
        <v>120</v>
      </c>
      <c r="H227" s="6">
        <f>IF(IFERROR(VLOOKUP($A227,'country averages'!$B$1:$I$147,5,FALSE),0)=0,VLOOKUP($E227,'region averages'!$A$1:$G$26,4,FALSE),VLOOKUP($A227,'country averages'!$B$1:$I$147,5,FALSE))</f>
        <v>90</v>
      </c>
      <c r="I227" s="6">
        <f>IF(IFERROR(VLOOKUP($A227,'country averages'!$B$1:$I$147,6,FALSE),0)=0,VLOOKUP($E227,'region averages'!$A$1:$G$26,5,FALSE),VLOOKUP($A227,'country averages'!$B$1:$I$147,6,FALSE))</f>
        <v>90</v>
      </c>
      <c r="J227" s="6">
        <f>IF(IFERROR(VLOOKUP($A227,'country averages'!$B$1:$I$147,7,FALSE),0)=0,VLOOKUP($E227,'region averages'!$A$1:$G$26,6,FALSE),VLOOKUP($A227,'country averages'!$B$1:$I$147,7,FALSE))</f>
        <v>50</v>
      </c>
      <c r="K227" s="6">
        <f>IF(IFERROR(VLOOKUP($A227,'country averages'!$B$1:$I$147,8,FALSE),0)=0,VLOOKUP($E227,'region averages'!$A$1:$G$26,7,FALSE),VLOOKUP($A227,'country averages'!$B$1:$I$147,8,FALSE))</f>
        <v>50</v>
      </c>
    </row>
    <row r="228" spans="1:11" x14ac:dyDescent="0.2">
      <c r="A228" t="s">
        <v>373</v>
      </c>
      <c r="B228" t="s">
        <v>25</v>
      </c>
      <c r="C228" t="str">
        <f>VLOOKUP($A228,'country info'!$A$1:$E$259,2,FALSE)</f>
        <v>Tuvalu</v>
      </c>
      <c r="D228" t="str">
        <f>VLOOKUP($A228,'country info'!$A$1:$E$259,4,FALSE)</f>
        <v>Oceania</v>
      </c>
      <c r="E228" t="str">
        <f>VLOOKUP($A228,'country info'!$A$1:$E$259,5,FALSE)</f>
        <v>Polynesia</v>
      </c>
      <c r="F228" s="6">
        <f>IF(IFERROR(VLOOKUP($A228,'country averages'!$B$1:$I$147,3,FALSE),0)=0,VLOOKUP($E228,'region averages'!$A$1:$G$26,2,FALSE),VLOOKUP($A228,'country averages'!$B$1:$I$147,3,FALSE))</f>
        <v>110</v>
      </c>
      <c r="G228" s="6">
        <f>IF(IFERROR(VLOOKUP($A228,'country averages'!$B$1:$I$147,4,FALSE),0)=0,VLOOKUP($E228,'region averages'!$A$1:$G$26,3,FALSE),VLOOKUP($A228,'country averages'!$B$1:$I$147,4,FALSE))</f>
        <v>110</v>
      </c>
      <c r="H228" s="6">
        <f>IF(IFERROR(VLOOKUP($A228,'country averages'!$B$1:$I$147,5,FALSE),0)=0,VLOOKUP($E228,'region averages'!$A$1:$G$26,4,FALSE),VLOOKUP($A228,'country averages'!$B$1:$I$147,5,FALSE))</f>
        <v>60.674999999999997</v>
      </c>
      <c r="I228" s="6">
        <f>IF(IFERROR(VLOOKUP($A228,'country averages'!$B$1:$I$147,6,FALSE),0)=0,VLOOKUP($E228,'region averages'!$A$1:$G$26,5,FALSE),VLOOKUP($A228,'country averages'!$B$1:$I$147,6,FALSE))</f>
        <v>60.674999999999997</v>
      </c>
      <c r="J228" s="6">
        <f>IF(IFERROR(VLOOKUP($A228,'country averages'!$B$1:$I$147,7,FALSE),0)=0,VLOOKUP($E228,'region averages'!$A$1:$G$26,6,FALSE),VLOOKUP($A228,'country averages'!$B$1:$I$147,7,FALSE))</f>
        <v>32.075000000000003</v>
      </c>
      <c r="K228" s="6">
        <f>IF(IFERROR(VLOOKUP($A228,'country averages'!$B$1:$I$147,8,FALSE),0)=0,VLOOKUP($E228,'region averages'!$A$1:$G$26,7,FALSE),VLOOKUP($A228,'country averages'!$B$1:$I$147,8,FALSE))</f>
        <v>40.125</v>
      </c>
    </row>
    <row r="229" spans="1:11" x14ac:dyDescent="0.2">
      <c r="A229" t="s">
        <v>374</v>
      </c>
      <c r="B229" t="s">
        <v>6</v>
      </c>
      <c r="C229" t="str">
        <f>VLOOKUP($A229,'country info'!$A$1:$E$259,2,FALSE)</f>
        <v>Taiwan</v>
      </c>
      <c r="D229" t="str">
        <f>VLOOKUP($A229,'country info'!$A$1:$E$259,4,FALSE)</f>
        <v>Asia</v>
      </c>
      <c r="E229" t="str">
        <f>VLOOKUP($A229,'country info'!$A$1:$E$259,5,FALSE)</f>
        <v>Eastern Asia</v>
      </c>
      <c r="F229" s="6">
        <f>IF(IFERROR(VLOOKUP($A229,'country averages'!$B$1:$I$147,3,FALSE),0)=0,VLOOKUP($E229,'region averages'!$A$1:$G$26,2,FALSE),VLOOKUP($A229,'country averages'!$B$1:$I$147,3,FALSE))</f>
        <v>100</v>
      </c>
      <c r="G229" s="6">
        <f>IF(IFERROR(VLOOKUP($A229,'country averages'!$B$1:$I$147,4,FALSE),0)=0,VLOOKUP($E229,'region averages'!$A$1:$G$26,3,FALSE),VLOOKUP($A229,'country averages'!$B$1:$I$147,4,FALSE))</f>
        <v>110</v>
      </c>
      <c r="H229" s="6">
        <f>IF(IFERROR(VLOOKUP($A229,'country averages'!$B$1:$I$147,5,FALSE),0)=0,VLOOKUP($E229,'region averages'!$A$1:$G$26,4,FALSE),VLOOKUP($A229,'country averages'!$B$1:$I$147,5,FALSE))</f>
        <v>80</v>
      </c>
      <c r="I229" s="6">
        <f>IF(IFERROR(VLOOKUP($A229,'country averages'!$B$1:$I$147,6,FALSE),0)=0,VLOOKUP($E229,'region averages'!$A$1:$G$26,5,FALSE),VLOOKUP($A229,'country averages'!$B$1:$I$147,6,FALSE))</f>
        <v>80</v>
      </c>
      <c r="J229" s="6">
        <f>IF(IFERROR(VLOOKUP($A229,'country averages'!$B$1:$I$147,7,FALSE),0)=0,VLOOKUP($E229,'region averages'!$A$1:$G$26,6,FALSE),VLOOKUP($A229,'country averages'!$B$1:$I$147,7,FALSE))</f>
        <v>40</v>
      </c>
      <c r="K229" s="6">
        <f>IF(IFERROR(VLOOKUP($A229,'country averages'!$B$1:$I$147,8,FALSE),0)=0,VLOOKUP($E229,'region averages'!$A$1:$G$26,7,FALSE),VLOOKUP($A229,'country averages'!$B$1:$I$147,8,FALSE))</f>
        <v>40</v>
      </c>
    </row>
    <row r="230" spans="1:11" x14ac:dyDescent="0.2">
      <c r="A230" t="s">
        <v>376</v>
      </c>
      <c r="B230" t="s">
        <v>8</v>
      </c>
      <c r="C230" t="str">
        <f>VLOOKUP($A230,'country info'!$A$1:$E$259,2,FALSE)</f>
        <v>United Republic of Tanzania</v>
      </c>
      <c r="D230" t="str">
        <f>VLOOKUP($A230,'country info'!$A$1:$E$259,4,FALSE)</f>
        <v>Africa</v>
      </c>
      <c r="E230" t="str">
        <f>VLOOKUP($A230,'country info'!$A$1:$E$259,5,FALSE)</f>
        <v>Eastern Africa</v>
      </c>
      <c r="F230" s="6">
        <f>IF(IFERROR(VLOOKUP($A230,'country averages'!$B$1:$I$147,3,FALSE),0)=0,VLOOKUP($E230,'region averages'!$A$1:$G$26,2,FALSE),VLOOKUP($A230,'country averages'!$B$1:$I$147,3,FALSE))</f>
        <v>110</v>
      </c>
      <c r="G230" s="6">
        <f>IF(IFERROR(VLOOKUP($A230,'country averages'!$B$1:$I$147,4,FALSE),0)=0,VLOOKUP($E230,'region averages'!$A$1:$G$26,3,FALSE),VLOOKUP($A230,'country averages'!$B$1:$I$147,4,FALSE))</f>
        <v>110</v>
      </c>
      <c r="H230" s="6">
        <f>IF(IFERROR(VLOOKUP($A230,'country averages'!$B$1:$I$147,5,FALSE),0)=0,VLOOKUP($E230,'region averages'!$A$1:$G$26,4,FALSE),VLOOKUP($A230,'country averages'!$B$1:$I$147,5,FALSE))</f>
        <v>91.666666666666671</v>
      </c>
      <c r="I230" s="6">
        <f>IF(IFERROR(VLOOKUP($A230,'country averages'!$B$1:$I$147,6,FALSE),0)=0,VLOOKUP($E230,'region averages'!$A$1:$G$26,5,FALSE),VLOOKUP($A230,'country averages'!$B$1:$I$147,6,FALSE))</f>
        <v>93.333333333333329</v>
      </c>
      <c r="J230" s="6">
        <f>IF(IFERROR(VLOOKUP($A230,'country averages'!$B$1:$I$147,7,FALSE),0)=0,VLOOKUP($E230,'region averages'!$A$1:$G$26,6,FALSE),VLOOKUP($A230,'country averages'!$B$1:$I$147,7,FALSE))</f>
        <v>51.666666666666664</v>
      </c>
      <c r="K230" s="6">
        <f>IF(IFERROR(VLOOKUP($A230,'country averages'!$B$1:$I$147,8,FALSE),0)=0,VLOOKUP($E230,'region averages'!$A$1:$G$26,7,FALSE),VLOOKUP($A230,'country averages'!$B$1:$I$147,8,FALSE))</f>
        <v>53.333333333333336</v>
      </c>
    </row>
    <row r="231" spans="1:11" x14ac:dyDescent="0.2">
      <c r="A231" t="s">
        <v>377</v>
      </c>
      <c r="B231" t="s">
        <v>8</v>
      </c>
      <c r="C231" t="str">
        <f>VLOOKUP($A231,'country info'!$A$1:$E$259,2,FALSE)</f>
        <v>Uganda</v>
      </c>
      <c r="D231" t="str">
        <f>VLOOKUP($A231,'country info'!$A$1:$E$259,4,FALSE)</f>
        <v>Africa</v>
      </c>
      <c r="E231" t="str">
        <f>VLOOKUP($A231,'country info'!$A$1:$E$259,5,FALSE)</f>
        <v>Eastern Africa</v>
      </c>
      <c r="F231" s="6">
        <f>IF(IFERROR(VLOOKUP($A231,'country averages'!$B$1:$I$147,3,FALSE),0)=0,VLOOKUP($E231,'region averages'!$A$1:$G$26,2,FALSE),VLOOKUP($A231,'country averages'!$B$1:$I$147,3,FALSE))</f>
        <v>110</v>
      </c>
      <c r="G231" s="6">
        <f>IF(IFERROR(VLOOKUP($A231,'country averages'!$B$1:$I$147,4,FALSE),0)=0,VLOOKUP($E231,'region averages'!$A$1:$G$26,3,FALSE),VLOOKUP($A231,'country averages'!$B$1:$I$147,4,FALSE))</f>
        <v>110</v>
      </c>
      <c r="H231" s="6">
        <f>IF(IFERROR(VLOOKUP($A231,'country averages'!$B$1:$I$147,5,FALSE),0)=0,VLOOKUP($E231,'region averages'!$A$1:$G$26,4,FALSE),VLOOKUP($A231,'country averages'!$B$1:$I$147,5,FALSE))</f>
        <v>91.666666666666671</v>
      </c>
      <c r="I231" s="6">
        <f>IF(IFERROR(VLOOKUP($A231,'country averages'!$B$1:$I$147,6,FALSE),0)=0,VLOOKUP($E231,'region averages'!$A$1:$G$26,5,FALSE),VLOOKUP($A231,'country averages'!$B$1:$I$147,6,FALSE))</f>
        <v>93.333333333333329</v>
      </c>
      <c r="J231" s="6">
        <f>IF(IFERROR(VLOOKUP($A231,'country averages'!$B$1:$I$147,7,FALSE),0)=0,VLOOKUP($E231,'region averages'!$A$1:$G$26,6,FALSE),VLOOKUP($A231,'country averages'!$B$1:$I$147,7,FALSE))</f>
        <v>51.666666666666664</v>
      </c>
      <c r="K231" s="6">
        <f>IF(IFERROR(VLOOKUP($A231,'country averages'!$B$1:$I$147,8,FALSE),0)=0,VLOOKUP($E231,'region averages'!$A$1:$G$26,7,FALSE),VLOOKUP($A231,'country averages'!$B$1:$I$147,8,FALSE))</f>
        <v>53.333333333333336</v>
      </c>
    </row>
    <row r="232" spans="1:11" x14ac:dyDescent="0.2">
      <c r="A232" t="s">
        <v>378</v>
      </c>
      <c r="B232" t="s">
        <v>13</v>
      </c>
      <c r="C232" t="str">
        <f>VLOOKUP($A232,'country info'!$A$1:$E$259,2,FALSE)</f>
        <v>Ukraine</v>
      </c>
      <c r="D232" t="str">
        <f>VLOOKUP($A232,'country info'!$A$1:$E$259,4,FALSE)</f>
        <v>Europe</v>
      </c>
      <c r="E232" t="str">
        <f>VLOOKUP($A232,'country info'!$A$1:$E$259,5,FALSE)</f>
        <v>Eastern Europe</v>
      </c>
      <c r="F232" s="6">
        <f>IF(IFERROR(VLOOKUP($A232,'country averages'!$B$1:$I$147,3,FALSE),0)=0,VLOOKUP($E232,'region averages'!$A$1:$G$26,2,FALSE),VLOOKUP($A232,'country averages'!$B$1:$I$147,3,FALSE))</f>
        <v>110</v>
      </c>
      <c r="G232" s="6">
        <f>IF(IFERROR(VLOOKUP($A232,'country averages'!$B$1:$I$147,4,FALSE),0)=0,VLOOKUP($E232,'region averages'!$A$1:$G$26,3,FALSE),VLOOKUP($A232,'country averages'!$B$1:$I$147,4,FALSE))</f>
        <v>130</v>
      </c>
      <c r="H232" s="6">
        <f>IF(IFERROR(VLOOKUP($A232,'country averages'!$B$1:$I$147,5,FALSE),0)=0,VLOOKUP($E232,'region averages'!$A$1:$G$26,4,FALSE),VLOOKUP($A232,'country averages'!$B$1:$I$147,5,FALSE))</f>
        <v>90</v>
      </c>
      <c r="I232" s="6">
        <f>IF(IFERROR(VLOOKUP($A232,'country averages'!$B$1:$I$147,6,FALSE),0)=0,VLOOKUP($E232,'region averages'!$A$1:$G$26,5,FALSE),VLOOKUP($A232,'country averages'!$B$1:$I$147,6,FALSE))</f>
        <v>90</v>
      </c>
      <c r="J232" s="6">
        <f>IF(IFERROR(VLOOKUP($A232,'country averages'!$B$1:$I$147,7,FALSE),0)=0,VLOOKUP($E232,'region averages'!$A$1:$G$26,6,FALSE),VLOOKUP($A232,'country averages'!$B$1:$I$147,7,FALSE))</f>
        <v>50</v>
      </c>
      <c r="K232" s="6">
        <f>IF(IFERROR(VLOOKUP($A232,'country averages'!$B$1:$I$147,8,FALSE),0)=0,VLOOKUP($E232,'region averages'!$A$1:$G$26,7,FALSE),VLOOKUP($A232,'country averages'!$B$1:$I$147,8,FALSE))</f>
        <v>50</v>
      </c>
    </row>
    <row r="233" spans="1:11" x14ac:dyDescent="0.2">
      <c r="A233" t="s">
        <v>380</v>
      </c>
      <c r="B233" t="s">
        <v>3</v>
      </c>
      <c r="C233" t="str">
        <f>VLOOKUP($A233,'country info'!$A$1:$E$259,2,FALSE)</f>
        <v>United States Minor Outlying Islands</v>
      </c>
      <c r="D233" t="str">
        <f>VLOOKUP($A233,'country info'!$A$1:$E$259,4,FALSE)</f>
        <v>Oceania</v>
      </c>
      <c r="E233" t="str">
        <f>VLOOKUP($A233,'country info'!$A$1:$E$259,5,FALSE)</f>
        <v>Seven seas (open ocean)</v>
      </c>
      <c r="F233" s="6">
        <f>IF(IFERROR(VLOOKUP($A233,'country averages'!$B$1:$I$147,3,FALSE),0)=0,VLOOKUP($E233,'region averages'!$A$1:$G$26,2,FALSE),VLOOKUP($A233,'country averages'!$B$1:$I$147,3,FALSE))</f>
        <v>110</v>
      </c>
      <c r="G233" s="6">
        <f>IF(IFERROR(VLOOKUP($A233,'country averages'!$B$1:$I$147,4,FALSE),0)=0,VLOOKUP($E233,'region averages'!$A$1:$G$26,3,FALSE),VLOOKUP($A233,'country averages'!$B$1:$I$147,4,FALSE))</f>
        <v>110</v>
      </c>
      <c r="H233" s="6">
        <f>IF(IFERROR(VLOOKUP($A233,'country averages'!$B$1:$I$147,5,FALSE),0)=0,VLOOKUP($E233,'region averages'!$A$1:$G$26,4,FALSE),VLOOKUP($A233,'country averages'!$B$1:$I$147,5,FALSE))</f>
        <v>90</v>
      </c>
      <c r="I233" s="6">
        <f>IF(IFERROR(VLOOKUP($A233,'country averages'!$B$1:$I$147,6,FALSE),0)=0,VLOOKUP($E233,'region averages'!$A$1:$G$26,5,FALSE),VLOOKUP($A233,'country averages'!$B$1:$I$147,6,FALSE))</f>
        <v>90</v>
      </c>
      <c r="J233" s="6">
        <f>IF(IFERROR(VLOOKUP($A233,'country averages'!$B$1:$I$147,7,FALSE),0)=0,VLOOKUP($E233,'region averages'!$A$1:$G$26,6,FALSE),VLOOKUP($A233,'country averages'!$B$1:$I$147,7,FALSE))</f>
        <v>50</v>
      </c>
      <c r="K233" s="6">
        <f>IF(IFERROR(VLOOKUP($A233,'country averages'!$B$1:$I$147,8,FALSE),0)=0,VLOOKUP($E233,'region averages'!$A$1:$G$26,7,FALSE),VLOOKUP($A233,'country averages'!$B$1:$I$147,8,FALSE))</f>
        <v>50</v>
      </c>
    </row>
    <row r="234" spans="1:11" x14ac:dyDescent="0.2">
      <c r="A234" t="s">
        <v>381</v>
      </c>
      <c r="B234" t="s">
        <v>21</v>
      </c>
      <c r="C234" t="str">
        <f>VLOOKUP($A234,'country info'!$A$1:$E$259,2,FALSE)</f>
        <v>Uruguay</v>
      </c>
      <c r="D234" t="str">
        <f>VLOOKUP($A234,'country info'!$A$1:$E$259,4,FALSE)</f>
        <v>Americas</v>
      </c>
      <c r="E234" t="str">
        <f>VLOOKUP($A234,'country info'!$A$1:$E$259,5,FALSE)</f>
        <v>South America</v>
      </c>
      <c r="F234" s="6">
        <f>IF(IFERROR(VLOOKUP($A234,'country averages'!$B$1:$I$147,3,FALSE),0)=0,VLOOKUP($E234,'region averages'!$A$1:$G$26,2,FALSE),VLOOKUP($A234,'country averages'!$B$1:$I$147,3,FALSE))</f>
        <v>90</v>
      </c>
      <c r="G234" s="6">
        <f>IF(IFERROR(VLOOKUP($A234,'country averages'!$B$1:$I$147,4,FALSE),0)=0,VLOOKUP($E234,'region averages'!$A$1:$G$26,3,FALSE),VLOOKUP($A234,'country averages'!$B$1:$I$147,4,FALSE))</f>
        <v>110</v>
      </c>
      <c r="H234" s="6">
        <f>IF(IFERROR(VLOOKUP($A234,'country averages'!$B$1:$I$147,5,FALSE),0)=0,VLOOKUP($E234,'region averages'!$A$1:$G$26,4,FALSE),VLOOKUP($A234,'country averages'!$B$1:$I$147,5,FALSE))</f>
        <v>90</v>
      </c>
      <c r="I234" s="6">
        <f>IF(IFERROR(VLOOKUP($A234,'country averages'!$B$1:$I$147,6,FALSE),0)=0,VLOOKUP($E234,'region averages'!$A$1:$G$26,5,FALSE),VLOOKUP($A234,'country averages'!$B$1:$I$147,6,FALSE))</f>
        <v>90</v>
      </c>
      <c r="J234" s="6">
        <f>IF(IFERROR(VLOOKUP($A234,'country averages'!$B$1:$I$147,7,FALSE),0)=0,VLOOKUP($E234,'region averages'!$A$1:$G$26,6,FALSE),VLOOKUP($A234,'country averages'!$B$1:$I$147,7,FALSE))</f>
        <v>45</v>
      </c>
      <c r="K234" s="6">
        <f>IF(IFERROR(VLOOKUP($A234,'country averages'!$B$1:$I$147,8,FALSE),0)=0,VLOOKUP($E234,'region averages'!$A$1:$G$26,7,FALSE),VLOOKUP($A234,'country averages'!$B$1:$I$147,8,FALSE))</f>
        <v>45</v>
      </c>
    </row>
    <row r="235" spans="1:11" x14ac:dyDescent="0.2">
      <c r="A235" t="s">
        <v>383</v>
      </c>
      <c r="B235" t="s">
        <v>3</v>
      </c>
      <c r="C235" t="str">
        <f>VLOOKUP($A235,'country info'!$A$1:$E$259,2,FALSE)</f>
        <v>United States of America</v>
      </c>
      <c r="D235" t="str">
        <f>VLOOKUP($A235,'country info'!$A$1:$E$259,4,FALSE)</f>
        <v>Americas</v>
      </c>
      <c r="E235" t="str">
        <f>VLOOKUP($A235,'country info'!$A$1:$E$259,5,FALSE)</f>
        <v>Northern America</v>
      </c>
      <c r="F235" s="6">
        <f>IF(IFERROR(VLOOKUP($A235,'country averages'!$B$1:$I$147,3,FALSE),0)=0,VLOOKUP($E235,'region averages'!$A$1:$G$26,2,FALSE),VLOOKUP($A235,'country averages'!$B$1:$I$147,3,FALSE))</f>
        <v>156.16999999999999</v>
      </c>
      <c r="G235" s="6">
        <f>IF(IFERROR(VLOOKUP($A235,'country averages'!$B$1:$I$147,4,FALSE),0)=0,VLOOKUP($E235,'region averages'!$A$1:$G$26,3,FALSE),VLOOKUP($A235,'country averages'!$B$1:$I$147,4,FALSE))</f>
        <v>207.69</v>
      </c>
      <c r="H235" s="6">
        <f>IF(IFERROR(VLOOKUP($A235,'country averages'!$B$1:$I$147,5,FALSE),0)=0,VLOOKUP($E235,'region averages'!$A$1:$G$26,4,FALSE),VLOOKUP($A235,'country averages'!$B$1:$I$147,5,FALSE))</f>
        <v>80</v>
      </c>
      <c r="I235" s="6">
        <f>IF(IFERROR(VLOOKUP($A235,'country averages'!$B$1:$I$147,6,FALSE),0)=0,VLOOKUP($E235,'region averages'!$A$1:$G$26,5,FALSE),VLOOKUP($A235,'country averages'!$B$1:$I$147,6,FALSE))</f>
        <v>80</v>
      </c>
      <c r="J235" s="6">
        <f>IF(IFERROR(VLOOKUP($A235,'country averages'!$B$1:$I$147,7,FALSE),0)=0,VLOOKUP($E235,'region averages'!$A$1:$G$26,6,FALSE),VLOOKUP($A235,'country averages'!$B$1:$I$147,7,FALSE))</f>
        <v>50</v>
      </c>
      <c r="K235" s="6">
        <f>IF(IFERROR(VLOOKUP($A235,'country averages'!$B$1:$I$147,8,FALSE),0)=0,VLOOKUP($E235,'region averages'!$A$1:$G$26,7,FALSE),VLOOKUP($A235,'country averages'!$B$1:$I$147,8,FALSE))</f>
        <v>50</v>
      </c>
    </row>
    <row r="236" spans="1:11" x14ac:dyDescent="0.2">
      <c r="A236" t="s">
        <v>385</v>
      </c>
      <c r="B236" t="s">
        <v>6</v>
      </c>
      <c r="C236" t="str">
        <f>VLOOKUP($A236,'country info'!$A$1:$E$259,2,FALSE)</f>
        <v>Uzbekistan</v>
      </c>
      <c r="D236" t="str">
        <f>VLOOKUP($A236,'country info'!$A$1:$E$259,4,FALSE)</f>
        <v>Asia</v>
      </c>
      <c r="E236" t="str">
        <f>VLOOKUP($A236,'country info'!$A$1:$E$259,5,FALSE)</f>
        <v>Central Asia</v>
      </c>
      <c r="F236" s="6">
        <f>IF(IFERROR(VLOOKUP($A236,'country averages'!$B$1:$I$147,3,FALSE),0)=0,VLOOKUP($E236,'region averages'!$A$1:$G$26,2,FALSE),VLOOKUP($A236,'country averages'!$B$1:$I$147,3,FALSE))</f>
        <v>110</v>
      </c>
      <c r="G236" s="6">
        <f>IF(IFERROR(VLOOKUP($A236,'country averages'!$B$1:$I$147,4,FALSE),0)=0,VLOOKUP($E236,'region averages'!$A$1:$G$26,3,FALSE),VLOOKUP($A236,'country averages'!$B$1:$I$147,4,FALSE))</f>
        <v>110</v>
      </c>
      <c r="H236" s="6">
        <f>IF(IFERROR(VLOOKUP($A236,'country averages'!$B$1:$I$147,5,FALSE),0)=0,VLOOKUP($E236,'region averages'!$A$1:$G$26,4,FALSE),VLOOKUP($A236,'country averages'!$B$1:$I$147,5,FALSE))</f>
        <v>90</v>
      </c>
      <c r="I236" s="6">
        <f>IF(IFERROR(VLOOKUP($A236,'country averages'!$B$1:$I$147,6,FALSE),0)=0,VLOOKUP($E236,'region averages'!$A$1:$G$26,5,FALSE),VLOOKUP($A236,'country averages'!$B$1:$I$147,6,FALSE))</f>
        <v>90</v>
      </c>
      <c r="J236" s="6">
        <f>IF(IFERROR(VLOOKUP($A236,'country averages'!$B$1:$I$147,7,FALSE),0)=0,VLOOKUP($E236,'region averages'!$A$1:$G$26,6,FALSE),VLOOKUP($A236,'country averages'!$B$1:$I$147,7,FALSE))</f>
        <v>20</v>
      </c>
      <c r="K236" s="6">
        <f>IF(IFERROR(VLOOKUP($A236,'country averages'!$B$1:$I$147,8,FALSE),0)=0,VLOOKUP($E236,'region averages'!$A$1:$G$26,7,FALSE),VLOOKUP($A236,'country averages'!$B$1:$I$147,8,FALSE))</f>
        <v>60</v>
      </c>
    </row>
    <row r="237" spans="1:11" x14ac:dyDescent="0.2">
      <c r="A237" t="s">
        <v>386</v>
      </c>
      <c r="B237" t="s">
        <v>13</v>
      </c>
      <c r="C237" t="str">
        <f>VLOOKUP($A237,'country info'!$A$1:$E$259,2,FALSE)</f>
        <v>Vatican</v>
      </c>
      <c r="D237" t="str">
        <f>VLOOKUP($A237,'country info'!$A$1:$E$259,4,FALSE)</f>
        <v>Europe</v>
      </c>
      <c r="E237" t="str">
        <f>VLOOKUP($A237,'country info'!$A$1:$E$259,5,FALSE)</f>
        <v>Southern Europe</v>
      </c>
      <c r="F237" s="6">
        <f>IF(IFERROR(VLOOKUP($A237,'country averages'!$B$1:$I$147,3,FALSE),0)=0,VLOOKUP($E237,'region averages'!$A$1:$G$26,2,FALSE),VLOOKUP($A237,'country averages'!$B$1:$I$147,3,FALSE))</f>
        <v>115.71428571428571</v>
      </c>
      <c r="G237" s="6">
        <f>IF(IFERROR(VLOOKUP($A237,'country averages'!$B$1:$I$147,4,FALSE),0)=0,VLOOKUP($E237,'region averages'!$A$1:$G$26,3,FALSE),VLOOKUP($A237,'country averages'!$B$1:$I$147,4,FALSE))</f>
        <v>124.28571428571429</v>
      </c>
      <c r="H237" s="6">
        <f>IF(IFERROR(VLOOKUP($A237,'country averages'!$B$1:$I$147,5,FALSE),0)=0,VLOOKUP($E237,'region averages'!$A$1:$G$26,4,FALSE),VLOOKUP($A237,'country averages'!$B$1:$I$147,5,FALSE))</f>
        <v>83.333333333333329</v>
      </c>
      <c r="I237" s="6">
        <f>IF(IFERROR(VLOOKUP($A237,'country averages'!$B$1:$I$147,6,FALSE),0)=0,VLOOKUP($E237,'region averages'!$A$1:$G$26,5,FALSE),VLOOKUP($A237,'country averages'!$B$1:$I$147,6,FALSE))</f>
        <v>83.333333333333329</v>
      </c>
      <c r="J237" s="6">
        <f>IF(IFERROR(VLOOKUP($A237,'country averages'!$B$1:$I$147,7,FALSE),0)=0,VLOOKUP($E237,'region averages'!$A$1:$G$26,6,FALSE),VLOOKUP($A237,'country averages'!$B$1:$I$147,7,FALSE))</f>
        <v>50</v>
      </c>
      <c r="K237" s="6">
        <f>IF(IFERROR(VLOOKUP($A237,'country averages'!$B$1:$I$147,8,FALSE),0)=0,VLOOKUP($E237,'region averages'!$A$1:$G$26,7,FALSE),VLOOKUP($A237,'country averages'!$B$1:$I$147,8,FALSE))</f>
        <v>50</v>
      </c>
    </row>
    <row r="238" spans="1:11" x14ac:dyDescent="0.2">
      <c r="A238" t="s">
        <v>387</v>
      </c>
      <c r="B238" t="s">
        <v>3</v>
      </c>
      <c r="C238" t="str">
        <f>VLOOKUP($A238,'country info'!$A$1:$E$259,2,FALSE)</f>
        <v>Saint Vincent and the Grenadines</v>
      </c>
      <c r="D238" t="str">
        <f>VLOOKUP($A238,'country info'!$A$1:$E$259,4,FALSE)</f>
        <v>Americas</v>
      </c>
      <c r="E238" t="str">
        <f>VLOOKUP($A238,'country info'!$A$1:$E$259,5,FALSE)</f>
        <v>Caribbean</v>
      </c>
      <c r="F238" s="6">
        <f>IF(IFERROR(VLOOKUP($A238,'country averages'!$B$1:$I$147,3,FALSE),0)=0,VLOOKUP($E238,'region averages'!$A$1:$G$26,2,FALSE),VLOOKUP($A238,'country averages'!$B$1:$I$147,3,FALSE))</f>
        <v>98.784999999999997</v>
      </c>
      <c r="G238" s="6">
        <f>IF(IFERROR(VLOOKUP($A238,'country averages'!$B$1:$I$147,4,FALSE),0)=0,VLOOKUP($E238,'region averages'!$A$1:$G$26,3,FALSE),VLOOKUP($A238,'country averages'!$B$1:$I$147,4,FALSE))</f>
        <v>100.395</v>
      </c>
      <c r="H238" s="6">
        <f>IF(IFERROR(VLOOKUP($A238,'country averages'!$B$1:$I$147,5,FALSE),0)=0,VLOOKUP($E238,'region averages'!$A$1:$G$26,4,FALSE),VLOOKUP($A238,'country averages'!$B$1:$I$147,5,FALSE))</f>
        <v>68.183529411764695</v>
      </c>
      <c r="I238" s="6">
        <f>IF(IFERROR(VLOOKUP($A238,'country averages'!$B$1:$I$147,6,FALSE),0)=0,VLOOKUP($E238,'region averages'!$A$1:$G$26,5,FALSE),VLOOKUP($A238,'country averages'!$B$1:$I$147,6,FALSE))</f>
        <v>68.183529411764695</v>
      </c>
      <c r="J238" s="6">
        <f>IF(IFERROR(VLOOKUP($A238,'country averages'!$B$1:$I$147,7,FALSE),0)=0,VLOOKUP($E238,'region averages'!$A$1:$G$26,6,FALSE),VLOOKUP($A238,'country averages'!$B$1:$I$147,7,FALSE))</f>
        <v>32</v>
      </c>
      <c r="K238" s="6">
        <f>IF(IFERROR(VLOOKUP($A238,'country averages'!$B$1:$I$147,8,FALSE),0)=0,VLOOKUP($E238,'region averages'!$A$1:$G$26,7,FALSE),VLOOKUP($A238,'country averages'!$B$1:$I$147,8,FALSE))</f>
        <v>32</v>
      </c>
    </row>
    <row r="239" spans="1:11" x14ac:dyDescent="0.2">
      <c r="A239" t="s">
        <v>389</v>
      </c>
      <c r="B239" t="s">
        <v>21</v>
      </c>
      <c r="C239" t="str">
        <f>VLOOKUP($A239,'country info'!$A$1:$E$259,2,FALSE)</f>
        <v>Venezuela</v>
      </c>
      <c r="D239" t="str">
        <f>VLOOKUP($A239,'country info'!$A$1:$E$259,4,FALSE)</f>
        <v>Americas</v>
      </c>
      <c r="E239" t="str">
        <f>VLOOKUP($A239,'country info'!$A$1:$E$259,5,FALSE)</f>
        <v>South America</v>
      </c>
      <c r="F239" s="6">
        <f>IF(IFERROR(VLOOKUP($A239,'country averages'!$B$1:$I$147,3,FALSE),0)=0,VLOOKUP($E239,'region averages'!$A$1:$G$26,2,FALSE),VLOOKUP($A239,'country averages'!$B$1:$I$147,3,FALSE))</f>
        <v>120</v>
      </c>
      <c r="G239" s="6">
        <f>IF(IFERROR(VLOOKUP($A239,'country averages'!$B$1:$I$147,4,FALSE),0)=0,VLOOKUP($E239,'region averages'!$A$1:$G$26,3,FALSE),VLOOKUP($A239,'country averages'!$B$1:$I$147,4,FALSE))</f>
        <v>120</v>
      </c>
      <c r="H239" s="6">
        <f>IF(IFERROR(VLOOKUP($A239,'country averages'!$B$1:$I$147,5,FALSE),0)=0,VLOOKUP($E239,'region averages'!$A$1:$G$26,4,FALSE),VLOOKUP($A239,'country averages'!$B$1:$I$147,5,FALSE))</f>
        <v>80</v>
      </c>
      <c r="I239" s="6">
        <f>IF(IFERROR(VLOOKUP($A239,'country averages'!$B$1:$I$147,6,FALSE),0)=0,VLOOKUP($E239,'region averages'!$A$1:$G$26,5,FALSE),VLOOKUP($A239,'country averages'!$B$1:$I$147,6,FALSE))</f>
        <v>80</v>
      </c>
      <c r="J239" s="6">
        <f>IF(IFERROR(VLOOKUP($A239,'country averages'!$B$1:$I$147,7,FALSE),0)=0,VLOOKUP($E239,'region averages'!$A$1:$G$26,6,FALSE),VLOOKUP($A239,'country averages'!$B$1:$I$147,7,FALSE))</f>
        <v>60</v>
      </c>
      <c r="K239" s="6">
        <f>IF(IFERROR(VLOOKUP($A239,'country averages'!$B$1:$I$147,8,FALSE),0)=0,VLOOKUP($E239,'region averages'!$A$1:$G$26,7,FALSE),VLOOKUP($A239,'country averages'!$B$1:$I$147,8,FALSE))</f>
        <v>60</v>
      </c>
    </row>
    <row r="240" spans="1:11" x14ac:dyDescent="0.2">
      <c r="A240" t="s">
        <v>391</v>
      </c>
      <c r="B240" t="s">
        <v>3</v>
      </c>
      <c r="C240" t="str">
        <f>VLOOKUP($A240,'country info'!$A$1:$E$259,2,FALSE)</f>
        <v>British Virgin Islands</v>
      </c>
      <c r="D240" t="str">
        <f>VLOOKUP($A240,'country info'!$A$1:$E$259,4,FALSE)</f>
        <v>Americas</v>
      </c>
      <c r="E240" t="str">
        <f>VLOOKUP($A240,'country info'!$A$1:$E$259,5,FALSE)</f>
        <v>Caribbean</v>
      </c>
      <c r="F240" s="6">
        <f>IF(IFERROR(VLOOKUP($A240,'country averages'!$B$1:$I$147,3,FALSE),0)=0,VLOOKUP($E240,'region averages'!$A$1:$G$26,2,FALSE),VLOOKUP($A240,'country averages'!$B$1:$I$147,3,FALSE))</f>
        <v>98.784999999999997</v>
      </c>
      <c r="G240" s="6">
        <f>IF(IFERROR(VLOOKUP($A240,'country averages'!$B$1:$I$147,4,FALSE),0)=0,VLOOKUP($E240,'region averages'!$A$1:$G$26,3,FALSE),VLOOKUP($A240,'country averages'!$B$1:$I$147,4,FALSE))</f>
        <v>100.395</v>
      </c>
      <c r="H240" s="6">
        <f>IF(IFERROR(VLOOKUP($A240,'country averages'!$B$1:$I$147,5,FALSE),0)=0,VLOOKUP($E240,'region averages'!$A$1:$G$26,4,FALSE),VLOOKUP($A240,'country averages'!$B$1:$I$147,5,FALSE))</f>
        <v>68.183529411764695</v>
      </c>
      <c r="I240" s="6">
        <f>IF(IFERROR(VLOOKUP($A240,'country averages'!$B$1:$I$147,6,FALSE),0)=0,VLOOKUP($E240,'region averages'!$A$1:$G$26,5,FALSE),VLOOKUP($A240,'country averages'!$B$1:$I$147,6,FALSE))</f>
        <v>68.183529411764695</v>
      </c>
      <c r="J240" s="6">
        <f>IF(IFERROR(VLOOKUP($A240,'country averages'!$B$1:$I$147,7,FALSE),0)=0,VLOOKUP($E240,'region averages'!$A$1:$G$26,6,FALSE),VLOOKUP($A240,'country averages'!$B$1:$I$147,7,FALSE))</f>
        <v>41.45</v>
      </c>
      <c r="K240" s="6">
        <f>IF(IFERROR(VLOOKUP($A240,'country averages'!$B$1:$I$147,8,FALSE),0)=0,VLOOKUP($E240,'region averages'!$A$1:$G$26,7,FALSE),VLOOKUP($A240,'country averages'!$B$1:$I$147,8,FALSE))</f>
        <v>41.897222222222226</v>
      </c>
    </row>
    <row r="241" spans="1:11" x14ac:dyDescent="0.2">
      <c r="A241" t="s">
        <v>392</v>
      </c>
      <c r="B241" t="s">
        <v>3</v>
      </c>
      <c r="C241" t="str">
        <f>VLOOKUP($A241,'country info'!$A$1:$E$259,2,FALSE)</f>
        <v>United States Virgin Islands</v>
      </c>
      <c r="D241" t="str">
        <f>VLOOKUP($A241,'country info'!$A$1:$E$259,4,FALSE)</f>
        <v>Americas</v>
      </c>
      <c r="E241" t="str">
        <f>VLOOKUP($A241,'country info'!$A$1:$E$259,5,FALSE)</f>
        <v>Caribbean</v>
      </c>
      <c r="F241" s="6">
        <f>IF(IFERROR(VLOOKUP($A241,'country averages'!$B$1:$I$147,3,FALSE),0)=0,VLOOKUP($E241,'region averages'!$A$1:$G$26,2,FALSE),VLOOKUP($A241,'country averages'!$B$1:$I$147,3,FALSE))</f>
        <v>98.784999999999997</v>
      </c>
      <c r="G241" s="6">
        <f>IF(IFERROR(VLOOKUP($A241,'country averages'!$B$1:$I$147,4,FALSE),0)=0,VLOOKUP($E241,'region averages'!$A$1:$G$26,3,FALSE),VLOOKUP($A241,'country averages'!$B$1:$I$147,4,FALSE))</f>
        <v>100.395</v>
      </c>
      <c r="H241" s="6">
        <f>IF(IFERROR(VLOOKUP($A241,'country averages'!$B$1:$I$147,5,FALSE),0)=0,VLOOKUP($E241,'region averages'!$A$1:$G$26,4,FALSE),VLOOKUP($A241,'country averages'!$B$1:$I$147,5,FALSE))</f>
        <v>68.183529411764695</v>
      </c>
      <c r="I241" s="6">
        <f>IF(IFERROR(VLOOKUP($A241,'country averages'!$B$1:$I$147,6,FALSE),0)=0,VLOOKUP($E241,'region averages'!$A$1:$G$26,5,FALSE),VLOOKUP($A241,'country averages'!$B$1:$I$147,6,FALSE))</f>
        <v>68.183529411764695</v>
      </c>
      <c r="J241" s="6">
        <f>IF(IFERROR(VLOOKUP($A241,'country averages'!$B$1:$I$147,7,FALSE),0)=0,VLOOKUP($E241,'region averages'!$A$1:$G$26,6,FALSE),VLOOKUP($A241,'country averages'!$B$1:$I$147,7,FALSE))</f>
        <v>41.45</v>
      </c>
      <c r="K241" s="6">
        <f>IF(IFERROR(VLOOKUP($A241,'country averages'!$B$1:$I$147,8,FALSE),0)=0,VLOOKUP($E241,'region averages'!$A$1:$G$26,7,FALSE),VLOOKUP($A241,'country averages'!$B$1:$I$147,8,FALSE))</f>
        <v>41.897222222222226</v>
      </c>
    </row>
    <row r="242" spans="1:11" x14ac:dyDescent="0.2">
      <c r="A242" t="s">
        <v>393</v>
      </c>
      <c r="B242" t="s">
        <v>6</v>
      </c>
      <c r="C242" t="str">
        <f>VLOOKUP($A242,'country info'!$A$1:$E$259,2,FALSE)</f>
        <v>Vietnam</v>
      </c>
      <c r="D242" t="str">
        <f>VLOOKUP($A242,'country info'!$A$1:$E$259,4,FALSE)</f>
        <v>Asia</v>
      </c>
      <c r="E242" t="str">
        <f>VLOOKUP($A242,'country info'!$A$1:$E$259,5,FALSE)</f>
        <v>South-Eastern Asia</v>
      </c>
      <c r="F242" s="6">
        <f>IF(IFERROR(VLOOKUP($A242,'country averages'!$B$1:$I$147,3,FALSE),0)=0,VLOOKUP($E242,'region averages'!$A$1:$G$26,2,FALSE),VLOOKUP($A242,'country averages'!$B$1:$I$147,3,FALSE))</f>
        <v>104</v>
      </c>
      <c r="G242" s="6">
        <f>IF(IFERROR(VLOOKUP($A242,'country averages'!$B$1:$I$147,4,FALSE),0)=0,VLOOKUP($E242,'region averages'!$A$1:$G$26,3,FALSE),VLOOKUP($A242,'country averages'!$B$1:$I$147,4,FALSE))</f>
        <v>104</v>
      </c>
      <c r="H242" s="6">
        <f>IF(IFERROR(VLOOKUP($A242,'country averages'!$B$1:$I$147,5,FALSE),0)=0,VLOOKUP($E242,'region averages'!$A$1:$G$26,4,FALSE),VLOOKUP($A242,'country averages'!$B$1:$I$147,5,FALSE))</f>
        <v>76</v>
      </c>
      <c r="I242" s="6">
        <f>IF(IFERROR(VLOOKUP($A242,'country averages'!$B$1:$I$147,6,FALSE),0)=0,VLOOKUP($E242,'region averages'!$A$1:$G$26,5,FALSE),VLOOKUP($A242,'country averages'!$B$1:$I$147,6,FALSE))</f>
        <v>76</v>
      </c>
      <c r="J242" s="6">
        <f>IF(IFERROR(VLOOKUP($A242,'country averages'!$B$1:$I$147,7,FALSE),0)=0,VLOOKUP($E242,'region averages'!$A$1:$G$26,6,FALSE),VLOOKUP($A242,'country averages'!$B$1:$I$147,7,FALSE))</f>
        <v>48</v>
      </c>
      <c r="K242" s="6">
        <f>IF(IFERROR(VLOOKUP($A242,'country averages'!$B$1:$I$147,8,FALSE),0)=0,VLOOKUP($E242,'region averages'!$A$1:$G$26,7,FALSE),VLOOKUP($A242,'country averages'!$B$1:$I$147,8,FALSE))</f>
        <v>48</v>
      </c>
    </row>
    <row r="243" spans="1:11" x14ac:dyDescent="0.2">
      <c r="A243" t="s">
        <v>394</v>
      </c>
      <c r="B243" t="s">
        <v>25</v>
      </c>
      <c r="C243" t="str">
        <f>VLOOKUP($A243,'country info'!$A$1:$E$259,2,FALSE)</f>
        <v>Vanuatu</v>
      </c>
      <c r="D243" t="str">
        <f>VLOOKUP($A243,'country info'!$A$1:$E$259,4,FALSE)</f>
        <v>Oceania</v>
      </c>
      <c r="E243" t="str">
        <f>VLOOKUP($A243,'country info'!$A$1:$E$259,5,FALSE)</f>
        <v>Melanesia</v>
      </c>
      <c r="F243" s="6">
        <f>IF(IFERROR(VLOOKUP($A243,'country averages'!$B$1:$I$147,3,FALSE),0)=0,VLOOKUP($E243,'region averages'!$A$1:$G$26,2,FALSE),VLOOKUP($A243,'country averages'!$B$1:$I$147,3,FALSE))</f>
        <v>110</v>
      </c>
      <c r="G243" s="6">
        <f>IF(IFERROR(VLOOKUP($A243,'country averages'!$B$1:$I$147,4,FALSE),0)=0,VLOOKUP($E243,'region averages'!$A$1:$G$26,3,FALSE),VLOOKUP($A243,'country averages'!$B$1:$I$147,4,FALSE))</f>
        <v>110</v>
      </c>
      <c r="H243" s="6">
        <f>IF(IFERROR(VLOOKUP($A243,'country averages'!$B$1:$I$147,5,FALSE),0)=0,VLOOKUP($E243,'region averages'!$A$1:$G$26,4,FALSE),VLOOKUP($A243,'country averages'!$B$1:$I$147,5,FALSE))</f>
        <v>65</v>
      </c>
      <c r="I243" s="6">
        <f>IF(IFERROR(VLOOKUP($A243,'country averages'!$B$1:$I$147,6,FALSE),0)=0,VLOOKUP($E243,'region averages'!$A$1:$G$26,5,FALSE),VLOOKUP($A243,'country averages'!$B$1:$I$147,6,FALSE))</f>
        <v>65</v>
      </c>
      <c r="J243" s="6">
        <f>IF(IFERROR(VLOOKUP($A243,'country averages'!$B$1:$I$147,7,FALSE),0)=0,VLOOKUP($E243,'region averages'!$A$1:$G$26,6,FALSE),VLOOKUP($A243,'country averages'!$B$1:$I$147,7,FALSE))</f>
        <v>40</v>
      </c>
      <c r="K243" s="6">
        <f>IF(IFERROR(VLOOKUP($A243,'country averages'!$B$1:$I$147,8,FALSE),0)=0,VLOOKUP($E243,'region averages'!$A$1:$G$26,7,FALSE),VLOOKUP($A243,'country averages'!$B$1:$I$147,8,FALSE))</f>
        <v>40</v>
      </c>
    </row>
    <row r="244" spans="1:11" x14ac:dyDescent="0.2">
      <c r="A244" t="s">
        <v>395</v>
      </c>
      <c r="B244" t="s">
        <v>25</v>
      </c>
      <c r="C244" t="str">
        <f>VLOOKUP($A244,'country info'!$A$1:$E$259,2,FALSE)</f>
        <v>Wallis and Futuna</v>
      </c>
      <c r="D244" t="str">
        <f>VLOOKUP($A244,'country info'!$A$1:$E$259,4,FALSE)</f>
        <v>Oceania</v>
      </c>
      <c r="E244" t="str">
        <f>VLOOKUP($A244,'country info'!$A$1:$E$259,5,FALSE)</f>
        <v>Polynesia</v>
      </c>
      <c r="F244" s="6">
        <f>IF(IFERROR(VLOOKUP($A244,'country averages'!$B$1:$I$147,3,FALSE),0)=0,VLOOKUP($E244,'region averages'!$A$1:$G$26,2,FALSE),VLOOKUP($A244,'country averages'!$B$1:$I$147,3,FALSE))</f>
        <v>110</v>
      </c>
      <c r="G244" s="6">
        <f>IF(IFERROR(VLOOKUP($A244,'country averages'!$B$1:$I$147,4,FALSE),0)=0,VLOOKUP($E244,'region averages'!$A$1:$G$26,3,FALSE),VLOOKUP($A244,'country averages'!$B$1:$I$147,4,FALSE))</f>
        <v>110</v>
      </c>
      <c r="H244" s="6">
        <f>IF(IFERROR(VLOOKUP($A244,'country averages'!$B$1:$I$147,5,FALSE),0)=0,VLOOKUP($E244,'region averages'!$A$1:$G$26,4,FALSE),VLOOKUP($A244,'country averages'!$B$1:$I$147,5,FALSE))</f>
        <v>60.674999999999997</v>
      </c>
      <c r="I244" s="6">
        <f>IF(IFERROR(VLOOKUP($A244,'country averages'!$B$1:$I$147,6,FALSE),0)=0,VLOOKUP($E244,'region averages'!$A$1:$G$26,5,FALSE),VLOOKUP($A244,'country averages'!$B$1:$I$147,6,FALSE))</f>
        <v>60.674999999999997</v>
      </c>
      <c r="J244" s="6">
        <f>IF(IFERROR(VLOOKUP($A244,'country averages'!$B$1:$I$147,7,FALSE),0)=0,VLOOKUP($E244,'region averages'!$A$1:$G$26,6,FALSE),VLOOKUP($A244,'country averages'!$B$1:$I$147,7,FALSE))</f>
        <v>32.075000000000003</v>
      </c>
      <c r="K244" s="6">
        <f>IF(IFERROR(VLOOKUP($A244,'country averages'!$B$1:$I$147,8,FALSE),0)=0,VLOOKUP($E244,'region averages'!$A$1:$G$26,7,FALSE),VLOOKUP($A244,'country averages'!$B$1:$I$147,8,FALSE))</f>
        <v>40.125</v>
      </c>
    </row>
    <row r="245" spans="1:11" x14ac:dyDescent="0.2">
      <c r="A245" t="s">
        <v>396</v>
      </c>
      <c r="B245" t="s">
        <v>25</v>
      </c>
      <c r="C245" t="str">
        <f>VLOOKUP($A245,'country info'!$A$1:$E$259,2,FALSE)</f>
        <v>Samoa</v>
      </c>
      <c r="D245" t="str">
        <f>VLOOKUP($A245,'country info'!$A$1:$E$259,4,FALSE)</f>
        <v>Oceania</v>
      </c>
      <c r="E245" t="str">
        <f>VLOOKUP($A245,'country info'!$A$1:$E$259,5,FALSE)</f>
        <v>Polynesia</v>
      </c>
      <c r="F245" s="6">
        <f>IF(IFERROR(VLOOKUP($A245,'country averages'!$B$1:$I$147,3,FALSE),0)=0,VLOOKUP($E245,'region averages'!$A$1:$G$26,2,FALSE),VLOOKUP($A245,'country averages'!$B$1:$I$147,3,FALSE))</f>
        <v>110</v>
      </c>
      <c r="G245" s="6">
        <f>IF(IFERROR(VLOOKUP($A245,'country averages'!$B$1:$I$147,4,FALSE),0)=0,VLOOKUP($E245,'region averages'!$A$1:$G$26,3,FALSE),VLOOKUP($A245,'country averages'!$B$1:$I$147,4,FALSE))</f>
        <v>110</v>
      </c>
      <c r="H245" s="6">
        <f>IF(IFERROR(VLOOKUP($A245,'country averages'!$B$1:$I$147,5,FALSE),0)=0,VLOOKUP($E245,'region averages'!$A$1:$G$26,4,FALSE),VLOOKUP($A245,'country averages'!$B$1:$I$147,5,FALSE))</f>
        <v>60.674999999999997</v>
      </c>
      <c r="I245" s="6">
        <f>IF(IFERROR(VLOOKUP($A245,'country averages'!$B$1:$I$147,6,FALSE),0)=0,VLOOKUP($E245,'region averages'!$A$1:$G$26,5,FALSE),VLOOKUP($A245,'country averages'!$B$1:$I$147,6,FALSE))</f>
        <v>60.674999999999997</v>
      </c>
      <c r="J245" s="6">
        <f>IF(IFERROR(VLOOKUP($A245,'country averages'!$B$1:$I$147,7,FALSE),0)=0,VLOOKUP($E245,'region averages'!$A$1:$G$26,6,FALSE),VLOOKUP($A245,'country averages'!$B$1:$I$147,7,FALSE))</f>
        <v>32.075000000000003</v>
      </c>
      <c r="K245" s="6">
        <f>IF(IFERROR(VLOOKUP($A245,'country averages'!$B$1:$I$147,8,FALSE),0)=0,VLOOKUP($E245,'region averages'!$A$1:$G$26,7,FALSE),VLOOKUP($A245,'country averages'!$B$1:$I$147,8,FALSE))</f>
        <v>40.125</v>
      </c>
    </row>
    <row r="246" spans="1:11" x14ac:dyDescent="0.2">
      <c r="A246" t="s">
        <v>457</v>
      </c>
      <c r="B246" t="s">
        <v>13</v>
      </c>
      <c r="C246" t="s">
        <v>397</v>
      </c>
      <c r="D246" t="s">
        <v>6</v>
      </c>
      <c r="E246" t="s">
        <v>422</v>
      </c>
      <c r="F246" s="6">
        <f>IF(IFERROR(VLOOKUP($A246,'country averages'!$B$1:$I$147,3,FALSE),0)=0,VLOOKUP($E246,'region averages'!$A$1:$G$26,2,FALSE),VLOOKUP($A246,'country averages'!$B$1:$I$147,3,FALSE))</f>
        <v>113.07692307692308</v>
      </c>
      <c r="G246" s="6">
        <f>IF(IFERROR(VLOOKUP($A246,'country averages'!$B$1:$I$147,4,FALSE),0)=0,VLOOKUP($E246,'region averages'!$A$1:$G$26,3,FALSE),VLOOKUP($A246,'country averages'!$B$1:$I$147,4,FALSE))</f>
        <v>116.53846153846153</v>
      </c>
      <c r="H246" s="6">
        <f>IF(IFERROR(VLOOKUP($A246,'country averages'!$B$1:$I$147,5,FALSE),0)=0,VLOOKUP($E246,'region averages'!$A$1:$G$26,4,FALSE),VLOOKUP($A246,'country averages'!$B$1:$I$147,5,FALSE))</f>
        <v>84.285714285714292</v>
      </c>
      <c r="I246" s="6">
        <f>IF(IFERROR(VLOOKUP($A246,'country averages'!$B$1:$I$147,6,FALSE),0)=0,VLOOKUP($E246,'region averages'!$A$1:$G$26,5,FALSE),VLOOKUP($A246,'country averages'!$B$1:$I$147,6,FALSE))</f>
        <v>88.571428571428569</v>
      </c>
      <c r="J246" s="6">
        <f>IF(IFERROR(VLOOKUP($A246,'country averages'!$B$1:$I$147,7,FALSE),0)=0,VLOOKUP($E246,'region averages'!$A$1:$G$26,6,FALSE),VLOOKUP($A246,'country averages'!$B$1:$I$147,7,FALSE))</f>
        <v>55</v>
      </c>
      <c r="K246" s="6">
        <f>IF(IFERROR(VLOOKUP($A246,'country averages'!$B$1:$I$147,8,FALSE),0)=0,VLOOKUP($E246,'region averages'!$A$1:$G$26,7,FALSE),VLOOKUP($A246,'country averages'!$B$1:$I$147,8,FALSE))</f>
        <v>59.285714285714285</v>
      </c>
    </row>
    <row r="247" spans="1:11" x14ac:dyDescent="0.2">
      <c r="A247" t="s">
        <v>458</v>
      </c>
      <c r="B247" t="s">
        <v>6</v>
      </c>
      <c r="C247" t="s">
        <v>398</v>
      </c>
      <c r="D247" t="s">
        <v>6</v>
      </c>
      <c r="E247" t="s">
        <v>422</v>
      </c>
      <c r="F247" s="6">
        <f>IF(IFERROR(VLOOKUP($A247,'country averages'!$B$1:$I$147,3,FALSE),0)=0,VLOOKUP($E247,'region averages'!$A$1:$G$26,2,FALSE),VLOOKUP($A247,'country averages'!$B$1:$I$147,3,FALSE))</f>
        <v>113.07692307692308</v>
      </c>
      <c r="G247" s="6">
        <f>IF(IFERROR(VLOOKUP($A247,'country averages'!$B$1:$I$147,4,FALSE),0)=0,VLOOKUP($E247,'region averages'!$A$1:$G$26,3,FALSE),VLOOKUP($A247,'country averages'!$B$1:$I$147,4,FALSE))</f>
        <v>116.53846153846153</v>
      </c>
      <c r="H247" s="6">
        <f>IF(IFERROR(VLOOKUP($A247,'country averages'!$B$1:$I$147,5,FALSE),0)=0,VLOOKUP($E247,'region averages'!$A$1:$G$26,4,FALSE),VLOOKUP($A247,'country averages'!$B$1:$I$147,5,FALSE))</f>
        <v>84.285714285714292</v>
      </c>
      <c r="I247" s="6">
        <f>IF(IFERROR(VLOOKUP($A247,'country averages'!$B$1:$I$147,6,FALSE),0)=0,VLOOKUP($E247,'region averages'!$A$1:$G$26,5,FALSE),VLOOKUP($A247,'country averages'!$B$1:$I$147,6,FALSE))</f>
        <v>88.571428571428569</v>
      </c>
      <c r="J247" s="6">
        <f>IF(IFERROR(VLOOKUP($A247,'country averages'!$B$1:$I$147,7,FALSE),0)=0,VLOOKUP($E247,'region averages'!$A$1:$G$26,6,FALSE),VLOOKUP($A247,'country averages'!$B$1:$I$147,7,FALSE))</f>
        <v>55</v>
      </c>
      <c r="K247" s="6">
        <f>IF(IFERROR(VLOOKUP($A247,'country averages'!$B$1:$I$147,8,FALSE),0)=0,VLOOKUP($E247,'region averages'!$A$1:$G$26,7,FALSE),VLOOKUP($A247,'country averages'!$B$1:$I$147,8,FALSE))</f>
        <v>59.285714285714285</v>
      </c>
    </row>
    <row r="248" spans="1:11" x14ac:dyDescent="0.2">
      <c r="A248" t="s">
        <v>459</v>
      </c>
      <c r="B248" t="s">
        <v>25</v>
      </c>
      <c r="C248" t="s">
        <v>399</v>
      </c>
      <c r="D248" t="s">
        <v>419</v>
      </c>
      <c r="E248" t="s">
        <v>423</v>
      </c>
      <c r="F248" s="6">
        <f>IF(IFERROR(VLOOKUP($A248,'country averages'!$B$1:$I$147,3,FALSE),0)=0,VLOOKUP($E248,'region averages'!$A$1:$G$26,2,FALSE),VLOOKUP($A248,'country averages'!$B$1:$I$147,3,FALSE))</f>
        <v>92.857142857142861</v>
      </c>
      <c r="G248" s="6">
        <f>IF(IFERROR(VLOOKUP($A248,'country averages'!$B$1:$I$147,4,FALSE),0)=0,VLOOKUP($E248,'region averages'!$A$1:$G$26,3,FALSE),VLOOKUP($A248,'country averages'!$B$1:$I$147,4,FALSE))</f>
        <v>98.571428571428569</v>
      </c>
      <c r="H248" s="6">
        <f>IF(IFERROR(VLOOKUP($A248,'country averages'!$B$1:$I$147,5,FALSE),0)=0,VLOOKUP($E248,'region averages'!$A$1:$G$26,4,FALSE),VLOOKUP($A248,'country averages'!$B$1:$I$147,5,FALSE))</f>
        <v>77.5</v>
      </c>
      <c r="I248" s="6">
        <f>IF(IFERROR(VLOOKUP($A248,'country averages'!$B$1:$I$147,6,FALSE),0)=0,VLOOKUP($E248,'region averages'!$A$1:$G$26,5,FALSE),VLOOKUP($A248,'country averages'!$B$1:$I$147,6,FALSE))</f>
        <v>77.5</v>
      </c>
      <c r="J248" s="6">
        <f>IF(IFERROR(VLOOKUP($A248,'country averages'!$B$1:$I$147,7,FALSE),0)=0,VLOOKUP($E248,'region averages'!$A$1:$G$26,6,FALSE),VLOOKUP($A248,'country averages'!$B$1:$I$147,7,FALSE))</f>
        <v>43.125</v>
      </c>
      <c r="K248" s="6">
        <f>IF(IFERROR(VLOOKUP($A248,'country averages'!$B$1:$I$147,8,FALSE),0)=0,VLOOKUP($E248,'region averages'!$A$1:$G$26,7,FALSE),VLOOKUP($A248,'country averages'!$B$1:$I$147,8,FALSE))</f>
        <v>50.625</v>
      </c>
    </row>
    <row r="249" spans="1:11" x14ac:dyDescent="0.2">
      <c r="A249" t="s">
        <v>460</v>
      </c>
      <c r="B249" t="s">
        <v>13</v>
      </c>
      <c r="C249" t="s">
        <v>400</v>
      </c>
      <c r="D249" t="s">
        <v>13</v>
      </c>
      <c r="E249" t="s">
        <v>424</v>
      </c>
      <c r="F249" s="6">
        <f>IF(IFERROR(VLOOKUP($A249,'country averages'!$B$1:$I$147,3,FALSE),0)=0,VLOOKUP($E249,'region averages'!$A$1:$G$26,2,FALSE),VLOOKUP($A249,'country averages'!$B$1:$I$147,3,FALSE))</f>
        <v>115.71428571428571</v>
      </c>
      <c r="G249" s="6">
        <f>IF(IFERROR(VLOOKUP($A249,'country averages'!$B$1:$I$147,4,FALSE),0)=0,VLOOKUP($E249,'region averages'!$A$1:$G$26,3,FALSE),VLOOKUP($A249,'country averages'!$B$1:$I$147,4,FALSE))</f>
        <v>124.28571428571429</v>
      </c>
      <c r="H249" s="6">
        <f>IF(IFERROR(VLOOKUP($A249,'country averages'!$B$1:$I$147,5,FALSE),0)=0,VLOOKUP($E249,'region averages'!$A$1:$G$26,4,FALSE),VLOOKUP($A249,'country averages'!$B$1:$I$147,5,FALSE))</f>
        <v>83.333333333333329</v>
      </c>
      <c r="I249" s="6">
        <f>IF(IFERROR(VLOOKUP($A249,'country averages'!$B$1:$I$147,6,FALSE),0)=0,VLOOKUP($E249,'region averages'!$A$1:$G$26,5,FALSE),VLOOKUP($A249,'country averages'!$B$1:$I$147,6,FALSE))</f>
        <v>83.333333333333329</v>
      </c>
      <c r="J249" s="6">
        <f>IF(IFERROR(VLOOKUP($A249,'country averages'!$B$1:$I$147,7,FALSE),0)=0,VLOOKUP($E249,'region averages'!$A$1:$G$26,6,FALSE),VLOOKUP($A249,'country averages'!$B$1:$I$147,7,FALSE))</f>
        <v>50</v>
      </c>
      <c r="K249" s="6">
        <f>IF(IFERROR(VLOOKUP($A249,'country averages'!$B$1:$I$147,8,FALSE),0)=0,VLOOKUP($E249,'region averages'!$A$1:$G$26,7,FALSE),VLOOKUP($A249,'country averages'!$B$1:$I$147,8,FALSE))</f>
        <v>50</v>
      </c>
    </row>
    <row r="250" spans="1:11" x14ac:dyDescent="0.2">
      <c r="A250" t="s">
        <v>461</v>
      </c>
      <c r="B250" t="s">
        <v>6</v>
      </c>
      <c r="C250" t="s">
        <v>401</v>
      </c>
      <c r="D250" t="s">
        <v>6</v>
      </c>
      <c r="E250" t="s">
        <v>422</v>
      </c>
      <c r="F250" s="6">
        <f>IF(IFERROR(VLOOKUP($A250,'country averages'!$B$1:$I$147,3,FALSE),0)=0,VLOOKUP($E250,'region averages'!$A$1:$G$26,2,FALSE),VLOOKUP($A250,'country averages'!$B$1:$I$147,3,FALSE))</f>
        <v>113.07692307692308</v>
      </c>
      <c r="G250" s="6">
        <f>IF(IFERROR(VLOOKUP($A250,'country averages'!$B$1:$I$147,4,FALSE),0)=0,VLOOKUP($E250,'region averages'!$A$1:$G$26,3,FALSE),VLOOKUP($A250,'country averages'!$B$1:$I$147,4,FALSE))</f>
        <v>116.53846153846153</v>
      </c>
      <c r="H250" s="6">
        <f>IF(IFERROR(VLOOKUP($A250,'country averages'!$B$1:$I$147,5,FALSE),0)=0,VLOOKUP($E250,'region averages'!$A$1:$G$26,4,FALSE),VLOOKUP($A250,'country averages'!$B$1:$I$147,5,FALSE))</f>
        <v>84.285714285714292</v>
      </c>
      <c r="I250" s="6">
        <f>IF(IFERROR(VLOOKUP($A250,'country averages'!$B$1:$I$147,6,FALSE),0)=0,VLOOKUP($E250,'region averages'!$A$1:$G$26,5,FALSE),VLOOKUP($A250,'country averages'!$B$1:$I$147,6,FALSE))</f>
        <v>88.571428571428569</v>
      </c>
      <c r="J250" s="6">
        <f>IF(IFERROR(VLOOKUP($A250,'country averages'!$B$1:$I$147,7,FALSE),0)=0,VLOOKUP($E250,'region averages'!$A$1:$G$26,6,FALSE),VLOOKUP($A250,'country averages'!$B$1:$I$147,7,FALSE))</f>
        <v>55</v>
      </c>
      <c r="K250" s="6">
        <f>IF(IFERROR(VLOOKUP($A250,'country averages'!$B$1:$I$147,8,FALSE),0)=0,VLOOKUP($E250,'region averages'!$A$1:$G$26,7,FALSE),VLOOKUP($A250,'country averages'!$B$1:$I$147,8,FALSE))</f>
        <v>59.285714285714285</v>
      </c>
    </row>
    <row r="251" spans="1:11" x14ac:dyDescent="0.2">
      <c r="A251" t="s">
        <v>462</v>
      </c>
      <c r="B251" t="s">
        <v>6</v>
      </c>
      <c r="C251" t="s">
        <v>402</v>
      </c>
      <c r="D251" t="s">
        <v>6</v>
      </c>
      <c r="E251" s="1" t="s">
        <v>29</v>
      </c>
      <c r="F251" s="6">
        <f>IF(IFERROR(VLOOKUP($A251,'country averages'!$B$1:$I$147,3,FALSE),0)=0,VLOOKUP($E251,'region averages'!$A$1:$G$26,2,FALSE),VLOOKUP($A251,'country averages'!$B$1:$I$147,3,FALSE))</f>
        <v>110</v>
      </c>
      <c r="G251" s="6">
        <f>IF(IFERROR(VLOOKUP($A251,'country averages'!$B$1:$I$147,4,FALSE),0)=0,VLOOKUP($E251,'region averages'!$A$1:$G$26,3,FALSE),VLOOKUP($A251,'country averages'!$B$1:$I$147,4,FALSE))</f>
        <v>110</v>
      </c>
      <c r="H251" s="6">
        <f>IF(IFERROR(VLOOKUP($A251,'country averages'!$B$1:$I$147,5,FALSE),0)=0,VLOOKUP($E251,'region averages'!$A$1:$G$26,4,FALSE),VLOOKUP($A251,'country averages'!$B$1:$I$147,5,FALSE))</f>
        <v>90</v>
      </c>
      <c r="I251" s="6">
        <f>IF(IFERROR(VLOOKUP($A251,'country averages'!$B$1:$I$147,6,FALSE),0)=0,VLOOKUP($E251,'region averages'!$A$1:$G$26,5,FALSE),VLOOKUP($A251,'country averages'!$B$1:$I$147,6,FALSE))</f>
        <v>90</v>
      </c>
      <c r="J251" s="6">
        <f>IF(IFERROR(VLOOKUP($A251,'country averages'!$B$1:$I$147,7,FALSE),0)=0,VLOOKUP($E251,'region averages'!$A$1:$G$26,6,FALSE),VLOOKUP($A251,'country averages'!$B$1:$I$147,7,FALSE))</f>
        <v>50</v>
      </c>
      <c r="K251" s="6">
        <f>IF(IFERROR(VLOOKUP($A251,'country averages'!$B$1:$I$147,8,FALSE),0)=0,VLOOKUP($E251,'region averages'!$A$1:$G$26,7,FALSE),VLOOKUP($A251,'country averages'!$B$1:$I$147,8,FALSE))</f>
        <v>50</v>
      </c>
    </row>
    <row r="252" spans="1:11" x14ac:dyDescent="0.2">
      <c r="A252" t="s">
        <v>463</v>
      </c>
      <c r="B252" t="s">
        <v>6</v>
      </c>
      <c r="C252" t="s">
        <v>403</v>
      </c>
      <c r="D252" t="s">
        <v>6</v>
      </c>
      <c r="E252" t="s">
        <v>425</v>
      </c>
      <c r="F252" s="6">
        <f>IF(IFERROR(VLOOKUP($A252,'country averages'!$B$1:$I$147,3,FALSE),0)=0,VLOOKUP($E252,'region averages'!$A$1:$G$26,2,FALSE),VLOOKUP($A252,'country averages'!$B$1:$I$147,3,FALSE))</f>
        <v>104</v>
      </c>
      <c r="G252" s="6">
        <f>IF(IFERROR(VLOOKUP($A252,'country averages'!$B$1:$I$147,4,FALSE),0)=0,VLOOKUP($E252,'region averages'!$A$1:$G$26,3,FALSE),VLOOKUP($A252,'country averages'!$B$1:$I$147,4,FALSE))</f>
        <v>104</v>
      </c>
      <c r="H252" s="6">
        <f>IF(IFERROR(VLOOKUP($A252,'country averages'!$B$1:$I$147,5,FALSE),0)=0,VLOOKUP($E252,'region averages'!$A$1:$G$26,4,FALSE),VLOOKUP($A252,'country averages'!$B$1:$I$147,5,FALSE))</f>
        <v>76</v>
      </c>
      <c r="I252" s="6">
        <f>IF(IFERROR(VLOOKUP($A252,'country averages'!$B$1:$I$147,6,FALSE),0)=0,VLOOKUP($E252,'region averages'!$A$1:$G$26,5,FALSE),VLOOKUP($A252,'country averages'!$B$1:$I$147,6,FALSE))</f>
        <v>76</v>
      </c>
      <c r="J252" s="6">
        <f>IF(IFERROR(VLOOKUP($A252,'country averages'!$B$1:$I$147,7,FALSE),0)=0,VLOOKUP($E252,'region averages'!$A$1:$G$26,6,FALSE),VLOOKUP($A252,'country averages'!$B$1:$I$147,7,FALSE))</f>
        <v>48</v>
      </c>
      <c r="K252" s="6">
        <f>IF(IFERROR(VLOOKUP($A252,'country averages'!$B$1:$I$147,8,FALSE),0)=0,VLOOKUP($E252,'region averages'!$A$1:$G$26,7,FALSE),VLOOKUP($A252,'country averages'!$B$1:$I$147,8,FALSE))</f>
        <v>48</v>
      </c>
    </row>
    <row r="253" spans="1:11" x14ac:dyDescent="0.2">
      <c r="A253" t="s">
        <v>404</v>
      </c>
      <c r="B253" t="s">
        <v>6</v>
      </c>
      <c r="C253" t="str">
        <f>VLOOKUP($A253,'country info'!$A$1:$E$259,2,FALSE)</f>
        <v>Yemen</v>
      </c>
      <c r="D253" t="str">
        <f>VLOOKUP($A253,'country info'!$A$1:$E$259,4,FALSE)</f>
        <v>Asia</v>
      </c>
      <c r="E253" t="str">
        <f>VLOOKUP($A253,'country info'!$A$1:$E$259,5,FALSE)</f>
        <v>Western Asia</v>
      </c>
      <c r="F253" s="6">
        <f>IF(IFERROR(VLOOKUP($A253,'country averages'!$B$1:$I$147,3,FALSE),0)=0,VLOOKUP($E253,'region averages'!$A$1:$G$26,2,FALSE),VLOOKUP($A253,'country averages'!$B$1:$I$147,3,FALSE))</f>
        <v>113.07692307692308</v>
      </c>
      <c r="G253" s="6">
        <f>IF(IFERROR(VLOOKUP($A253,'country averages'!$B$1:$I$147,4,FALSE),0)=0,VLOOKUP($E253,'region averages'!$A$1:$G$26,3,FALSE),VLOOKUP($A253,'country averages'!$B$1:$I$147,4,FALSE))</f>
        <v>116.53846153846153</v>
      </c>
      <c r="H253" s="6">
        <f>IF(IFERROR(VLOOKUP($A253,'country averages'!$B$1:$I$147,5,FALSE),0)=0,VLOOKUP($E253,'region averages'!$A$1:$G$26,4,FALSE),VLOOKUP($A253,'country averages'!$B$1:$I$147,5,FALSE))</f>
        <v>84.285714285714292</v>
      </c>
      <c r="I253" s="6">
        <f>IF(IFERROR(VLOOKUP($A253,'country averages'!$B$1:$I$147,6,FALSE),0)=0,VLOOKUP($E253,'region averages'!$A$1:$G$26,5,FALSE),VLOOKUP($A253,'country averages'!$B$1:$I$147,6,FALSE))</f>
        <v>88.571428571428569</v>
      </c>
      <c r="J253" s="6">
        <f>IF(IFERROR(VLOOKUP($A253,'country averages'!$B$1:$I$147,7,FALSE),0)=0,VLOOKUP($E253,'region averages'!$A$1:$G$26,6,FALSE),VLOOKUP($A253,'country averages'!$B$1:$I$147,7,FALSE))</f>
        <v>55</v>
      </c>
      <c r="K253" s="6">
        <f>IF(IFERROR(VLOOKUP($A253,'country averages'!$B$1:$I$147,8,FALSE),0)=0,VLOOKUP($E253,'region averages'!$A$1:$G$26,7,FALSE),VLOOKUP($A253,'country averages'!$B$1:$I$147,8,FALSE))</f>
        <v>59.285714285714285</v>
      </c>
    </row>
    <row r="254" spans="1:11" x14ac:dyDescent="0.2">
      <c r="A254" t="s">
        <v>405</v>
      </c>
      <c r="B254" t="s">
        <v>8</v>
      </c>
      <c r="C254" t="str">
        <f>VLOOKUP($A254,'country info'!$A$1:$E$259,2,FALSE)</f>
        <v>South Africa</v>
      </c>
      <c r="D254" t="str">
        <f>VLOOKUP($A254,'country info'!$A$1:$E$259,4,FALSE)</f>
        <v>Africa</v>
      </c>
      <c r="E254" t="str">
        <f>VLOOKUP($A254,'country info'!$A$1:$E$259,5,FALSE)</f>
        <v>Southern Africa</v>
      </c>
      <c r="F254" s="6">
        <f>IF(IFERROR(VLOOKUP($A254,'country averages'!$B$1:$I$147,3,FALSE),0)=0,VLOOKUP($E254,'region averages'!$A$1:$G$26,2,FALSE),VLOOKUP($A254,'country averages'!$B$1:$I$147,3,FALSE))</f>
        <v>120</v>
      </c>
      <c r="G254" s="6">
        <f>IF(IFERROR(VLOOKUP($A254,'country averages'!$B$1:$I$147,4,FALSE),0)=0,VLOOKUP($E254,'region averages'!$A$1:$G$26,3,FALSE),VLOOKUP($A254,'country averages'!$B$1:$I$147,4,FALSE))</f>
        <v>120</v>
      </c>
      <c r="H254" s="6">
        <f>IF(IFERROR(VLOOKUP($A254,'country averages'!$B$1:$I$147,5,FALSE),0)=0,VLOOKUP($E254,'region averages'!$A$1:$G$26,4,FALSE),VLOOKUP($A254,'country averages'!$B$1:$I$147,5,FALSE))</f>
        <v>100</v>
      </c>
      <c r="I254" s="6">
        <f>IF(IFERROR(VLOOKUP($A254,'country averages'!$B$1:$I$147,6,FALSE),0)=0,VLOOKUP($E254,'region averages'!$A$1:$G$26,5,FALSE),VLOOKUP($A254,'country averages'!$B$1:$I$147,6,FALSE))</f>
        <v>100</v>
      </c>
      <c r="J254" s="6">
        <f>IF(IFERROR(VLOOKUP($A254,'country averages'!$B$1:$I$147,7,FALSE),0)=0,VLOOKUP($E254,'region averages'!$A$1:$G$26,6,FALSE),VLOOKUP($A254,'country averages'!$B$1:$I$147,7,FALSE))</f>
        <v>60</v>
      </c>
      <c r="K254" s="6">
        <f>IF(IFERROR(VLOOKUP($A254,'country averages'!$B$1:$I$147,8,FALSE),0)=0,VLOOKUP($E254,'region averages'!$A$1:$G$26,7,FALSE),VLOOKUP($A254,'country averages'!$B$1:$I$147,8,FALSE))</f>
        <v>60</v>
      </c>
    </row>
    <row r="255" spans="1:11" x14ac:dyDescent="0.2">
      <c r="A255" t="s">
        <v>407</v>
      </c>
      <c r="B255" t="s">
        <v>8</v>
      </c>
      <c r="C255" t="str">
        <f>VLOOKUP($A255,'country info'!$A$1:$E$259,2,FALSE)</f>
        <v>Zambia</v>
      </c>
      <c r="D255" t="str">
        <f>VLOOKUP($A255,'country info'!$A$1:$E$259,4,FALSE)</f>
        <v>Africa</v>
      </c>
      <c r="E255" t="str">
        <f>VLOOKUP($A255,'country info'!$A$1:$E$259,5,FALSE)</f>
        <v>Eastern Africa</v>
      </c>
      <c r="F255" s="6">
        <f>IF(IFERROR(VLOOKUP($A255,'country averages'!$B$1:$I$147,3,FALSE),0)=0,VLOOKUP($E255,'region averages'!$A$1:$G$26,2,FALSE),VLOOKUP($A255,'country averages'!$B$1:$I$147,3,FALSE))</f>
        <v>100</v>
      </c>
      <c r="G255" s="6">
        <f>IF(IFERROR(VLOOKUP($A255,'country averages'!$B$1:$I$147,4,FALSE),0)=0,VLOOKUP($E255,'region averages'!$A$1:$G$26,3,FALSE),VLOOKUP($A255,'country averages'!$B$1:$I$147,4,FALSE))</f>
        <v>100</v>
      </c>
      <c r="H255" s="6">
        <f>IF(IFERROR(VLOOKUP($A255,'country averages'!$B$1:$I$147,5,FALSE),0)=0,VLOOKUP($E255,'region averages'!$A$1:$G$26,4,FALSE),VLOOKUP($A255,'country averages'!$B$1:$I$147,5,FALSE))</f>
        <v>100</v>
      </c>
      <c r="I255" s="6">
        <f>IF(IFERROR(VLOOKUP($A255,'country averages'!$B$1:$I$147,6,FALSE),0)=0,VLOOKUP($E255,'region averages'!$A$1:$G$26,5,FALSE),VLOOKUP($A255,'country averages'!$B$1:$I$147,6,FALSE))</f>
        <v>100</v>
      </c>
      <c r="J255" s="6">
        <f>IF(IFERROR(VLOOKUP($A255,'country averages'!$B$1:$I$147,7,FALSE),0)=0,VLOOKUP($E255,'region averages'!$A$1:$G$26,6,FALSE),VLOOKUP($A255,'country averages'!$B$1:$I$147,7,FALSE))</f>
        <v>50</v>
      </c>
      <c r="K255" s="6">
        <f>IF(IFERROR(VLOOKUP($A255,'country averages'!$B$1:$I$147,8,FALSE),0)=0,VLOOKUP($E255,'region averages'!$A$1:$G$26,7,FALSE),VLOOKUP($A255,'country averages'!$B$1:$I$147,8,FALSE))</f>
        <v>60</v>
      </c>
    </row>
    <row r="256" spans="1:11" x14ac:dyDescent="0.2">
      <c r="A256" t="s">
        <v>409</v>
      </c>
      <c r="B256" t="s">
        <v>8</v>
      </c>
      <c r="C256" t="str">
        <f>VLOOKUP($A256,'country info'!$A$1:$E$259,2,FALSE)</f>
        <v>Zimbabwe</v>
      </c>
      <c r="D256" t="str">
        <f>VLOOKUP($A256,'country info'!$A$1:$E$259,4,FALSE)</f>
        <v>Africa</v>
      </c>
      <c r="E256" t="str">
        <f>VLOOKUP($A256,'country info'!$A$1:$E$259,5,FALSE)</f>
        <v>Eastern Africa</v>
      </c>
      <c r="F256" s="6">
        <f>IF(IFERROR(VLOOKUP($A256,'country averages'!$B$1:$I$147,3,FALSE),0)=0,VLOOKUP($E256,'region averages'!$A$1:$G$26,2,FALSE),VLOOKUP($A256,'country averages'!$B$1:$I$147,3,FALSE))</f>
        <v>120</v>
      </c>
      <c r="G256" s="6">
        <f>IF(IFERROR(VLOOKUP($A256,'country averages'!$B$1:$I$147,4,FALSE),0)=0,VLOOKUP($E256,'region averages'!$A$1:$G$26,3,FALSE),VLOOKUP($A256,'country averages'!$B$1:$I$147,4,FALSE))</f>
        <v>120</v>
      </c>
      <c r="H256" s="6">
        <f>IF(IFERROR(VLOOKUP($A256,'country averages'!$B$1:$I$147,5,FALSE),0)=0,VLOOKUP($E256,'region averages'!$A$1:$G$26,4,FALSE),VLOOKUP($A256,'country averages'!$B$1:$I$147,5,FALSE))</f>
        <v>120</v>
      </c>
      <c r="I256" s="6">
        <f>IF(IFERROR(VLOOKUP($A256,'country averages'!$B$1:$I$147,6,FALSE),0)=0,VLOOKUP($E256,'region averages'!$A$1:$G$26,5,FALSE),VLOOKUP($A256,'country averages'!$B$1:$I$147,6,FALSE))</f>
        <v>120</v>
      </c>
      <c r="J256" s="6">
        <f>IF(IFERROR(VLOOKUP($A256,'country averages'!$B$1:$I$147,7,FALSE),0)=0,VLOOKUP($E256,'region averages'!$A$1:$G$26,6,FALSE),VLOOKUP($A256,'country averages'!$B$1:$I$147,7,FALSE))</f>
        <v>60</v>
      </c>
      <c r="K256" s="6">
        <f>IF(IFERROR(VLOOKUP($A256,'country averages'!$B$1:$I$147,8,FALSE),0)=0,VLOOKUP($E256,'region averages'!$A$1:$G$26,7,FALSE),VLOOKUP($A256,'country averages'!$B$1:$I$147,8,FALSE))</f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7"/>
  <sheetViews>
    <sheetView workbookViewId="0">
      <selection activeCell="B5" sqref="B5"/>
    </sheetView>
  </sheetViews>
  <sheetFormatPr baseColWidth="10" defaultRowHeight="16" x14ac:dyDescent="0.2"/>
  <cols>
    <col min="3" max="3" width="20.5" customWidth="1"/>
  </cols>
  <sheetData>
    <row r="1" spans="1:9" x14ac:dyDescent="0.2">
      <c r="A1" t="s">
        <v>429</v>
      </c>
      <c r="B1" t="s">
        <v>449</v>
      </c>
      <c r="C1" t="s">
        <v>428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</row>
    <row r="2" spans="1:9" x14ac:dyDescent="0.2">
      <c r="A2" t="s">
        <v>15</v>
      </c>
      <c r="B2" t="s">
        <v>14</v>
      </c>
      <c r="C2" t="s">
        <v>424</v>
      </c>
      <c r="D2">
        <v>90</v>
      </c>
      <c r="E2">
        <v>110</v>
      </c>
      <c r="F2">
        <v>80</v>
      </c>
      <c r="G2">
        <v>80</v>
      </c>
      <c r="H2">
        <v>40</v>
      </c>
      <c r="I2">
        <v>40</v>
      </c>
    </row>
    <row r="3" spans="1:9" x14ac:dyDescent="0.2">
      <c r="A3" t="s">
        <v>115</v>
      </c>
      <c r="B3" t="s">
        <v>114</v>
      </c>
      <c r="C3" t="s">
        <v>446</v>
      </c>
      <c r="D3">
        <v>120</v>
      </c>
      <c r="E3">
        <v>120</v>
      </c>
      <c r="F3">
        <v>80</v>
      </c>
      <c r="G3">
        <v>80</v>
      </c>
      <c r="H3">
        <v>50</v>
      </c>
      <c r="I3">
        <v>50</v>
      </c>
    </row>
    <row r="4" spans="1:9" x14ac:dyDescent="0.2">
      <c r="A4" t="s">
        <v>17</v>
      </c>
      <c r="B4" t="s">
        <v>16</v>
      </c>
      <c r="C4" t="s">
        <v>424</v>
      </c>
      <c r="F4">
        <v>90</v>
      </c>
      <c r="G4">
        <v>90</v>
      </c>
      <c r="H4">
        <v>50</v>
      </c>
      <c r="I4">
        <v>50</v>
      </c>
    </row>
    <row r="5" spans="1:9" x14ac:dyDescent="0.2">
      <c r="A5" t="s">
        <v>9</v>
      </c>
      <c r="B5" t="s">
        <v>7</v>
      </c>
      <c r="C5" t="s">
        <v>436</v>
      </c>
      <c r="F5">
        <v>100</v>
      </c>
      <c r="G5">
        <v>100</v>
      </c>
      <c r="H5">
        <v>60</v>
      </c>
      <c r="I5">
        <v>60</v>
      </c>
    </row>
    <row r="6" spans="1:9" x14ac:dyDescent="0.2">
      <c r="A6" t="s">
        <v>11</v>
      </c>
      <c r="B6" t="s">
        <v>10</v>
      </c>
      <c r="C6" t="s">
        <v>420</v>
      </c>
      <c r="F6">
        <v>48.3</v>
      </c>
      <c r="G6">
        <v>48.3</v>
      </c>
      <c r="H6">
        <v>32.200000000000003</v>
      </c>
      <c r="I6">
        <v>32.200000000000003</v>
      </c>
    </row>
    <row r="7" spans="1:9" x14ac:dyDescent="0.2">
      <c r="A7" t="s">
        <v>31</v>
      </c>
      <c r="B7" t="s">
        <v>30</v>
      </c>
      <c r="C7" t="s">
        <v>420</v>
      </c>
      <c r="F7">
        <v>64.400000000000006</v>
      </c>
      <c r="G7">
        <v>64.400000000000006</v>
      </c>
      <c r="H7">
        <v>32.200000000000003</v>
      </c>
      <c r="I7">
        <v>32.200000000000003</v>
      </c>
    </row>
    <row r="8" spans="1:9" x14ac:dyDescent="0.2">
      <c r="A8" t="s">
        <v>22</v>
      </c>
      <c r="B8" t="s">
        <v>20</v>
      </c>
      <c r="C8" t="s">
        <v>21</v>
      </c>
      <c r="D8">
        <v>120</v>
      </c>
      <c r="E8">
        <v>130</v>
      </c>
      <c r="F8">
        <v>110</v>
      </c>
      <c r="G8">
        <v>110</v>
      </c>
      <c r="H8">
        <v>40</v>
      </c>
      <c r="I8">
        <v>60</v>
      </c>
    </row>
    <row r="9" spans="1:9" x14ac:dyDescent="0.2">
      <c r="A9" t="s">
        <v>4</v>
      </c>
      <c r="B9" t="s">
        <v>2</v>
      </c>
      <c r="C9" t="s">
        <v>420</v>
      </c>
      <c r="D9">
        <v>80</v>
      </c>
      <c r="E9">
        <v>80</v>
      </c>
      <c r="F9">
        <v>60</v>
      </c>
      <c r="G9">
        <v>60</v>
      </c>
      <c r="H9">
        <v>30</v>
      </c>
      <c r="I9">
        <v>30</v>
      </c>
    </row>
    <row r="10" spans="1:9" x14ac:dyDescent="0.2">
      <c r="A10" t="s">
        <v>33</v>
      </c>
      <c r="B10" t="s">
        <v>32</v>
      </c>
      <c r="C10" t="s">
        <v>421</v>
      </c>
      <c r="D10">
        <v>100</v>
      </c>
      <c r="E10">
        <v>130</v>
      </c>
      <c r="F10">
        <v>100</v>
      </c>
      <c r="G10">
        <v>100</v>
      </c>
      <c r="H10">
        <v>50</v>
      </c>
      <c r="I10">
        <v>50</v>
      </c>
    </row>
    <row r="11" spans="1:9" x14ac:dyDescent="0.2">
      <c r="A11" t="s">
        <v>35</v>
      </c>
      <c r="B11" t="s">
        <v>34</v>
      </c>
      <c r="C11" t="s">
        <v>439</v>
      </c>
      <c r="D11">
        <v>130</v>
      </c>
      <c r="E11">
        <v>130</v>
      </c>
      <c r="F11">
        <v>100</v>
      </c>
      <c r="G11">
        <v>100</v>
      </c>
      <c r="H11">
        <v>50</v>
      </c>
      <c r="I11">
        <v>50</v>
      </c>
    </row>
    <row r="12" spans="1:9" x14ac:dyDescent="0.2">
      <c r="A12" t="s">
        <v>37</v>
      </c>
      <c r="B12" t="s">
        <v>36</v>
      </c>
      <c r="C12" t="s">
        <v>422</v>
      </c>
      <c r="D12">
        <v>110</v>
      </c>
      <c r="E12">
        <v>110</v>
      </c>
      <c r="F12">
        <v>90</v>
      </c>
      <c r="G12">
        <v>90</v>
      </c>
      <c r="H12">
        <v>60</v>
      </c>
      <c r="I12">
        <v>60</v>
      </c>
    </row>
    <row r="13" spans="1:9" x14ac:dyDescent="0.2">
      <c r="A13" t="s">
        <v>52</v>
      </c>
      <c r="B13" t="s">
        <v>51</v>
      </c>
      <c r="C13" t="s">
        <v>420</v>
      </c>
      <c r="F13">
        <v>80</v>
      </c>
      <c r="G13">
        <v>80</v>
      </c>
      <c r="H13">
        <v>32</v>
      </c>
      <c r="I13">
        <v>32</v>
      </c>
    </row>
    <row r="14" spans="1:9" x14ac:dyDescent="0.2">
      <c r="A14" t="s">
        <v>50</v>
      </c>
      <c r="B14" t="s">
        <v>49</v>
      </c>
      <c r="C14" t="s">
        <v>422</v>
      </c>
      <c r="D14">
        <v>120</v>
      </c>
      <c r="E14">
        <v>120</v>
      </c>
      <c r="F14">
        <v>60</v>
      </c>
      <c r="G14">
        <v>60</v>
      </c>
      <c r="H14">
        <v>80</v>
      </c>
      <c r="I14">
        <v>100</v>
      </c>
    </row>
    <row r="15" spans="1:9" x14ac:dyDescent="0.2">
      <c r="A15" t="s">
        <v>46</v>
      </c>
      <c r="B15" t="s">
        <v>45</v>
      </c>
      <c r="C15" t="s">
        <v>435</v>
      </c>
      <c r="D15">
        <v>80</v>
      </c>
      <c r="E15">
        <v>80</v>
      </c>
      <c r="F15">
        <v>30</v>
      </c>
      <c r="G15">
        <v>30</v>
      </c>
      <c r="H15">
        <v>25</v>
      </c>
      <c r="I15">
        <v>25</v>
      </c>
    </row>
    <row r="16" spans="1:9" x14ac:dyDescent="0.2">
      <c r="A16" t="s">
        <v>66</v>
      </c>
      <c r="B16" t="s">
        <v>65</v>
      </c>
      <c r="C16" t="s">
        <v>420</v>
      </c>
      <c r="D16">
        <v>80.5</v>
      </c>
      <c r="E16">
        <v>80.5</v>
      </c>
      <c r="F16">
        <v>59.57</v>
      </c>
      <c r="G16">
        <v>59.57</v>
      </c>
      <c r="H16">
        <v>32.200000000000003</v>
      </c>
      <c r="I16">
        <v>32.200000000000003</v>
      </c>
    </row>
    <row r="17" spans="1:9" x14ac:dyDescent="0.2">
      <c r="A17" t="s">
        <v>57</v>
      </c>
      <c r="B17" t="s">
        <v>56</v>
      </c>
      <c r="C17" t="s">
        <v>442</v>
      </c>
      <c r="D17">
        <v>120</v>
      </c>
      <c r="E17">
        <v>120</v>
      </c>
      <c r="F17">
        <v>90</v>
      </c>
      <c r="G17">
        <v>90</v>
      </c>
      <c r="H17">
        <v>60</v>
      </c>
      <c r="I17">
        <v>60</v>
      </c>
    </row>
    <row r="18" spans="1:9" x14ac:dyDescent="0.2">
      <c r="A18" t="s">
        <v>40</v>
      </c>
      <c r="B18" t="s">
        <v>39</v>
      </c>
      <c r="C18" t="s">
        <v>439</v>
      </c>
      <c r="D18">
        <v>120</v>
      </c>
      <c r="E18">
        <v>120</v>
      </c>
      <c r="F18">
        <v>90</v>
      </c>
      <c r="G18">
        <v>90</v>
      </c>
      <c r="H18">
        <v>20</v>
      </c>
      <c r="I18">
        <v>30</v>
      </c>
    </row>
    <row r="19" spans="1:9" x14ac:dyDescent="0.2">
      <c r="A19" t="s">
        <v>59</v>
      </c>
      <c r="B19" t="s">
        <v>58</v>
      </c>
      <c r="C19" t="s">
        <v>423</v>
      </c>
      <c r="D19">
        <v>90</v>
      </c>
      <c r="E19">
        <v>90</v>
      </c>
      <c r="F19">
        <v>60</v>
      </c>
      <c r="G19">
        <v>60</v>
      </c>
      <c r="H19">
        <v>40</v>
      </c>
      <c r="I19">
        <v>40</v>
      </c>
    </row>
    <row r="20" spans="1:9" x14ac:dyDescent="0.2">
      <c r="A20" t="s">
        <v>62</v>
      </c>
      <c r="B20" t="s">
        <v>61</v>
      </c>
      <c r="C20" t="s">
        <v>21</v>
      </c>
      <c r="D20">
        <v>80</v>
      </c>
      <c r="E20">
        <v>80</v>
      </c>
      <c r="F20">
        <v>70</v>
      </c>
      <c r="G20">
        <v>70</v>
      </c>
      <c r="H20">
        <v>50</v>
      </c>
      <c r="I20">
        <v>50</v>
      </c>
    </row>
    <row r="21" spans="1:9" x14ac:dyDescent="0.2">
      <c r="A21" t="s">
        <v>43</v>
      </c>
      <c r="B21" t="s">
        <v>42</v>
      </c>
      <c r="C21" t="s">
        <v>420</v>
      </c>
      <c r="F21">
        <v>60</v>
      </c>
      <c r="G21">
        <v>60</v>
      </c>
      <c r="H21">
        <v>40</v>
      </c>
      <c r="I21">
        <v>40</v>
      </c>
    </row>
    <row r="22" spans="1:9" x14ac:dyDescent="0.2">
      <c r="A22" t="s">
        <v>54</v>
      </c>
      <c r="B22" t="s">
        <v>53</v>
      </c>
      <c r="C22" t="s">
        <v>424</v>
      </c>
      <c r="D22">
        <v>120</v>
      </c>
      <c r="E22">
        <v>120</v>
      </c>
      <c r="F22">
        <v>80</v>
      </c>
      <c r="G22">
        <v>80</v>
      </c>
      <c r="H22">
        <v>60</v>
      </c>
      <c r="I22">
        <v>60</v>
      </c>
    </row>
    <row r="23" spans="1:9" x14ac:dyDescent="0.2">
      <c r="A23" t="s">
        <v>72</v>
      </c>
      <c r="B23" t="s">
        <v>71</v>
      </c>
      <c r="C23" t="s">
        <v>444</v>
      </c>
      <c r="D23">
        <v>120</v>
      </c>
      <c r="E23">
        <v>120</v>
      </c>
      <c r="F23">
        <v>60</v>
      </c>
      <c r="G23">
        <v>100</v>
      </c>
      <c r="H23">
        <v>30</v>
      </c>
      <c r="I23">
        <v>30</v>
      </c>
    </row>
    <row r="24" spans="1:9" x14ac:dyDescent="0.2">
      <c r="A24" t="s">
        <v>64</v>
      </c>
      <c r="B24" t="s">
        <v>63</v>
      </c>
      <c r="C24" t="s">
        <v>21</v>
      </c>
      <c r="D24">
        <v>80</v>
      </c>
      <c r="E24">
        <v>110</v>
      </c>
      <c r="F24">
        <v>60</v>
      </c>
      <c r="G24">
        <v>80</v>
      </c>
      <c r="H24">
        <v>30</v>
      </c>
      <c r="I24">
        <v>60</v>
      </c>
    </row>
    <row r="25" spans="1:9" x14ac:dyDescent="0.2">
      <c r="A25" t="s">
        <v>48</v>
      </c>
      <c r="B25" t="s">
        <v>47</v>
      </c>
      <c r="C25" t="s">
        <v>442</v>
      </c>
      <c r="D25">
        <v>140</v>
      </c>
      <c r="E25">
        <v>140</v>
      </c>
      <c r="F25">
        <v>90</v>
      </c>
      <c r="G25">
        <v>90</v>
      </c>
      <c r="H25">
        <v>50</v>
      </c>
      <c r="I25">
        <v>50</v>
      </c>
    </row>
    <row r="26" spans="1:9" x14ac:dyDescent="0.2">
      <c r="A26" t="s">
        <v>85</v>
      </c>
      <c r="B26" t="s">
        <v>84</v>
      </c>
      <c r="C26" t="s">
        <v>436</v>
      </c>
      <c r="D26">
        <v>100</v>
      </c>
      <c r="E26">
        <v>100</v>
      </c>
      <c r="F26">
        <v>100</v>
      </c>
      <c r="G26">
        <v>100</v>
      </c>
      <c r="H26">
        <v>60</v>
      </c>
      <c r="I26">
        <v>60</v>
      </c>
    </row>
    <row r="27" spans="1:9" x14ac:dyDescent="0.2">
      <c r="A27" t="s">
        <v>75</v>
      </c>
      <c r="B27" t="s">
        <v>74</v>
      </c>
      <c r="C27" t="s">
        <v>443</v>
      </c>
      <c r="D27">
        <v>100</v>
      </c>
      <c r="E27">
        <v>120</v>
      </c>
      <c r="F27">
        <v>80</v>
      </c>
      <c r="G27">
        <v>80</v>
      </c>
      <c r="H27">
        <v>50</v>
      </c>
      <c r="I27">
        <v>50</v>
      </c>
    </row>
    <row r="28" spans="1:9" x14ac:dyDescent="0.2">
      <c r="A28" t="s">
        <v>430</v>
      </c>
      <c r="C28" t="s">
        <v>424</v>
      </c>
      <c r="D28">
        <v>120</v>
      </c>
      <c r="E28">
        <v>120</v>
      </c>
      <c r="F28">
        <v>100</v>
      </c>
      <c r="G28">
        <v>100</v>
      </c>
      <c r="H28">
        <v>50</v>
      </c>
      <c r="I28">
        <v>50</v>
      </c>
    </row>
    <row r="29" spans="1:9" x14ac:dyDescent="0.2">
      <c r="A29" t="s">
        <v>100</v>
      </c>
      <c r="B29" t="s">
        <v>99</v>
      </c>
      <c r="C29" t="s">
        <v>420</v>
      </c>
      <c r="D29">
        <v>128.80000000000001</v>
      </c>
      <c r="E29">
        <v>128.80000000000001</v>
      </c>
      <c r="F29">
        <v>64.400000000000006</v>
      </c>
      <c r="G29">
        <v>64.400000000000006</v>
      </c>
      <c r="H29">
        <v>40.25</v>
      </c>
      <c r="I29">
        <v>48.3</v>
      </c>
    </row>
    <row r="30" spans="1:9" x14ac:dyDescent="0.2">
      <c r="A30" t="s">
        <v>80</v>
      </c>
      <c r="B30" t="s">
        <v>79</v>
      </c>
      <c r="C30" t="s">
        <v>21</v>
      </c>
      <c r="D30">
        <v>100</v>
      </c>
      <c r="E30">
        <v>120</v>
      </c>
      <c r="F30">
        <v>100</v>
      </c>
      <c r="G30">
        <v>100</v>
      </c>
      <c r="H30">
        <v>50</v>
      </c>
      <c r="I30">
        <v>50</v>
      </c>
    </row>
    <row r="31" spans="1:9" x14ac:dyDescent="0.2">
      <c r="A31" t="s">
        <v>82</v>
      </c>
      <c r="B31" t="s">
        <v>81</v>
      </c>
      <c r="C31" t="s">
        <v>445</v>
      </c>
      <c r="D31">
        <v>80</v>
      </c>
      <c r="E31">
        <v>120</v>
      </c>
      <c r="F31">
        <v>100</v>
      </c>
      <c r="G31">
        <v>100</v>
      </c>
      <c r="H31">
        <v>40</v>
      </c>
      <c r="I31">
        <v>40</v>
      </c>
    </row>
    <row r="32" spans="1:9" x14ac:dyDescent="0.2">
      <c r="A32" t="s">
        <v>89</v>
      </c>
      <c r="B32" t="s">
        <v>88</v>
      </c>
      <c r="C32" t="s">
        <v>21</v>
      </c>
      <c r="D32">
        <v>100</v>
      </c>
      <c r="E32">
        <v>100</v>
      </c>
      <c r="F32">
        <v>80</v>
      </c>
      <c r="G32">
        <v>80</v>
      </c>
      <c r="H32">
        <v>60</v>
      </c>
      <c r="I32">
        <v>60</v>
      </c>
    </row>
    <row r="33" spans="1:9" x14ac:dyDescent="0.2">
      <c r="A33" t="s">
        <v>93</v>
      </c>
      <c r="B33" t="s">
        <v>92</v>
      </c>
      <c r="C33" t="s">
        <v>423</v>
      </c>
      <c r="D33">
        <v>80</v>
      </c>
      <c r="E33">
        <v>100</v>
      </c>
      <c r="F33">
        <v>80</v>
      </c>
      <c r="G33">
        <v>80</v>
      </c>
      <c r="H33">
        <v>40</v>
      </c>
      <c r="I33">
        <v>60</v>
      </c>
    </row>
    <row r="34" spans="1:9" x14ac:dyDescent="0.2">
      <c r="A34" t="s">
        <v>172</v>
      </c>
      <c r="B34" t="s">
        <v>171</v>
      </c>
      <c r="C34" t="s">
        <v>424</v>
      </c>
      <c r="D34">
        <v>110</v>
      </c>
      <c r="E34">
        <v>130</v>
      </c>
      <c r="F34">
        <v>80</v>
      </c>
      <c r="G34">
        <v>80</v>
      </c>
      <c r="H34">
        <v>50</v>
      </c>
      <c r="I34">
        <v>50</v>
      </c>
    </row>
    <row r="35" spans="1:9" x14ac:dyDescent="0.2">
      <c r="A35" t="s">
        <v>96</v>
      </c>
      <c r="B35" t="s">
        <v>95</v>
      </c>
      <c r="C35" t="s">
        <v>420</v>
      </c>
      <c r="F35">
        <v>80</v>
      </c>
      <c r="G35">
        <v>80</v>
      </c>
      <c r="H35">
        <v>50</v>
      </c>
      <c r="I35">
        <v>50</v>
      </c>
    </row>
    <row r="36" spans="1:9" x14ac:dyDescent="0.2">
      <c r="A36" t="s">
        <v>102</v>
      </c>
      <c r="B36" t="s">
        <v>101</v>
      </c>
      <c r="C36" t="s">
        <v>422</v>
      </c>
      <c r="D36">
        <v>100</v>
      </c>
      <c r="E36">
        <v>100</v>
      </c>
      <c r="F36">
        <v>60</v>
      </c>
      <c r="G36">
        <v>80</v>
      </c>
      <c r="H36">
        <v>50</v>
      </c>
      <c r="I36">
        <v>50</v>
      </c>
    </row>
    <row r="37" spans="1:9" x14ac:dyDescent="0.2">
      <c r="A37" t="s">
        <v>104</v>
      </c>
      <c r="B37" t="s">
        <v>103</v>
      </c>
      <c r="C37" t="s">
        <v>442</v>
      </c>
      <c r="D37">
        <v>130</v>
      </c>
      <c r="E37">
        <v>130</v>
      </c>
      <c r="F37">
        <v>90</v>
      </c>
      <c r="G37">
        <v>90</v>
      </c>
      <c r="H37">
        <v>50</v>
      </c>
      <c r="I37">
        <v>50</v>
      </c>
    </row>
    <row r="38" spans="1:9" x14ac:dyDescent="0.2">
      <c r="A38" t="s">
        <v>111</v>
      </c>
      <c r="B38" t="s">
        <v>110</v>
      </c>
      <c r="C38" t="s">
        <v>437</v>
      </c>
      <c r="D38">
        <v>110</v>
      </c>
      <c r="E38">
        <v>130</v>
      </c>
      <c r="F38">
        <v>80</v>
      </c>
      <c r="G38">
        <v>80</v>
      </c>
      <c r="H38">
        <v>50</v>
      </c>
      <c r="I38">
        <v>50</v>
      </c>
    </row>
    <row r="39" spans="1:9" x14ac:dyDescent="0.2">
      <c r="A39" t="s">
        <v>109</v>
      </c>
      <c r="B39" t="s">
        <v>108</v>
      </c>
      <c r="C39" t="s">
        <v>420</v>
      </c>
      <c r="D39">
        <v>80</v>
      </c>
      <c r="E39">
        <v>80</v>
      </c>
      <c r="F39">
        <v>50</v>
      </c>
      <c r="G39">
        <v>50</v>
      </c>
      <c r="H39">
        <v>50</v>
      </c>
      <c r="I39">
        <v>50</v>
      </c>
    </row>
    <row r="40" spans="1:9" x14ac:dyDescent="0.2">
      <c r="A40" t="s">
        <v>113</v>
      </c>
      <c r="B40" t="s">
        <v>112</v>
      </c>
      <c r="C40" t="s">
        <v>420</v>
      </c>
      <c r="D40">
        <v>120</v>
      </c>
      <c r="E40">
        <v>120</v>
      </c>
      <c r="F40">
        <v>80</v>
      </c>
      <c r="G40">
        <v>80</v>
      </c>
      <c r="H40">
        <v>40</v>
      </c>
      <c r="I40">
        <v>40</v>
      </c>
    </row>
    <row r="41" spans="1:9" x14ac:dyDescent="0.2">
      <c r="A41" t="s">
        <v>118</v>
      </c>
      <c r="B41" t="s">
        <v>117</v>
      </c>
      <c r="C41" t="s">
        <v>446</v>
      </c>
      <c r="D41">
        <v>100</v>
      </c>
      <c r="E41">
        <v>100</v>
      </c>
      <c r="F41">
        <v>90</v>
      </c>
      <c r="G41">
        <v>90</v>
      </c>
      <c r="H41">
        <v>50</v>
      </c>
      <c r="I41">
        <v>50</v>
      </c>
    </row>
    <row r="42" spans="1:9" x14ac:dyDescent="0.2">
      <c r="A42" t="s">
        <v>334</v>
      </c>
      <c r="B42" t="s">
        <v>333</v>
      </c>
      <c r="C42" t="s">
        <v>423</v>
      </c>
      <c r="D42">
        <v>90</v>
      </c>
      <c r="E42">
        <v>90</v>
      </c>
      <c r="F42">
        <v>90</v>
      </c>
      <c r="G42">
        <v>90</v>
      </c>
      <c r="H42">
        <v>50</v>
      </c>
      <c r="I42">
        <v>50</v>
      </c>
    </row>
    <row r="43" spans="1:9" x14ac:dyDescent="0.2">
      <c r="A43" t="s">
        <v>124</v>
      </c>
      <c r="B43" t="s">
        <v>123</v>
      </c>
      <c r="C43" t="s">
        <v>437</v>
      </c>
      <c r="D43">
        <v>110</v>
      </c>
      <c r="E43">
        <v>110</v>
      </c>
      <c r="F43">
        <v>90</v>
      </c>
      <c r="G43">
        <v>90</v>
      </c>
      <c r="H43">
        <v>50</v>
      </c>
      <c r="I43">
        <v>50</v>
      </c>
    </row>
    <row r="44" spans="1:9" x14ac:dyDescent="0.2">
      <c r="A44" t="s">
        <v>134</v>
      </c>
      <c r="B44" t="s">
        <v>133</v>
      </c>
      <c r="C44" t="s">
        <v>437</v>
      </c>
      <c r="F44">
        <v>80</v>
      </c>
      <c r="G44">
        <v>80</v>
      </c>
      <c r="H44">
        <v>50</v>
      </c>
      <c r="I44">
        <v>50</v>
      </c>
    </row>
    <row r="45" spans="1:9" x14ac:dyDescent="0.2">
      <c r="A45" t="s">
        <v>129</v>
      </c>
      <c r="B45" t="s">
        <v>128</v>
      </c>
      <c r="C45" t="s">
        <v>447</v>
      </c>
      <c r="F45">
        <v>80</v>
      </c>
      <c r="G45">
        <v>80</v>
      </c>
      <c r="H45">
        <v>50</v>
      </c>
      <c r="I45">
        <v>50</v>
      </c>
    </row>
    <row r="46" spans="1:9" x14ac:dyDescent="0.2">
      <c r="A46" t="s">
        <v>127</v>
      </c>
      <c r="B46" t="s">
        <v>126</v>
      </c>
      <c r="C46" t="s">
        <v>437</v>
      </c>
      <c r="D46">
        <v>120</v>
      </c>
      <c r="E46">
        <v>120</v>
      </c>
      <c r="H46">
        <v>50</v>
      </c>
      <c r="I46">
        <v>50</v>
      </c>
    </row>
    <row r="47" spans="1:9" x14ac:dyDescent="0.2">
      <c r="A47" t="s">
        <v>132</v>
      </c>
      <c r="B47" t="s">
        <v>131</v>
      </c>
      <c r="C47" t="s">
        <v>439</v>
      </c>
      <c r="D47">
        <v>110</v>
      </c>
      <c r="E47">
        <v>130</v>
      </c>
      <c r="F47">
        <v>80</v>
      </c>
      <c r="G47">
        <v>80</v>
      </c>
      <c r="H47">
        <v>50</v>
      </c>
      <c r="I47">
        <v>50</v>
      </c>
    </row>
    <row r="48" spans="1:9" x14ac:dyDescent="0.2">
      <c r="A48" t="s">
        <v>141</v>
      </c>
      <c r="B48" t="s">
        <v>140</v>
      </c>
      <c r="C48" t="s">
        <v>422</v>
      </c>
      <c r="D48">
        <v>110</v>
      </c>
      <c r="E48">
        <v>110</v>
      </c>
      <c r="F48">
        <v>80</v>
      </c>
      <c r="G48">
        <v>80</v>
      </c>
      <c r="H48">
        <v>60</v>
      </c>
      <c r="I48">
        <v>60</v>
      </c>
    </row>
    <row r="49" spans="1:9" x14ac:dyDescent="0.2">
      <c r="A49" t="s">
        <v>106</v>
      </c>
      <c r="B49" t="s">
        <v>105</v>
      </c>
      <c r="C49" t="s">
        <v>439</v>
      </c>
      <c r="D49">
        <v>130</v>
      </c>
      <c r="E49">
        <v>130</v>
      </c>
      <c r="F49">
        <v>100</v>
      </c>
      <c r="G49">
        <v>100</v>
      </c>
      <c r="H49">
        <v>50</v>
      </c>
      <c r="I49">
        <v>50</v>
      </c>
    </row>
    <row r="50" spans="1:9" x14ac:dyDescent="0.2">
      <c r="A50" t="s">
        <v>145</v>
      </c>
      <c r="B50" t="s">
        <v>144</v>
      </c>
      <c r="C50" t="s">
        <v>441</v>
      </c>
      <c r="D50">
        <v>100</v>
      </c>
      <c r="E50">
        <v>100</v>
      </c>
      <c r="F50">
        <v>80</v>
      </c>
      <c r="G50">
        <v>80</v>
      </c>
      <c r="H50">
        <v>30</v>
      </c>
      <c r="I50">
        <v>50</v>
      </c>
    </row>
    <row r="51" spans="1:9" x14ac:dyDescent="0.2">
      <c r="A51" t="s">
        <v>147</v>
      </c>
      <c r="B51" t="s">
        <v>146</v>
      </c>
      <c r="C51" t="s">
        <v>424</v>
      </c>
      <c r="F51">
        <v>50</v>
      </c>
      <c r="G51">
        <v>50</v>
      </c>
      <c r="H51">
        <v>50</v>
      </c>
      <c r="I51">
        <v>50</v>
      </c>
    </row>
    <row r="52" spans="1:9" x14ac:dyDescent="0.2">
      <c r="A52" t="s">
        <v>155</v>
      </c>
      <c r="B52" t="s">
        <v>154</v>
      </c>
      <c r="C52" t="s">
        <v>424</v>
      </c>
      <c r="D52">
        <v>110</v>
      </c>
      <c r="E52">
        <v>130</v>
      </c>
      <c r="F52">
        <v>110</v>
      </c>
      <c r="G52">
        <v>110</v>
      </c>
      <c r="H52">
        <v>50</v>
      </c>
      <c r="I52">
        <v>50</v>
      </c>
    </row>
    <row r="53" spans="1:9" x14ac:dyDescent="0.2">
      <c r="A53" t="s">
        <v>157</v>
      </c>
      <c r="B53" t="s">
        <v>156</v>
      </c>
      <c r="C53" t="s">
        <v>420</v>
      </c>
    </row>
    <row r="54" spans="1:9" x14ac:dyDescent="0.2">
      <c r="A54" t="s">
        <v>164</v>
      </c>
      <c r="B54" t="s">
        <v>163</v>
      </c>
      <c r="C54" t="s">
        <v>136</v>
      </c>
      <c r="F54">
        <v>56.35</v>
      </c>
      <c r="G54">
        <v>56.35</v>
      </c>
      <c r="H54">
        <v>24.15</v>
      </c>
      <c r="I54">
        <v>40.25</v>
      </c>
    </row>
    <row r="55" spans="1:9" x14ac:dyDescent="0.2">
      <c r="A55" t="s">
        <v>160</v>
      </c>
      <c r="B55" t="s">
        <v>159</v>
      </c>
      <c r="C55" t="s">
        <v>423</v>
      </c>
      <c r="D55">
        <v>110</v>
      </c>
      <c r="E55">
        <v>110</v>
      </c>
      <c r="F55">
        <v>80</v>
      </c>
      <c r="G55">
        <v>80</v>
      </c>
      <c r="H55">
        <v>50</v>
      </c>
      <c r="I55">
        <v>50</v>
      </c>
    </row>
    <row r="56" spans="1:9" x14ac:dyDescent="0.2">
      <c r="A56" t="s">
        <v>143</v>
      </c>
      <c r="B56" t="s">
        <v>142</v>
      </c>
      <c r="C56" t="s">
        <v>437</v>
      </c>
      <c r="F56">
        <v>56.35</v>
      </c>
      <c r="G56">
        <v>56.35</v>
      </c>
      <c r="H56">
        <v>40.25</v>
      </c>
      <c r="I56">
        <v>40.25</v>
      </c>
    </row>
    <row r="57" spans="1:9" x14ac:dyDescent="0.2">
      <c r="A57" t="s">
        <v>174</v>
      </c>
      <c r="B57" t="s">
        <v>173</v>
      </c>
      <c r="C57" t="s">
        <v>420</v>
      </c>
      <c r="F57">
        <v>50</v>
      </c>
      <c r="G57">
        <v>50</v>
      </c>
      <c r="H57">
        <v>50</v>
      </c>
      <c r="I57">
        <v>50</v>
      </c>
    </row>
    <row r="58" spans="1:9" x14ac:dyDescent="0.2">
      <c r="A58" t="s">
        <v>280</v>
      </c>
      <c r="B58" t="s">
        <v>279</v>
      </c>
      <c r="C58" t="s">
        <v>439</v>
      </c>
      <c r="D58">
        <v>100</v>
      </c>
      <c r="E58">
        <v>100</v>
      </c>
      <c r="F58">
        <v>80</v>
      </c>
      <c r="G58">
        <v>80</v>
      </c>
      <c r="H58">
        <v>50</v>
      </c>
      <c r="I58">
        <v>50</v>
      </c>
    </row>
    <row r="59" spans="1:9" x14ac:dyDescent="0.2">
      <c r="A59" t="s">
        <v>170</v>
      </c>
      <c r="B59" t="s">
        <v>169</v>
      </c>
      <c r="C59" t="s">
        <v>423</v>
      </c>
      <c r="D59">
        <v>80</v>
      </c>
      <c r="E59">
        <v>80</v>
      </c>
      <c r="F59">
        <v>80</v>
      </c>
      <c r="G59">
        <v>80</v>
      </c>
      <c r="H59">
        <v>40</v>
      </c>
      <c r="I59">
        <v>40</v>
      </c>
    </row>
    <row r="60" spans="1:9" x14ac:dyDescent="0.2">
      <c r="A60" t="s">
        <v>167</v>
      </c>
      <c r="B60" t="s">
        <v>166</v>
      </c>
      <c r="C60" t="s">
        <v>445</v>
      </c>
      <c r="D60">
        <v>80</v>
      </c>
      <c r="E60">
        <v>110</v>
      </c>
      <c r="F60">
        <v>70</v>
      </c>
      <c r="G60">
        <v>70</v>
      </c>
      <c r="H60">
        <v>50</v>
      </c>
      <c r="I60">
        <v>50</v>
      </c>
    </row>
    <row r="61" spans="1:9" x14ac:dyDescent="0.2">
      <c r="A61" t="s">
        <v>176</v>
      </c>
      <c r="B61" t="s">
        <v>175</v>
      </c>
      <c r="C61" t="s">
        <v>442</v>
      </c>
      <c r="D61">
        <v>110</v>
      </c>
      <c r="E61">
        <v>130</v>
      </c>
      <c r="F61">
        <v>90</v>
      </c>
      <c r="G61">
        <v>90</v>
      </c>
      <c r="H61">
        <v>50</v>
      </c>
      <c r="I61">
        <v>50</v>
      </c>
    </row>
    <row r="62" spans="1:9" x14ac:dyDescent="0.2">
      <c r="A62" t="s">
        <v>188</v>
      </c>
      <c r="B62" t="s">
        <v>187</v>
      </c>
      <c r="C62" t="s">
        <v>437</v>
      </c>
      <c r="D62">
        <v>90</v>
      </c>
      <c r="E62">
        <v>90</v>
      </c>
      <c r="F62">
        <v>80</v>
      </c>
      <c r="G62">
        <v>80</v>
      </c>
      <c r="H62">
        <v>50</v>
      </c>
      <c r="I62">
        <v>50</v>
      </c>
    </row>
    <row r="63" spans="1:9" x14ac:dyDescent="0.2">
      <c r="A63" t="s">
        <v>181</v>
      </c>
      <c r="B63" t="s">
        <v>180</v>
      </c>
      <c r="C63" t="s">
        <v>435</v>
      </c>
      <c r="D63">
        <v>100</v>
      </c>
      <c r="E63">
        <v>120</v>
      </c>
      <c r="F63">
        <v>80</v>
      </c>
      <c r="G63">
        <v>80</v>
      </c>
      <c r="H63">
        <v>50</v>
      </c>
      <c r="I63">
        <v>50</v>
      </c>
    </row>
    <row r="64" spans="1:9" x14ac:dyDescent="0.2">
      <c r="A64" t="s">
        <v>178</v>
      </c>
      <c r="B64" t="s">
        <v>177</v>
      </c>
      <c r="C64" t="s">
        <v>425</v>
      </c>
      <c r="D64">
        <v>100</v>
      </c>
      <c r="E64">
        <v>100</v>
      </c>
      <c r="F64">
        <v>80</v>
      </c>
      <c r="G64">
        <v>80</v>
      </c>
      <c r="H64">
        <v>50</v>
      </c>
      <c r="I64">
        <v>50</v>
      </c>
    </row>
    <row r="65" spans="1:9" x14ac:dyDescent="0.2">
      <c r="A65" t="s">
        <v>184</v>
      </c>
      <c r="B65" t="s">
        <v>183</v>
      </c>
      <c r="C65" t="s">
        <v>437</v>
      </c>
      <c r="D65">
        <v>120</v>
      </c>
      <c r="E65">
        <v>120</v>
      </c>
      <c r="F65">
        <v>100</v>
      </c>
      <c r="G65">
        <v>100</v>
      </c>
      <c r="H65">
        <v>50</v>
      </c>
      <c r="I65">
        <v>50</v>
      </c>
    </row>
    <row r="66" spans="1:9" x14ac:dyDescent="0.2">
      <c r="A66" t="s">
        <v>431</v>
      </c>
      <c r="B66" t="s">
        <v>179</v>
      </c>
      <c r="C66" t="s">
        <v>437</v>
      </c>
    </row>
    <row r="67" spans="1:9" x14ac:dyDescent="0.2">
      <c r="A67" t="s">
        <v>190</v>
      </c>
      <c r="B67" t="s">
        <v>189</v>
      </c>
      <c r="C67" t="s">
        <v>422</v>
      </c>
      <c r="D67">
        <v>110</v>
      </c>
      <c r="E67">
        <v>110</v>
      </c>
      <c r="F67">
        <v>80</v>
      </c>
      <c r="G67">
        <v>90</v>
      </c>
      <c r="H67">
        <v>50</v>
      </c>
      <c r="I67">
        <v>50</v>
      </c>
    </row>
    <row r="68" spans="1:9" x14ac:dyDescent="0.2">
      <c r="A68" t="s">
        <v>192</v>
      </c>
      <c r="B68" t="s">
        <v>191</v>
      </c>
      <c r="C68" t="s">
        <v>424</v>
      </c>
      <c r="D68">
        <v>130</v>
      </c>
      <c r="E68">
        <v>130</v>
      </c>
      <c r="F68">
        <v>90</v>
      </c>
      <c r="G68">
        <v>90</v>
      </c>
      <c r="H68">
        <v>50</v>
      </c>
      <c r="I68">
        <v>50</v>
      </c>
    </row>
    <row r="69" spans="1:9" x14ac:dyDescent="0.2">
      <c r="A69" t="s">
        <v>194</v>
      </c>
      <c r="B69" t="s">
        <v>193</v>
      </c>
      <c r="C69" t="s">
        <v>420</v>
      </c>
      <c r="D69">
        <v>110</v>
      </c>
      <c r="E69">
        <v>110</v>
      </c>
      <c r="F69">
        <v>80</v>
      </c>
      <c r="G69">
        <v>80</v>
      </c>
      <c r="H69">
        <v>50</v>
      </c>
      <c r="I69">
        <v>50</v>
      </c>
    </row>
    <row r="70" spans="1:9" x14ac:dyDescent="0.2">
      <c r="A70" t="s">
        <v>200</v>
      </c>
      <c r="B70" t="s">
        <v>199</v>
      </c>
      <c r="C70" t="s">
        <v>445</v>
      </c>
      <c r="D70">
        <v>100</v>
      </c>
      <c r="E70">
        <v>100</v>
      </c>
      <c r="F70">
        <v>80</v>
      </c>
      <c r="G70">
        <v>80</v>
      </c>
      <c r="H70">
        <v>30</v>
      </c>
      <c r="I70">
        <v>50</v>
      </c>
    </row>
    <row r="71" spans="1:9" x14ac:dyDescent="0.2">
      <c r="A71" t="s">
        <v>196</v>
      </c>
      <c r="B71" t="s">
        <v>195</v>
      </c>
      <c r="C71" t="s">
        <v>437</v>
      </c>
      <c r="F71">
        <v>64.400000000000006</v>
      </c>
      <c r="G71">
        <v>64.400000000000006</v>
      </c>
      <c r="H71">
        <v>64.400000000000006</v>
      </c>
      <c r="I71">
        <v>64.400000000000006</v>
      </c>
    </row>
    <row r="72" spans="1:9" x14ac:dyDescent="0.2">
      <c r="A72" t="s">
        <v>198</v>
      </c>
      <c r="B72" t="s">
        <v>197</v>
      </c>
      <c r="C72" t="s">
        <v>422</v>
      </c>
      <c r="D72">
        <v>120</v>
      </c>
      <c r="E72">
        <v>120</v>
      </c>
      <c r="F72">
        <v>80</v>
      </c>
      <c r="G72">
        <v>80</v>
      </c>
      <c r="H72">
        <v>60</v>
      </c>
      <c r="I72">
        <v>60</v>
      </c>
    </row>
    <row r="73" spans="1:9" x14ac:dyDescent="0.2">
      <c r="A73" t="s">
        <v>202</v>
      </c>
      <c r="B73" t="s">
        <v>201</v>
      </c>
      <c r="C73" t="s">
        <v>448</v>
      </c>
      <c r="D73">
        <v>110</v>
      </c>
      <c r="E73">
        <v>110</v>
      </c>
      <c r="F73">
        <v>90</v>
      </c>
      <c r="G73">
        <v>90</v>
      </c>
      <c r="H73">
        <v>20</v>
      </c>
      <c r="I73">
        <v>60</v>
      </c>
    </row>
    <row r="74" spans="1:9" x14ac:dyDescent="0.2">
      <c r="A74" t="s">
        <v>204</v>
      </c>
      <c r="B74" t="s">
        <v>203</v>
      </c>
      <c r="C74" t="s">
        <v>440</v>
      </c>
      <c r="D74">
        <v>110</v>
      </c>
      <c r="E74">
        <v>110</v>
      </c>
      <c r="F74">
        <v>110</v>
      </c>
      <c r="G74">
        <v>110</v>
      </c>
      <c r="H74">
        <v>50</v>
      </c>
      <c r="I74">
        <v>50</v>
      </c>
    </row>
    <row r="75" spans="1:9" x14ac:dyDescent="0.2">
      <c r="A75" t="s">
        <v>400</v>
      </c>
      <c r="C75" t="s">
        <v>424</v>
      </c>
      <c r="D75">
        <v>130</v>
      </c>
      <c r="E75">
        <v>130</v>
      </c>
      <c r="F75">
        <v>80</v>
      </c>
      <c r="G75">
        <v>80</v>
      </c>
      <c r="H75">
        <v>50</v>
      </c>
      <c r="I75">
        <v>50</v>
      </c>
    </row>
    <row r="76" spans="1:9" x14ac:dyDescent="0.2">
      <c r="A76" t="s">
        <v>212</v>
      </c>
      <c r="B76" t="s">
        <v>211</v>
      </c>
      <c r="C76" t="s">
        <v>422</v>
      </c>
      <c r="D76">
        <v>120</v>
      </c>
      <c r="E76">
        <v>120</v>
      </c>
      <c r="F76">
        <v>50</v>
      </c>
      <c r="G76">
        <v>80</v>
      </c>
      <c r="H76">
        <v>45</v>
      </c>
      <c r="I76">
        <v>45</v>
      </c>
    </row>
    <row r="77" spans="1:9" x14ac:dyDescent="0.2">
      <c r="A77" t="s">
        <v>231</v>
      </c>
      <c r="B77" t="s">
        <v>230</v>
      </c>
      <c r="C77" t="s">
        <v>437</v>
      </c>
      <c r="D77">
        <v>90</v>
      </c>
      <c r="E77">
        <v>100</v>
      </c>
      <c r="F77">
        <v>90</v>
      </c>
      <c r="G77">
        <v>90</v>
      </c>
      <c r="H77">
        <v>50</v>
      </c>
      <c r="I77">
        <v>50</v>
      </c>
    </row>
    <row r="78" spans="1:9" x14ac:dyDescent="0.2">
      <c r="A78" t="s">
        <v>215</v>
      </c>
      <c r="B78" t="s">
        <v>214</v>
      </c>
      <c r="C78" t="s">
        <v>422</v>
      </c>
      <c r="F78">
        <v>100</v>
      </c>
      <c r="G78">
        <v>100</v>
      </c>
      <c r="H78">
        <v>50</v>
      </c>
      <c r="I78">
        <v>50</v>
      </c>
    </row>
    <row r="79" spans="1:9" x14ac:dyDescent="0.2">
      <c r="A79" t="s">
        <v>225</v>
      </c>
      <c r="B79" t="s">
        <v>224</v>
      </c>
      <c r="C79" t="s">
        <v>444</v>
      </c>
      <c r="D79">
        <v>100</v>
      </c>
      <c r="E79">
        <v>100</v>
      </c>
      <c r="F79">
        <v>80</v>
      </c>
      <c r="G79">
        <v>80</v>
      </c>
      <c r="H79">
        <v>50</v>
      </c>
      <c r="I79">
        <v>50</v>
      </c>
    </row>
    <row r="80" spans="1:9" x14ac:dyDescent="0.2">
      <c r="A80" t="s">
        <v>221</v>
      </c>
      <c r="B80" t="s">
        <v>220</v>
      </c>
      <c r="C80" t="s">
        <v>439</v>
      </c>
      <c r="D80">
        <v>120</v>
      </c>
      <c r="E80">
        <v>120</v>
      </c>
      <c r="F80">
        <v>80</v>
      </c>
      <c r="G80">
        <v>80</v>
      </c>
      <c r="H80">
        <v>50</v>
      </c>
      <c r="I80">
        <v>50</v>
      </c>
    </row>
    <row r="81" spans="1:9" x14ac:dyDescent="0.2">
      <c r="A81" t="s">
        <v>227</v>
      </c>
      <c r="B81" t="s">
        <v>226</v>
      </c>
      <c r="C81" t="s">
        <v>437</v>
      </c>
      <c r="D81">
        <v>110</v>
      </c>
      <c r="E81">
        <v>130</v>
      </c>
      <c r="F81">
        <v>90</v>
      </c>
      <c r="G81">
        <v>90</v>
      </c>
      <c r="H81">
        <v>50</v>
      </c>
      <c r="I81">
        <v>50</v>
      </c>
    </row>
    <row r="82" spans="1:9" x14ac:dyDescent="0.2">
      <c r="A82" t="s">
        <v>229</v>
      </c>
      <c r="B82" t="s">
        <v>228</v>
      </c>
      <c r="C82" t="s">
        <v>439</v>
      </c>
      <c r="D82">
        <v>130</v>
      </c>
      <c r="E82">
        <v>130</v>
      </c>
      <c r="F82">
        <v>90</v>
      </c>
      <c r="G82">
        <v>90</v>
      </c>
      <c r="H82">
        <v>50</v>
      </c>
      <c r="I82">
        <v>50</v>
      </c>
    </row>
    <row r="83" spans="1:9" x14ac:dyDescent="0.2">
      <c r="A83" t="s">
        <v>247</v>
      </c>
      <c r="B83" t="s">
        <v>246</v>
      </c>
      <c r="C83" t="s">
        <v>424</v>
      </c>
      <c r="D83">
        <v>130</v>
      </c>
      <c r="E83">
        <v>130</v>
      </c>
      <c r="F83">
        <v>80</v>
      </c>
      <c r="G83">
        <v>80</v>
      </c>
      <c r="H83">
        <v>50</v>
      </c>
      <c r="I83">
        <v>50</v>
      </c>
    </row>
    <row r="84" spans="1:9" x14ac:dyDescent="0.2">
      <c r="A84" t="s">
        <v>240</v>
      </c>
      <c r="B84" t="s">
        <v>239</v>
      </c>
      <c r="C84" t="s">
        <v>440</v>
      </c>
      <c r="F84">
        <v>60</v>
      </c>
      <c r="G84">
        <v>70</v>
      </c>
      <c r="H84">
        <v>50</v>
      </c>
      <c r="I84">
        <v>50</v>
      </c>
    </row>
    <row r="85" spans="1:9" x14ac:dyDescent="0.2">
      <c r="A85" t="s">
        <v>266</v>
      </c>
      <c r="B85" t="s">
        <v>265</v>
      </c>
      <c r="C85" t="s">
        <v>425</v>
      </c>
      <c r="D85">
        <v>110</v>
      </c>
      <c r="E85">
        <v>110</v>
      </c>
      <c r="F85">
        <v>90</v>
      </c>
      <c r="G85">
        <v>90</v>
      </c>
      <c r="H85">
        <v>60</v>
      </c>
      <c r="I85">
        <v>60</v>
      </c>
    </row>
    <row r="86" spans="1:9" x14ac:dyDescent="0.2">
      <c r="A86" t="s">
        <v>122</v>
      </c>
      <c r="B86" t="s">
        <v>121</v>
      </c>
      <c r="C86" t="s">
        <v>424</v>
      </c>
      <c r="D86">
        <v>120</v>
      </c>
      <c r="E86">
        <v>120</v>
      </c>
      <c r="F86">
        <v>80</v>
      </c>
      <c r="G86">
        <v>80</v>
      </c>
      <c r="H86">
        <v>50</v>
      </c>
      <c r="I86">
        <v>50</v>
      </c>
    </row>
    <row r="87" spans="1:9" x14ac:dyDescent="0.2">
      <c r="A87" t="s">
        <v>250</v>
      </c>
      <c r="B87" t="s">
        <v>249</v>
      </c>
      <c r="C87" t="s">
        <v>424</v>
      </c>
      <c r="F87">
        <v>60</v>
      </c>
      <c r="G87">
        <v>60</v>
      </c>
      <c r="H87">
        <v>50</v>
      </c>
      <c r="I87">
        <v>50</v>
      </c>
    </row>
    <row r="88" spans="1:9" x14ac:dyDescent="0.2">
      <c r="A88" t="s">
        <v>261</v>
      </c>
      <c r="B88" t="s">
        <v>260</v>
      </c>
      <c r="C88" t="s">
        <v>420</v>
      </c>
      <c r="D88">
        <v>110</v>
      </c>
      <c r="E88">
        <v>110</v>
      </c>
      <c r="F88">
        <v>90</v>
      </c>
      <c r="G88">
        <v>90</v>
      </c>
      <c r="H88">
        <v>50</v>
      </c>
      <c r="I88">
        <v>50</v>
      </c>
    </row>
    <row r="89" spans="1:9" x14ac:dyDescent="0.2">
      <c r="A89" t="s">
        <v>263</v>
      </c>
      <c r="B89" t="s">
        <v>262</v>
      </c>
      <c r="C89" t="s">
        <v>440</v>
      </c>
      <c r="D89">
        <v>100</v>
      </c>
      <c r="E89">
        <v>100</v>
      </c>
      <c r="F89">
        <v>80</v>
      </c>
      <c r="G89">
        <v>80</v>
      </c>
      <c r="H89">
        <v>40</v>
      </c>
      <c r="I89">
        <v>40</v>
      </c>
    </row>
    <row r="90" spans="1:9" x14ac:dyDescent="0.2">
      <c r="A90" t="s">
        <v>244</v>
      </c>
      <c r="B90" t="s">
        <v>243</v>
      </c>
      <c r="C90" t="s">
        <v>423</v>
      </c>
      <c r="D90">
        <v>100</v>
      </c>
      <c r="E90">
        <v>120</v>
      </c>
      <c r="F90">
        <v>90</v>
      </c>
      <c r="G90">
        <v>90</v>
      </c>
      <c r="H90">
        <v>30</v>
      </c>
      <c r="I90">
        <v>70</v>
      </c>
    </row>
    <row r="91" spans="1:9" x14ac:dyDescent="0.2">
      <c r="A91" t="s">
        <v>238</v>
      </c>
      <c r="B91" t="s">
        <v>237</v>
      </c>
      <c r="C91" t="s">
        <v>442</v>
      </c>
      <c r="D91">
        <v>110</v>
      </c>
      <c r="E91">
        <v>110</v>
      </c>
      <c r="F91">
        <v>80</v>
      </c>
      <c r="G91">
        <v>80</v>
      </c>
      <c r="H91">
        <v>50</v>
      </c>
      <c r="I91">
        <v>50</v>
      </c>
    </row>
    <row r="92" spans="1:9" x14ac:dyDescent="0.2">
      <c r="A92" t="s">
        <v>253</v>
      </c>
      <c r="B92" t="s">
        <v>252</v>
      </c>
      <c r="C92" t="s">
        <v>424</v>
      </c>
      <c r="F92">
        <v>80</v>
      </c>
      <c r="G92">
        <v>80</v>
      </c>
      <c r="H92">
        <v>50</v>
      </c>
      <c r="I92">
        <v>50</v>
      </c>
    </row>
    <row r="93" spans="1:9" x14ac:dyDescent="0.2">
      <c r="A93" t="s">
        <v>235</v>
      </c>
      <c r="B93" t="s">
        <v>234</v>
      </c>
      <c r="C93" t="s">
        <v>446</v>
      </c>
      <c r="D93">
        <v>90</v>
      </c>
      <c r="E93">
        <v>100</v>
      </c>
      <c r="F93">
        <v>100</v>
      </c>
      <c r="G93">
        <v>100</v>
      </c>
      <c r="H93">
        <v>60</v>
      </c>
      <c r="I93">
        <v>60</v>
      </c>
    </row>
    <row r="94" spans="1:9" x14ac:dyDescent="0.2">
      <c r="A94" t="s">
        <v>257</v>
      </c>
      <c r="B94" t="s">
        <v>256</v>
      </c>
      <c r="C94" t="s">
        <v>440</v>
      </c>
      <c r="D94">
        <v>120</v>
      </c>
      <c r="E94">
        <v>120</v>
      </c>
      <c r="F94">
        <v>80</v>
      </c>
      <c r="G94">
        <v>80</v>
      </c>
      <c r="H94">
        <v>60</v>
      </c>
      <c r="I94">
        <v>60</v>
      </c>
    </row>
    <row r="95" spans="1:9" x14ac:dyDescent="0.2">
      <c r="A95" t="s">
        <v>270</v>
      </c>
      <c r="B95" t="s">
        <v>269</v>
      </c>
      <c r="C95" t="s">
        <v>444</v>
      </c>
      <c r="D95">
        <v>120</v>
      </c>
      <c r="E95">
        <v>120</v>
      </c>
      <c r="F95">
        <v>80</v>
      </c>
      <c r="G95">
        <v>120</v>
      </c>
      <c r="H95">
        <v>60</v>
      </c>
      <c r="I95">
        <v>60</v>
      </c>
    </row>
    <row r="96" spans="1:9" x14ac:dyDescent="0.2">
      <c r="A96" t="s">
        <v>280</v>
      </c>
      <c r="B96" t="s">
        <v>279</v>
      </c>
      <c r="C96" t="s">
        <v>439</v>
      </c>
      <c r="D96">
        <v>100</v>
      </c>
      <c r="E96">
        <v>100</v>
      </c>
      <c r="F96">
        <v>80</v>
      </c>
      <c r="G96">
        <v>80</v>
      </c>
      <c r="H96">
        <v>50</v>
      </c>
      <c r="I96">
        <v>50</v>
      </c>
    </row>
    <row r="97" spans="1:9" x14ac:dyDescent="0.2">
      <c r="A97" t="s">
        <v>272</v>
      </c>
      <c r="B97" t="s">
        <v>271</v>
      </c>
      <c r="C97" t="s">
        <v>447</v>
      </c>
      <c r="D97">
        <v>110</v>
      </c>
      <c r="E97">
        <v>110</v>
      </c>
      <c r="F97">
        <v>50</v>
      </c>
      <c r="G97">
        <v>50</v>
      </c>
      <c r="H97">
        <v>30</v>
      </c>
      <c r="I97">
        <v>30</v>
      </c>
    </row>
    <row r="98" spans="1:9" x14ac:dyDescent="0.2">
      <c r="A98" t="s">
        <v>286</v>
      </c>
      <c r="B98" t="s">
        <v>285</v>
      </c>
      <c r="C98" t="s">
        <v>421</v>
      </c>
      <c r="D98">
        <v>100</v>
      </c>
      <c r="E98">
        <v>110</v>
      </c>
      <c r="F98">
        <v>100</v>
      </c>
      <c r="G98">
        <v>100</v>
      </c>
      <c r="H98">
        <v>50</v>
      </c>
      <c r="I98">
        <v>50</v>
      </c>
    </row>
    <row r="99" spans="1:9" x14ac:dyDescent="0.2">
      <c r="A99" t="s">
        <v>277</v>
      </c>
      <c r="B99" t="s">
        <v>276</v>
      </c>
      <c r="C99" t="s">
        <v>423</v>
      </c>
      <c r="D99">
        <v>100</v>
      </c>
      <c r="E99">
        <v>100</v>
      </c>
      <c r="F99">
        <v>60</v>
      </c>
      <c r="G99">
        <v>60</v>
      </c>
      <c r="H99">
        <v>45</v>
      </c>
      <c r="I99">
        <v>45</v>
      </c>
    </row>
    <row r="100" spans="1:9" x14ac:dyDescent="0.2">
      <c r="A100" t="s">
        <v>432</v>
      </c>
      <c r="C100" t="s">
        <v>437</v>
      </c>
      <c r="D100">
        <v>112.7</v>
      </c>
      <c r="E100">
        <v>112.7</v>
      </c>
      <c r="F100">
        <v>96.6</v>
      </c>
      <c r="G100">
        <v>96.6</v>
      </c>
      <c r="H100">
        <v>48.3</v>
      </c>
      <c r="I100">
        <v>48.3</v>
      </c>
    </row>
    <row r="101" spans="1:9" x14ac:dyDescent="0.2">
      <c r="A101" t="s">
        <v>282</v>
      </c>
      <c r="B101" t="s">
        <v>281</v>
      </c>
      <c r="C101" t="s">
        <v>437</v>
      </c>
      <c r="D101">
        <v>90</v>
      </c>
      <c r="E101">
        <v>100</v>
      </c>
      <c r="F101">
        <v>80</v>
      </c>
      <c r="G101">
        <v>80</v>
      </c>
      <c r="H101">
        <v>50</v>
      </c>
      <c r="I101">
        <v>50</v>
      </c>
    </row>
    <row r="102" spans="1:9" x14ac:dyDescent="0.2">
      <c r="A102" t="s">
        <v>288</v>
      </c>
      <c r="B102" t="s">
        <v>287</v>
      </c>
      <c r="C102" t="s">
        <v>422</v>
      </c>
      <c r="D102">
        <v>120</v>
      </c>
      <c r="E102">
        <v>120</v>
      </c>
      <c r="F102">
        <v>90</v>
      </c>
      <c r="G102">
        <v>90</v>
      </c>
      <c r="H102">
        <v>40</v>
      </c>
      <c r="I102">
        <v>80</v>
      </c>
    </row>
    <row r="103" spans="1:9" x14ac:dyDescent="0.2">
      <c r="A103" t="s">
        <v>290</v>
      </c>
      <c r="B103" t="s">
        <v>289</v>
      </c>
      <c r="C103" t="s">
        <v>435</v>
      </c>
      <c r="D103">
        <v>120</v>
      </c>
      <c r="E103">
        <v>120</v>
      </c>
      <c r="F103">
        <v>50</v>
      </c>
      <c r="G103">
        <v>50</v>
      </c>
      <c r="H103">
        <v>80</v>
      </c>
      <c r="I103">
        <v>100</v>
      </c>
    </row>
    <row r="104" spans="1:9" x14ac:dyDescent="0.2">
      <c r="A104" t="s">
        <v>292</v>
      </c>
      <c r="B104" t="s">
        <v>291</v>
      </c>
      <c r="C104" t="s">
        <v>423</v>
      </c>
      <c r="F104">
        <v>80</v>
      </c>
      <c r="G104">
        <v>80</v>
      </c>
      <c r="H104">
        <v>50</v>
      </c>
      <c r="I104">
        <v>50</v>
      </c>
    </row>
    <row r="105" spans="1:9" x14ac:dyDescent="0.2">
      <c r="A105" t="s">
        <v>308</v>
      </c>
      <c r="B105" t="s">
        <v>307</v>
      </c>
      <c r="C105" t="s">
        <v>21</v>
      </c>
      <c r="D105">
        <v>110</v>
      </c>
      <c r="E105">
        <v>110</v>
      </c>
      <c r="F105">
        <v>50</v>
      </c>
      <c r="G105">
        <v>50</v>
      </c>
      <c r="H105">
        <v>80</v>
      </c>
      <c r="I105">
        <v>80</v>
      </c>
    </row>
    <row r="106" spans="1:9" x14ac:dyDescent="0.2">
      <c r="A106" t="s">
        <v>295</v>
      </c>
      <c r="B106" t="s">
        <v>294</v>
      </c>
      <c r="C106" t="s">
        <v>21</v>
      </c>
      <c r="D106">
        <v>100</v>
      </c>
      <c r="E106">
        <v>100</v>
      </c>
      <c r="F106">
        <v>90</v>
      </c>
      <c r="G106">
        <v>90</v>
      </c>
      <c r="H106">
        <v>50</v>
      </c>
      <c r="I106">
        <v>50</v>
      </c>
    </row>
    <row r="107" spans="1:9" x14ac:dyDescent="0.2">
      <c r="A107" t="s">
        <v>297</v>
      </c>
      <c r="B107" t="s">
        <v>296</v>
      </c>
      <c r="C107" t="s">
        <v>425</v>
      </c>
      <c r="D107">
        <v>100</v>
      </c>
      <c r="E107">
        <v>100</v>
      </c>
      <c r="F107">
        <v>50</v>
      </c>
      <c r="G107">
        <v>50</v>
      </c>
      <c r="H107">
        <v>30</v>
      </c>
      <c r="I107">
        <v>30</v>
      </c>
    </row>
    <row r="108" spans="1:9" x14ac:dyDescent="0.2">
      <c r="A108" t="s">
        <v>301</v>
      </c>
      <c r="B108" t="s">
        <v>300</v>
      </c>
      <c r="C108" t="s">
        <v>442</v>
      </c>
      <c r="D108">
        <v>120</v>
      </c>
      <c r="E108">
        <v>140</v>
      </c>
      <c r="F108">
        <v>90</v>
      </c>
      <c r="G108">
        <v>90</v>
      </c>
      <c r="H108">
        <v>50</v>
      </c>
      <c r="I108">
        <v>50</v>
      </c>
    </row>
    <row r="109" spans="1:9" x14ac:dyDescent="0.2">
      <c r="A109" t="s">
        <v>306</v>
      </c>
      <c r="B109" t="s">
        <v>305</v>
      </c>
      <c r="C109" t="s">
        <v>424</v>
      </c>
      <c r="D109">
        <v>120</v>
      </c>
      <c r="E109">
        <v>120</v>
      </c>
      <c r="F109">
        <v>90</v>
      </c>
      <c r="G109">
        <v>90</v>
      </c>
      <c r="H109">
        <v>50</v>
      </c>
      <c r="I109">
        <v>50</v>
      </c>
    </row>
    <row r="110" spans="1:9" x14ac:dyDescent="0.2">
      <c r="A110" t="s">
        <v>303</v>
      </c>
      <c r="B110" t="s">
        <v>302</v>
      </c>
      <c r="C110" t="s">
        <v>420</v>
      </c>
      <c r="D110">
        <v>88.55</v>
      </c>
      <c r="E110">
        <v>104.65</v>
      </c>
      <c r="F110">
        <v>72.45</v>
      </c>
      <c r="G110">
        <v>72.45</v>
      </c>
      <c r="H110">
        <v>40.25</v>
      </c>
      <c r="I110">
        <v>40.25</v>
      </c>
    </row>
    <row r="111" spans="1:9" x14ac:dyDescent="0.2">
      <c r="A111" t="s">
        <v>312</v>
      </c>
      <c r="B111" t="s">
        <v>311</v>
      </c>
      <c r="C111" t="s">
        <v>422</v>
      </c>
      <c r="D111">
        <v>120</v>
      </c>
      <c r="E111">
        <v>120</v>
      </c>
      <c r="F111">
        <v>100</v>
      </c>
      <c r="G111">
        <v>100</v>
      </c>
      <c r="H111">
        <v>60</v>
      </c>
      <c r="I111">
        <v>60</v>
      </c>
    </row>
    <row r="112" spans="1:9" x14ac:dyDescent="0.2">
      <c r="A112" t="s">
        <v>314</v>
      </c>
      <c r="B112" t="s">
        <v>313</v>
      </c>
      <c r="C112" t="s">
        <v>29</v>
      </c>
      <c r="D112">
        <v>110</v>
      </c>
      <c r="E112">
        <v>110</v>
      </c>
      <c r="F112">
        <v>90</v>
      </c>
      <c r="G112">
        <v>90</v>
      </c>
      <c r="H112">
        <v>50</v>
      </c>
      <c r="I112">
        <v>50</v>
      </c>
    </row>
    <row r="113" spans="1:9" x14ac:dyDescent="0.2">
      <c r="A113" t="s">
        <v>316</v>
      </c>
      <c r="B113" t="s">
        <v>315</v>
      </c>
      <c r="C113" t="s">
        <v>442</v>
      </c>
      <c r="D113">
        <v>100</v>
      </c>
      <c r="E113">
        <v>130</v>
      </c>
      <c r="F113">
        <v>80</v>
      </c>
      <c r="G113">
        <v>80</v>
      </c>
      <c r="H113">
        <v>50</v>
      </c>
      <c r="I113">
        <v>50</v>
      </c>
    </row>
    <row r="114" spans="1:9" x14ac:dyDescent="0.2">
      <c r="A114" t="s">
        <v>318</v>
      </c>
      <c r="B114" t="s">
        <v>317</v>
      </c>
      <c r="C114" t="s">
        <v>442</v>
      </c>
      <c r="D114">
        <v>110</v>
      </c>
      <c r="E114">
        <v>110</v>
      </c>
      <c r="F114">
        <v>90</v>
      </c>
      <c r="G114">
        <v>110</v>
      </c>
      <c r="H114">
        <v>60</v>
      </c>
      <c r="I114">
        <v>60</v>
      </c>
    </row>
    <row r="115" spans="1:9" x14ac:dyDescent="0.2">
      <c r="A115" t="s">
        <v>219</v>
      </c>
      <c r="B115" t="s">
        <v>218</v>
      </c>
      <c r="C115" t="s">
        <v>420</v>
      </c>
      <c r="F115">
        <v>80</v>
      </c>
      <c r="G115">
        <v>80</v>
      </c>
      <c r="H115">
        <v>50</v>
      </c>
      <c r="I115">
        <v>50</v>
      </c>
    </row>
    <row r="116" spans="1:9" x14ac:dyDescent="0.2">
      <c r="A116" t="s">
        <v>321</v>
      </c>
      <c r="B116" t="s">
        <v>320</v>
      </c>
      <c r="C116" t="s">
        <v>422</v>
      </c>
      <c r="D116">
        <v>120</v>
      </c>
      <c r="E116">
        <v>125</v>
      </c>
      <c r="F116">
        <v>80</v>
      </c>
      <c r="G116">
        <v>80</v>
      </c>
      <c r="H116">
        <v>45</v>
      </c>
      <c r="I116">
        <v>45</v>
      </c>
    </row>
    <row r="117" spans="1:9" x14ac:dyDescent="0.2">
      <c r="A117" t="s">
        <v>433</v>
      </c>
      <c r="C117" t="s">
        <v>437</v>
      </c>
      <c r="D117">
        <v>112.7</v>
      </c>
      <c r="E117">
        <v>112.7</v>
      </c>
      <c r="F117">
        <v>96.6</v>
      </c>
      <c r="G117">
        <v>96.6</v>
      </c>
      <c r="H117">
        <v>48.3</v>
      </c>
      <c r="I117">
        <v>48.3</v>
      </c>
    </row>
    <row r="118" spans="1:9" x14ac:dyDescent="0.2">
      <c r="A118" t="s">
        <v>324</v>
      </c>
      <c r="B118" t="s">
        <v>323</v>
      </c>
      <c r="C118" t="s">
        <v>441</v>
      </c>
      <c r="F118">
        <v>90</v>
      </c>
      <c r="G118">
        <v>90</v>
      </c>
      <c r="H118">
        <v>50</v>
      </c>
      <c r="I118">
        <v>50</v>
      </c>
    </row>
    <row r="119" spans="1:9" x14ac:dyDescent="0.2">
      <c r="A119" t="s">
        <v>339</v>
      </c>
      <c r="B119" t="s">
        <v>338</v>
      </c>
      <c r="C119" t="s">
        <v>424</v>
      </c>
      <c r="D119">
        <v>100</v>
      </c>
      <c r="E119">
        <v>120</v>
      </c>
      <c r="F119">
        <v>80</v>
      </c>
      <c r="G119">
        <v>80</v>
      </c>
      <c r="H119">
        <v>50</v>
      </c>
      <c r="I119">
        <v>50</v>
      </c>
    </row>
    <row r="120" spans="1:9" x14ac:dyDescent="0.2">
      <c r="A120" t="s">
        <v>434</v>
      </c>
      <c r="C120" t="s">
        <v>424</v>
      </c>
      <c r="D120">
        <v>110</v>
      </c>
      <c r="E120">
        <v>130</v>
      </c>
      <c r="F120">
        <v>90</v>
      </c>
      <c r="G120">
        <v>90</v>
      </c>
      <c r="H120">
        <v>50</v>
      </c>
      <c r="I120">
        <v>50</v>
      </c>
    </row>
    <row r="121" spans="1:9" x14ac:dyDescent="0.2">
      <c r="A121" t="s">
        <v>326</v>
      </c>
      <c r="B121" t="s">
        <v>325</v>
      </c>
      <c r="C121" t="s">
        <v>425</v>
      </c>
      <c r="D121">
        <v>90</v>
      </c>
      <c r="E121">
        <v>90</v>
      </c>
      <c r="F121">
        <v>70</v>
      </c>
      <c r="G121">
        <v>70</v>
      </c>
      <c r="H121">
        <v>50</v>
      </c>
      <c r="I121">
        <v>50</v>
      </c>
    </row>
    <row r="122" spans="1:9" x14ac:dyDescent="0.2">
      <c r="A122" t="s">
        <v>344</v>
      </c>
      <c r="B122" t="s">
        <v>343</v>
      </c>
      <c r="C122" t="s">
        <v>442</v>
      </c>
      <c r="D122">
        <v>90</v>
      </c>
      <c r="E122">
        <v>130</v>
      </c>
      <c r="F122">
        <v>90</v>
      </c>
      <c r="G122">
        <v>90</v>
      </c>
      <c r="H122">
        <v>50</v>
      </c>
      <c r="I122">
        <v>50</v>
      </c>
    </row>
    <row r="123" spans="1:9" x14ac:dyDescent="0.2">
      <c r="A123" t="s">
        <v>346</v>
      </c>
      <c r="B123" t="s">
        <v>345</v>
      </c>
      <c r="C123" t="s">
        <v>424</v>
      </c>
      <c r="D123">
        <v>110</v>
      </c>
      <c r="E123">
        <v>130</v>
      </c>
      <c r="F123">
        <v>90</v>
      </c>
      <c r="G123">
        <v>90</v>
      </c>
      <c r="H123">
        <v>50</v>
      </c>
      <c r="I123">
        <v>50</v>
      </c>
    </row>
    <row r="124" spans="1:9" x14ac:dyDescent="0.2">
      <c r="A124" t="s">
        <v>406</v>
      </c>
      <c r="B124" t="s">
        <v>405</v>
      </c>
      <c r="C124" t="s">
        <v>444</v>
      </c>
      <c r="D124">
        <v>120</v>
      </c>
      <c r="E124">
        <v>120</v>
      </c>
      <c r="F124">
        <v>100</v>
      </c>
      <c r="G124">
        <v>100</v>
      </c>
      <c r="H124">
        <v>60</v>
      </c>
      <c r="I124">
        <v>60</v>
      </c>
    </row>
    <row r="125" spans="1:9" x14ac:dyDescent="0.2">
      <c r="A125" t="s">
        <v>210</v>
      </c>
      <c r="B125" t="s">
        <v>209</v>
      </c>
      <c r="C125" t="s">
        <v>445</v>
      </c>
      <c r="D125">
        <v>80</v>
      </c>
      <c r="E125">
        <v>120</v>
      </c>
      <c r="F125">
        <v>80</v>
      </c>
      <c r="G125">
        <v>80</v>
      </c>
      <c r="H125">
        <v>60</v>
      </c>
      <c r="I125">
        <v>60</v>
      </c>
    </row>
    <row r="126" spans="1:9" x14ac:dyDescent="0.2">
      <c r="A126" t="s">
        <v>122</v>
      </c>
      <c r="B126" t="s">
        <v>121</v>
      </c>
      <c r="C126" t="s">
        <v>424</v>
      </c>
      <c r="D126">
        <v>120</v>
      </c>
      <c r="E126">
        <v>120</v>
      </c>
      <c r="F126">
        <v>90</v>
      </c>
      <c r="G126">
        <v>90</v>
      </c>
      <c r="H126">
        <v>50</v>
      </c>
      <c r="I126">
        <v>50</v>
      </c>
    </row>
    <row r="127" spans="1:9" x14ac:dyDescent="0.2">
      <c r="A127" t="s">
        <v>223</v>
      </c>
      <c r="B127" t="s">
        <v>222</v>
      </c>
      <c r="C127" t="s">
        <v>435</v>
      </c>
      <c r="D127">
        <v>100</v>
      </c>
      <c r="E127">
        <v>100</v>
      </c>
      <c r="F127">
        <v>70</v>
      </c>
      <c r="G127">
        <v>70</v>
      </c>
      <c r="H127">
        <v>50</v>
      </c>
      <c r="I127">
        <v>50</v>
      </c>
    </row>
    <row r="128" spans="1:9" x14ac:dyDescent="0.2">
      <c r="A128" t="s">
        <v>352</v>
      </c>
      <c r="B128" t="s">
        <v>351</v>
      </c>
      <c r="C128" t="s">
        <v>420</v>
      </c>
      <c r="D128">
        <v>80</v>
      </c>
      <c r="E128">
        <v>80</v>
      </c>
      <c r="F128">
        <v>60</v>
      </c>
      <c r="G128">
        <v>60</v>
      </c>
      <c r="H128">
        <v>40</v>
      </c>
      <c r="I128">
        <v>40</v>
      </c>
    </row>
    <row r="129" spans="1:9" x14ac:dyDescent="0.2">
      <c r="A129" t="s">
        <v>388</v>
      </c>
      <c r="B129" t="s">
        <v>387</v>
      </c>
      <c r="C129" t="s">
        <v>420</v>
      </c>
      <c r="H129">
        <v>32</v>
      </c>
      <c r="I129">
        <v>32</v>
      </c>
    </row>
    <row r="130" spans="1:9" x14ac:dyDescent="0.2">
      <c r="A130" t="s">
        <v>350</v>
      </c>
      <c r="B130" t="s">
        <v>349</v>
      </c>
      <c r="C130" t="s">
        <v>444</v>
      </c>
      <c r="D130">
        <v>120</v>
      </c>
      <c r="E130">
        <v>120</v>
      </c>
      <c r="F130">
        <v>80</v>
      </c>
      <c r="G130">
        <v>80</v>
      </c>
      <c r="H130">
        <v>60</v>
      </c>
      <c r="I130">
        <v>60</v>
      </c>
    </row>
    <row r="131" spans="1:9" x14ac:dyDescent="0.2">
      <c r="A131" t="s">
        <v>348</v>
      </c>
      <c r="B131" t="s">
        <v>347</v>
      </c>
      <c r="C131" t="s">
        <v>437</v>
      </c>
      <c r="D131">
        <v>110</v>
      </c>
      <c r="E131">
        <v>120</v>
      </c>
      <c r="F131">
        <v>90</v>
      </c>
      <c r="G131">
        <v>90</v>
      </c>
      <c r="H131">
        <v>50</v>
      </c>
      <c r="I131">
        <v>50</v>
      </c>
    </row>
    <row r="132" spans="1:9" x14ac:dyDescent="0.2">
      <c r="A132" t="s">
        <v>78</v>
      </c>
      <c r="B132" t="s">
        <v>77</v>
      </c>
      <c r="C132" t="s">
        <v>439</v>
      </c>
      <c r="D132">
        <v>100</v>
      </c>
      <c r="E132">
        <v>120</v>
      </c>
      <c r="F132">
        <v>50</v>
      </c>
      <c r="G132">
        <v>50</v>
      </c>
      <c r="H132">
        <v>30</v>
      </c>
      <c r="I132">
        <v>30</v>
      </c>
    </row>
    <row r="133" spans="1:9" x14ac:dyDescent="0.2">
      <c r="A133" t="s">
        <v>355</v>
      </c>
      <c r="B133" t="s">
        <v>354</v>
      </c>
      <c r="C133" t="s">
        <v>422</v>
      </c>
      <c r="D133">
        <v>100</v>
      </c>
      <c r="E133">
        <v>100</v>
      </c>
      <c r="F133">
        <v>100</v>
      </c>
      <c r="G133">
        <v>100</v>
      </c>
      <c r="H133">
        <v>40</v>
      </c>
      <c r="I133">
        <v>40</v>
      </c>
    </row>
    <row r="134" spans="1:9" x14ac:dyDescent="0.2">
      <c r="A134" t="s">
        <v>375</v>
      </c>
      <c r="B134" t="s">
        <v>374</v>
      </c>
      <c r="C134" t="s">
        <v>445</v>
      </c>
      <c r="D134">
        <v>100</v>
      </c>
      <c r="E134">
        <v>110</v>
      </c>
      <c r="F134">
        <v>80</v>
      </c>
      <c r="G134">
        <v>80</v>
      </c>
      <c r="H134">
        <v>40</v>
      </c>
      <c r="I134">
        <v>40</v>
      </c>
    </row>
    <row r="135" spans="1:9" x14ac:dyDescent="0.2">
      <c r="A135" t="s">
        <v>360</v>
      </c>
      <c r="B135" t="s">
        <v>359</v>
      </c>
      <c r="C135" t="s">
        <v>425</v>
      </c>
      <c r="D135">
        <v>120</v>
      </c>
      <c r="E135">
        <v>120</v>
      </c>
      <c r="F135">
        <v>90</v>
      </c>
      <c r="G135">
        <v>90</v>
      </c>
      <c r="H135">
        <v>50</v>
      </c>
      <c r="I135">
        <v>50</v>
      </c>
    </row>
    <row r="136" spans="1:9" x14ac:dyDescent="0.2">
      <c r="A136" t="s">
        <v>368</v>
      </c>
      <c r="B136" t="s">
        <v>367</v>
      </c>
      <c r="C136" t="s">
        <v>420</v>
      </c>
      <c r="D136">
        <v>110</v>
      </c>
      <c r="E136">
        <v>110</v>
      </c>
      <c r="F136">
        <v>80</v>
      </c>
      <c r="G136">
        <v>80</v>
      </c>
      <c r="H136">
        <v>55</v>
      </c>
      <c r="I136">
        <v>55</v>
      </c>
    </row>
    <row r="137" spans="1:9" x14ac:dyDescent="0.2">
      <c r="A137" t="s">
        <v>370</v>
      </c>
      <c r="B137" t="s">
        <v>369</v>
      </c>
      <c r="C137" t="s">
        <v>446</v>
      </c>
      <c r="D137">
        <v>110</v>
      </c>
      <c r="E137">
        <v>110</v>
      </c>
      <c r="F137">
        <v>90</v>
      </c>
      <c r="G137">
        <v>90</v>
      </c>
      <c r="H137">
        <v>50</v>
      </c>
      <c r="I137">
        <v>50</v>
      </c>
    </row>
    <row r="138" spans="1:9" x14ac:dyDescent="0.2">
      <c r="A138" t="s">
        <v>372</v>
      </c>
      <c r="B138" t="s">
        <v>371</v>
      </c>
      <c r="C138" t="s">
        <v>422</v>
      </c>
      <c r="D138">
        <v>120</v>
      </c>
      <c r="E138">
        <v>120</v>
      </c>
      <c r="F138">
        <v>90</v>
      </c>
      <c r="G138">
        <v>90</v>
      </c>
      <c r="H138">
        <v>50</v>
      </c>
      <c r="I138">
        <v>50</v>
      </c>
    </row>
    <row r="139" spans="1:9" x14ac:dyDescent="0.2">
      <c r="A139" t="s">
        <v>19</v>
      </c>
      <c r="B139" t="s">
        <v>18</v>
      </c>
      <c r="C139" t="s">
        <v>422</v>
      </c>
      <c r="D139">
        <v>100</v>
      </c>
      <c r="E139">
        <v>140</v>
      </c>
      <c r="F139">
        <v>120</v>
      </c>
      <c r="G139">
        <v>120</v>
      </c>
      <c r="H139">
        <v>80</v>
      </c>
      <c r="I139">
        <v>80</v>
      </c>
    </row>
    <row r="140" spans="1:9" x14ac:dyDescent="0.2">
      <c r="A140" t="s">
        <v>139</v>
      </c>
      <c r="B140" t="s">
        <v>138</v>
      </c>
      <c r="C140" t="s">
        <v>437</v>
      </c>
      <c r="D140">
        <v>112.7</v>
      </c>
      <c r="E140">
        <v>112.7</v>
      </c>
      <c r="F140">
        <v>96.6</v>
      </c>
      <c r="G140">
        <v>96.6</v>
      </c>
      <c r="H140">
        <v>48.3</v>
      </c>
      <c r="I140">
        <v>48.3</v>
      </c>
    </row>
    <row r="141" spans="1:9" x14ac:dyDescent="0.2">
      <c r="A141" t="s">
        <v>379</v>
      </c>
      <c r="B141" t="s">
        <v>378</v>
      </c>
      <c r="C141" t="s">
        <v>442</v>
      </c>
      <c r="D141">
        <v>110</v>
      </c>
      <c r="E141">
        <v>130</v>
      </c>
      <c r="F141">
        <v>90</v>
      </c>
      <c r="G141">
        <v>90</v>
      </c>
      <c r="H141">
        <v>50</v>
      </c>
      <c r="I141">
        <v>50</v>
      </c>
    </row>
    <row r="142" spans="1:9" x14ac:dyDescent="0.2">
      <c r="A142" t="s">
        <v>382</v>
      </c>
      <c r="B142" t="s">
        <v>381</v>
      </c>
      <c r="C142" t="s">
        <v>21</v>
      </c>
      <c r="D142">
        <v>90</v>
      </c>
      <c r="E142">
        <v>110</v>
      </c>
      <c r="F142">
        <v>90</v>
      </c>
      <c r="G142">
        <v>90</v>
      </c>
      <c r="H142">
        <v>45</v>
      </c>
      <c r="I142">
        <v>45</v>
      </c>
    </row>
    <row r="143" spans="1:9" x14ac:dyDescent="0.2">
      <c r="A143" t="s">
        <v>384</v>
      </c>
      <c r="B143" t="s">
        <v>383</v>
      </c>
      <c r="C143" t="s">
        <v>443</v>
      </c>
      <c r="D143">
        <v>156.16999999999999</v>
      </c>
      <c r="E143">
        <v>207.69</v>
      </c>
    </row>
    <row r="144" spans="1:9" x14ac:dyDescent="0.2">
      <c r="A144" t="s">
        <v>390</v>
      </c>
      <c r="B144" t="s">
        <v>389</v>
      </c>
      <c r="C144" t="s">
        <v>21</v>
      </c>
      <c r="D144">
        <v>120</v>
      </c>
      <c r="E144">
        <v>120</v>
      </c>
      <c r="F144">
        <v>80</v>
      </c>
      <c r="G144">
        <v>80</v>
      </c>
      <c r="H144">
        <v>60</v>
      </c>
      <c r="I144">
        <v>60</v>
      </c>
    </row>
    <row r="145" spans="1:9" x14ac:dyDescent="0.2">
      <c r="A145" t="s">
        <v>408</v>
      </c>
      <c r="B145" t="s">
        <v>407</v>
      </c>
      <c r="C145" t="s">
        <v>440</v>
      </c>
      <c r="D145">
        <v>100</v>
      </c>
      <c r="E145">
        <v>100</v>
      </c>
      <c r="F145">
        <v>100</v>
      </c>
      <c r="G145">
        <v>100</v>
      </c>
      <c r="H145">
        <v>50</v>
      </c>
      <c r="I145">
        <v>60</v>
      </c>
    </row>
    <row r="146" spans="1:9" x14ac:dyDescent="0.2">
      <c r="A146" t="s">
        <v>410</v>
      </c>
      <c r="B146" t="s">
        <v>409</v>
      </c>
      <c r="C146" t="s">
        <v>440</v>
      </c>
      <c r="D146">
        <v>120</v>
      </c>
      <c r="E146">
        <v>120</v>
      </c>
      <c r="F146">
        <v>120</v>
      </c>
      <c r="G146">
        <v>120</v>
      </c>
      <c r="H146">
        <v>60</v>
      </c>
      <c r="I146">
        <v>60</v>
      </c>
    </row>
    <row r="147" spans="1:9" x14ac:dyDescent="0.2">
      <c r="A147" t="s">
        <v>242</v>
      </c>
      <c r="B147" t="s">
        <v>241</v>
      </c>
      <c r="C147" t="s">
        <v>435</v>
      </c>
      <c r="D147">
        <v>30</v>
      </c>
      <c r="E147">
        <v>30</v>
      </c>
      <c r="F147">
        <v>30</v>
      </c>
      <c r="G147">
        <v>30</v>
      </c>
      <c r="H147">
        <v>25</v>
      </c>
      <c r="I147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B7" sqref="B7"/>
    </sheetView>
  </sheetViews>
  <sheetFormatPr baseColWidth="10" defaultRowHeight="16" x14ac:dyDescent="0.2"/>
  <cols>
    <col min="1" max="1" width="20.6640625" customWidth="1"/>
  </cols>
  <sheetData>
    <row r="1" spans="1:7" x14ac:dyDescent="0.2">
      <c r="A1" t="s">
        <v>428</v>
      </c>
      <c r="B1" t="s">
        <v>411</v>
      </c>
      <c r="C1" t="s">
        <v>412</v>
      </c>
      <c r="D1" t="s">
        <v>413</v>
      </c>
      <c r="E1" t="s">
        <v>414</v>
      </c>
      <c r="F1" t="s">
        <v>415</v>
      </c>
      <c r="G1" t="s">
        <v>416</v>
      </c>
    </row>
    <row r="2" spans="1:7" x14ac:dyDescent="0.2">
      <c r="A2" t="s">
        <v>27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</row>
    <row r="3" spans="1:7" x14ac:dyDescent="0.2">
      <c r="A3" t="s">
        <v>421</v>
      </c>
      <c r="B3" s="2">
        <v>100</v>
      </c>
      <c r="C3" s="2">
        <v>120</v>
      </c>
      <c r="D3" s="2">
        <v>100</v>
      </c>
      <c r="E3" s="2">
        <v>100</v>
      </c>
      <c r="F3" s="2">
        <v>50</v>
      </c>
      <c r="G3" s="2">
        <v>50</v>
      </c>
    </row>
    <row r="4" spans="1:7" x14ac:dyDescent="0.2">
      <c r="A4" t="s">
        <v>420</v>
      </c>
      <c r="B4" s="2">
        <v>98.784999999999997</v>
      </c>
      <c r="C4" s="2">
        <v>100.395</v>
      </c>
      <c r="D4" s="2">
        <v>68.183529411764695</v>
      </c>
      <c r="E4" s="2">
        <v>68.183529411764695</v>
      </c>
      <c r="F4" s="2">
        <v>41.45</v>
      </c>
      <c r="G4" s="2">
        <v>41.897222222222226</v>
      </c>
    </row>
    <row r="5" spans="1:7" x14ac:dyDescent="0.2">
      <c r="A5" t="s">
        <v>423</v>
      </c>
      <c r="B5" s="2">
        <v>92.857142857142861</v>
      </c>
      <c r="C5" s="2">
        <v>98.571428571428569</v>
      </c>
      <c r="D5" s="2">
        <v>77.5</v>
      </c>
      <c r="E5" s="2">
        <v>77.5</v>
      </c>
      <c r="F5" s="2">
        <v>43.125</v>
      </c>
      <c r="G5" s="2">
        <v>50.625</v>
      </c>
    </row>
    <row r="6" spans="1:7" x14ac:dyDescent="0.2">
      <c r="A6" t="s">
        <v>448</v>
      </c>
      <c r="B6" s="2">
        <v>110</v>
      </c>
      <c r="C6" s="2">
        <v>110</v>
      </c>
      <c r="D6" s="2">
        <v>90</v>
      </c>
      <c r="E6" s="2">
        <v>90</v>
      </c>
      <c r="F6" s="2">
        <v>20</v>
      </c>
      <c r="G6" s="2">
        <v>60</v>
      </c>
    </row>
    <row r="7" spans="1:7" x14ac:dyDescent="0.2">
      <c r="A7" t="s">
        <v>440</v>
      </c>
      <c r="B7" s="2">
        <v>110</v>
      </c>
      <c r="C7" s="2">
        <v>110</v>
      </c>
      <c r="D7" s="2">
        <v>91.666666666666671</v>
      </c>
      <c r="E7" s="2">
        <v>93.333333333333329</v>
      </c>
      <c r="F7" s="2">
        <v>51.666666666666664</v>
      </c>
      <c r="G7" s="2">
        <v>53.333333333333336</v>
      </c>
    </row>
    <row r="8" spans="1:7" x14ac:dyDescent="0.2">
      <c r="A8" t="s">
        <v>445</v>
      </c>
      <c r="B8" s="2">
        <v>88</v>
      </c>
      <c r="C8" s="2">
        <v>112</v>
      </c>
      <c r="D8" s="2">
        <v>82</v>
      </c>
      <c r="E8" s="2">
        <v>82</v>
      </c>
      <c r="F8" s="2">
        <v>44</v>
      </c>
      <c r="G8" s="2">
        <v>48</v>
      </c>
    </row>
    <row r="9" spans="1:7" x14ac:dyDescent="0.2">
      <c r="A9" t="s">
        <v>442</v>
      </c>
      <c r="B9" s="2">
        <v>114</v>
      </c>
      <c r="C9" s="2">
        <v>127</v>
      </c>
      <c r="D9" s="2">
        <v>88</v>
      </c>
      <c r="E9" s="2">
        <v>90</v>
      </c>
      <c r="F9" s="2">
        <v>52</v>
      </c>
      <c r="G9" s="2">
        <v>52</v>
      </c>
    </row>
    <row r="10" spans="1:7" x14ac:dyDescent="0.2">
      <c r="A10" t="s">
        <v>447</v>
      </c>
      <c r="B10" s="2">
        <v>110</v>
      </c>
      <c r="C10" s="2">
        <v>110</v>
      </c>
      <c r="D10" s="2">
        <v>65</v>
      </c>
      <c r="E10" s="2">
        <v>65</v>
      </c>
      <c r="F10" s="2">
        <v>40</v>
      </c>
      <c r="G10" s="2">
        <v>40</v>
      </c>
    </row>
    <row r="11" spans="1:7" x14ac:dyDescent="0.2">
      <c r="A11" t="s">
        <v>136</v>
      </c>
      <c r="B11" s="2">
        <f>B10</f>
        <v>110</v>
      </c>
      <c r="C11" s="2">
        <f>C10</f>
        <v>110</v>
      </c>
      <c r="D11" s="2">
        <v>56.35</v>
      </c>
      <c r="E11" s="2">
        <v>56.35</v>
      </c>
      <c r="F11" s="2">
        <v>24.15</v>
      </c>
      <c r="G11" s="2">
        <v>40.25</v>
      </c>
    </row>
    <row r="12" spans="1:7" x14ac:dyDescent="0.2">
      <c r="A12" t="s">
        <v>436</v>
      </c>
      <c r="B12" s="2">
        <v>100</v>
      </c>
      <c r="C12" s="2">
        <v>100</v>
      </c>
      <c r="D12" s="2">
        <v>100</v>
      </c>
      <c r="E12" s="2">
        <v>100</v>
      </c>
      <c r="F12" s="2">
        <v>60</v>
      </c>
      <c r="G12" s="2">
        <v>60</v>
      </c>
    </row>
    <row r="13" spans="1:7" x14ac:dyDescent="0.2">
      <c r="A13" t="s">
        <v>446</v>
      </c>
      <c r="B13" s="2">
        <v>105</v>
      </c>
      <c r="C13" s="2">
        <v>107.5</v>
      </c>
      <c r="D13" s="2">
        <v>90</v>
      </c>
      <c r="E13" s="2">
        <v>90</v>
      </c>
      <c r="F13" s="2">
        <v>52.5</v>
      </c>
      <c r="G13" s="2">
        <v>52.5</v>
      </c>
    </row>
    <row r="14" spans="1:7" x14ac:dyDescent="0.2">
      <c r="A14" t="s">
        <v>443</v>
      </c>
      <c r="B14" s="2">
        <v>128.08499999999998</v>
      </c>
      <c r="C14" s="2">
        <v>163.845</v>
      </c>
      <c r="D14" s="2">
        <v>80</v>
      </c>
      <c r="E14" s="2">
        <v>80</v>
      </c>
      <c r="F14" s="2">
        <v>50</v>
      </c>
      <c r="G14" s="2">
        <v>50</v>
      </c>
    </row>
    <row r="15" spans="1:7" x14ac:dyDescent="0.2">
      <c r="A15" t="s">
        <v>437</v>
      </c>
      <c r="B15" s="2">
        <v>107.34166666666668</v>
      </c>
      <c r="C15" s="2">
        <v>113.17500000000001</v>
      </c>
      <c r="D15" s="2">
        <v>85.039285714285711</v>
      </c>
      <c r="E15" s="2">
        <v>85.039285714285711</v>
      </c>
      <c r="F15" s="2">
        <v>49.969999999999992</v>
      </c>
      <c r="G15" s="2">
        <v>49.969999999999992</v>
      </c>
    </row>
    <row r="16" spans="1:7" x14ac:dyDescent="0.2">
      <c r="A16" t="s">
        <v>438</v>
      </c>
      <c r="B16" s="2">
        <f>AVERAGE(B10:B11)</f>
        <v>110</v>
      </c>
      <c r="C16" s="2">
        <f t="shared" ref="C16:G16" si="0">AVERAGE(C10:C11)</f>
        <v>110</v>
      </c>
      <c r="D16" s="2">
        <f t="shared" si="0"/>
        <v>60.674999999999997</v>
      </c>
      <c r="E16" s="2">
        <f t="shared" si="0"/>
        <v>60.674999999999997</v>
      </c>
      <c r="F16" s="2">
        <f t="shared" si="0"/>
        <v>32.075000000000003</v>
      </c>
      <c r="G16" s="2">
        <f t="shared" si="0"/>
        <v>40.125</v>
      </c>
    </row>
    <row r="17" spans="1:7" x14ac:dyDescent="0.2">
      <c r="A17" t="s">
        <v>29</v>
      </c>
      <c r="B17" s="2">
        <v>110</v>
      </c>
      <c r="C17" s="2">
        <v>110</v>
      </c>
      <c r="D17" s="2">
        <v>90</v>
      </c>
      <c r="E17" s="2">
        <v>90</v>
      </c>
      <c r="F17" s="2">
        <v>50</v>
      </c>
      <c r="G17" s="2">
        <v>50</v>
      </c>
    </row>
    <row r="18" spans="1:7" x14ac:dyDescent="0.2">
      <c r="A18" t="s">
        <v>21</v>
      </c>
      <c r="B18" s="2">
        <v>100</v>
      </c>
      <c r="C18" s="2">
        <v>108.88888888888889</v>
      </c>
      <c r="D18" s="2">
        <v>81.111111111111114</v>
      </c>
      <c r="E18" s="2">
        <v>83.333333333333329</v>
      </c>
      <c r="F18" s="2">
        <v>51.666666666666664</v>
      </c>
      <c r="G18" s="2">
        <v>57.222222222222221</v>
      </c>
    </row>
    <row r="19" spans="1:7" x14ac:dyDescent="0.2">
      <c r="A19" t="s">
        <v>425</v>
      </c>
      <c r="B19" s="2">
        <v>104</v>
      </c>
      <c r="C19" s="2">
        <v>104</v>
      </c>
      <c r="D19" s="2">
        <v>76</v>
      </c>
      <c r="E19" s="2">
        <v>76</v>
      </c>
      <c r="F19" s="2">
        <v>48</v>
      </c>
      <c r="G19" s="2">
        <v>48</v>
      </c>
    </row>
    <row r="20" spans="1:7" x14ac:dyDescent="0.2">
      <c r="A20" t="s">
        <v>444</v>
      </c>
      <c r="B20" s="2">
        <v>116</v>
      </c>
      <c r="C20" s="2">
        <v>116</v>
      </c>
      <c r="D20" s="2">
        <v>80</v>
      </c>
      <c r="E20" s="2">
        <v>96</v>
      </c>
      <c r="F20" s="2">
        <v>52</v>
      </c>
      <c r="G20" s="2">
        <v>52</v>
      </c>
    </row>
    <row r="21" spans="1:7" x14ac:dyDescent="0.2">
      <c r="A21" t="s">
        <v>435</v>
      </c>
      <c r="B21" s="2">
        <v>86</v>
      </c>
      <c r="C21" s="2">
        <v>90</v>
      </c>
      <c r="D21" s="2">
        <v>52</v>
      </c>
      <c r="E21" s="2">
        <v>52</v>
      </c>
      <c r="F21" s="2">
        <v>46</v>
      </c>
      <c r="G21" s="2">
        <v>50</v>
      </c>
    </row>
    <row r="22" spans="1:7" x14ac:dyDescent="0.2">
      <c r="A22" t="s">
        <v>424</v>
      </c>
      <c r="B22" s="2">
        <v>115.71428571428571</v>
      </c>
      <c r="C22" s="2">
        <v>124.28571428571429</v>
      </c>
      <c r="D22" s="2">
        <v>83.333333333333329</v>
      </c>
      <c r="E22" s="2">
        <v>83.333333333333329</v>
      </c>
      <c r="F22" s="2">
        <v>50</v>
      </c>
      <c r="G22" s="2">
        <v>50</v>
      </c>
    </row>
    <row r="23" spans="1:7" x14ac:dyDescent="0.2">
      <c r="A23" t="s">
        <v>441</v>
      </c>
      <c r="B23" s="2">
        <v>100</v>
      </c>
      <c r="C23" s="2">
        <v>100</v>
      </c>
      <c r="D23" s="2">
        <v>85</v>
      </c>
      <c r="E23" s="2">
        <v>85</v>
      </c>
      <c r="F23" s="2">
        <v>40</v>
      </c>
      <c r="G23" s="2">
        <v>50</v>
      </c>
    </row>
    <row r="24" spans="1:7" x14ac:dyDescent="0.2">
      <c r="A24" t="s">
        <v>422</v>
      </c>
      <c r="B24" s="2">
        <v>113.07692307692308</v>
      </c>
      <c r="C24" s="2">
        <v>116.53846153846153</v>
      </c>
      <c r="D24" s="2">
        <v>84.285714285714292</v>
      </c>
      <c r="E24" s="2">
        <v>88.571428571428569</v>
      </c>
      <c r="F24" s="2">
        <v>55</v>
      </c>
      <c r="G24" s="2">
        <v>59.285714285714285</v>
      </c>
    </row>
    <row r="25" spans="1:7" x14ac:dyDescent="0.2">
      <c r="A25" t="s">
        <v>439</v>
      </c>
      <c r="B25" s="2">
        <v>115.55555555555556</v>
      </c>
      <c r="C25" s="2">
        <v>120</v>
      </c>
      <c r="D25" s="2">
        <v>83.333333333333329</v>
      </c>
      <c r="E25" s="2">
        <v>83.333333333333329</v>
      </c>
      <c r="F25" s="2">
        <v>44.444444444444443</v>
      </c>
      <c r="G25" s="2">
        <v>45.555555555555557</v>
      </c>
    </row>
    <row r="26" spans="1:7" x14ac:dyDescent="0.2">
      <c r="B26" s="2"/>
      <c r="C26" s="2"/>
      <c r="D26" s="2"/>
      <c r="E26" s="2"/>
      <c r="F26" s="2"/>
      <c r="G26" s="2"/>
    </row>
  </sheetData>
  <pageMargins left="0.7" right="0.7" top="0.75" bottom="0.75" header="0.3" footer="0.3"/>
  <ignoredErrors>
    <ignoredError sqref="D16:G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CAD0-B874-754B-9B12-11784A0B0EF5}">
  <dimension ref="A1:E259"/>
  <sheetViews>
    <sheetView workbookViewId="0">
      <selection activeCell="E18" sqref="E18"/>
    </sheetView>
  </sheetViews>
  <sheetFormatPr baseColWidth="10" defaultRowHeight="16" x14ac:dyDescent="0.2"/>
  <sheetData>
    <row r="1" spans="1:5" x14ac:dyDescent="0.2">
      <c r="A1" t="s">
        <v>0</v>
      </c>
      <c r="B1" t="s">
        <v>465</v>
      </c>
      <c r="C1" t="s">
        <v>1</v>
      </c>
      <c r="D1" t="s">
        <v>417</v>
      </c>
      <c r="E1" t="s">
        <v>418</v>
      </c>
    </row>
    <row r="2" spans="1:5" x14ac:dyDescent="0.2">
      <c r="A2" t="s">
        <v>177</v>
      </c>
      <c r="B2" t="s">
        <v>178</v>
      </c>
      <c r="C2" t="s">
        <v>6</v>
      </c>
      <c r="D2" t="s">
        <v>6</v>
      </c>
      <c r="E2" t="s">
        <v>425</v>
      </c>
    </row>
    <row r="3" spans="1:5" x14ac:dyDescent="0.2">
      <c r="A3" t="s">
        <v>265</v>
      </c>
      <c r="B3" t="s">
        <v>266</v>
      </c>
      <c r="C3" t="s">
        <v>6</v>
      </c>
      <c r="D3" t="s">
        <v>6</v>
      </c>
      <c r="E3" t="s">
        <v>425</v>
      </c>
    </row>
    <row r="4" spans="1:5" x14ac:dyDescent="0.2">
      <c r="A4" t="s">
        <v>79</v>
      </c>
      <c r="B4" t="s">
        <v>80</v>
      </c>
      <c r="C4" t="s">
        <v>21</v>
      </c>
      <c r="D4" t="s">
        <v>419</v>
      </c>
      <c r="E4" t="s">
        <v>21</v>
      </c>
    </row>
    <row r="5" spans="1:5" x14ac:dyDescent="0.2">
      <c r="A5" t="s">
        <v>61</v>
      </c>
      <c r="B5" t="s">
        <v>62</v>
      </c>
      <c r="C5" t="s">
        <v>21</v>
      </c>
      <c r="D5" t="s">
        <v>419</v>
      </c>
      <c r="E5" t="s">
        <v>21</v>
      </c>
    </row>
    <row r="6" spans="1:5" x14ac:dyDescent="0.2">
      <c r="A6" t="s">
        <v>294</v>
      </c>
      <c r="B6" t="s">
        <v>295</v>
      </c>
      <c r="C6" t="s">
        <v>21</v>
      </c>
      <c r="D6" t="s">
        <v>419</v>
      </c>
      <c r="E6" t="s">
        <v>21</v>
      </c>
    </row>
    <row r="7" spans="1:5" x14ac:dyDescent="0.2">
      <c r="A7" t="s">
        <v>20</v>
      </c>
      <c r="B7" t="s">
        <v>22</v>
      </c>
      <c r="C7" t="s">
        <v>21</v>
      </c>
      <c r="D7" t="s">
        <v>419</v>
      </c>
      <c r="E7" t="s">
        <v>21</v>
      </c>
    </row>
    <row r="8" spans="1:5" x14ac:dyDescent="0.2">
      <c r="A8">
        <v>-99</v>
      </c>
      <c r="B8" t="s">
        <v>466</v>
      </c>
      <c r="C8" t="s">
        <v>6</v>
      </c>
      <c r="D8" t="s">
        <v>6</v>
      </c>
      <c r="E8" t="s">
        <v>422</v>
      </c>
    </row>
    <row r="9" spans="1:5" x14ac:dyDescent="0.2">
      <c r="A9" t="s">
        <v>101</v>
      </c>
      <c r="B9" t="s">
        <v>102</v>
      </c>
      <c r="C9" t="s">
        <v>6</v>
      </c>
      <c r="D9" t="s">
        <v>6</v>
      </c>
      <c r="E9" t="s">
        <v>422</v>
      </c>
    </row>
    <row r="10" spans="1:5" x14ac:dyDescent="0.2">
      <c r="A10" t="s">
        <v>180</v>
      </c>
      <c r="B10" t="s">
        <v>181</v>
      </c>
      <c r="C10" t="s">
        <v>6</v>
      </c>
      <c r="D10" t="s">
        <v>6</v>
      </c>
      <c r="E10" t="s">
        <v>435</v>
      </c>
    </row>
    <row r="11" spans="1:5" x14ac:dyDescent="0.2">
      <c r="A11" t="s">
        <v>81</v>
      </c>
      <c r="B11" t="s">
        <v>82</v>
      </c>
      <c r="C11" t="s">
        <v>6</v>
      </c>
      <c r="D11" t="s">
        <v>6</v>
      </c>
      <c r="E11" t="s">
        <v>445</v>
      </c>
    </row>
    <row r="12" spans="1:5" x14ac:dyDescent="0.2">
      <c r="A12" t="s">
        <v>189</v>
      </c>
      <c r="B12" t="s">
        <v>190</v>
      </c>
      <c r="C12" t="s">
        <v>6</v>
      </c>
      <c r="D12" t="s">
        <v>6</v>
      </c>
      <c r="E12" t="s">
        <v>422</v>
      </c>
    </row>
    <row r="13" spans="1:5" x14ac:dyDescent="0.2">
      <c r="A13" t="s">
        <v>309</v>
      </c>
      <c r="B13" t="s">
        <v>467</v>
      </c>
      <c r="C13" t="s">
        <v>6</v>
      </c>
      <c r="D13" t="s">
        <v>6</v>
      </c>
      <c r="E13" t="s">
        <v>422</v>
      </c>
    </row>
    <row r="14" spans="1:5" x14ac:dyDescent="0.2">
      <c r="A14" t="s">
        <v>214</v>
      </c>
      <c r="B14" t="s">
        <v>215</v>
      </c>
      <c r="C14" t="s">
        <v>6</v>
      </c>
      <c r="D14" t="s">
        <v>6</v>
      </c>
      <c r="E14" t="s">
        <v>422</v>
      </c>
    </row>
    <row r="15" spans="1:5" x14ac:dyDescent="0.2">
      <c r="A15" t="s">
        <v>125</v>
      </c>
      <c r="B15" t="s">
        <v>468</v>
      </c>
      <c r="C15" t="s">
        <v>8</v>
      </c>
      <c r="D15" t="s">
        <v>8</v>
      </c>
      <c r="E15" t="s">
        <v>440</v>
      </c>
    </row>
    <row r="16" spans="1:5" x14ac:dyDescent="0.2">
      <c r="A16" t="s">
        <v>340</v>
      </c>
      <c r="B16" t="s">
        <v>469</v>
      </c>
      <c r="C16" t="s">
        <v>8</v>
      </c>
      <c r="D16" t="s">
        <v>8</v>
      </c>
      <c r="E16" t="s">
        <v>440</v>
      </c>
    </row>
    <row r="17" spans="1:5" x14ac:dyDescent="0.2">
      <c r="A17" t="s">
        <v>336</v>
      </c>
      <c r="B17" t="s">
        <v>470</v>
      </c>
      <c r="C17" t="s">
        <v>8</v>
      </c>
      <c r="D17" t="s">
        <v>8</v>
      </c>
      <c r="E17" t="s">
        <v>440</v>
      </c>
    </row>
    <row r="18" spans="1:5" x14ac:dyDescent="0.2">
      <c r="A18" t="s">
        <v>203</v>
      </c>
      <c r="B18" t="s">
        <v>204</v>
      </c>
      <c r="C18" t="s">
        <v>8</v>
      </c>
      <c r="D18" t="s">
        <v>8</v>
      </c>
      <c r="E18" t="s">
        <v>440</v>
      </c>
    </row>
    <row r="19" spans="1:5" x14ac:dyDescent="0.2">
      <c r="A19" t="s">
        <v>264</v>
      </c>
      <c r="B19" t="s">
        <v>471</v>
      </c>
      <c r="C19" t="s">
        <v>8</v>
      </c>
      <c r="D19" t="s">
        <v>8</v>
      </c>
      <c r="E19" t="s">
        <v>440</v>
      </c>
    </row>
    <row r="20" spans="1:5" x14ac:dyDescent="0.2">
      <c r="A20" t="s">
        <v>376</v>
      </c>
      <c r="B20" t="s">
        <v>472</v>
      </c>
      <c r="C20" t="s">
        <v>8</v>
      </c>
      <c r="D20" t="s">
        <v>8</v>
      </c>
      <c r="E20" t="s">
        <v>440</v>
      </c>
    </row>
    <row r="21" spans="1:5" x14ac:dyDescent="0.2">
      <c r="A21" t="s">
        <v>354</v>
      </c>
      <c r="B21" t="s">
        <v>355</v>
      </c>
      <c r="C21" t="s">
        <v>6</v>
      </c>
      <c r="D21" t="s">
        <v>6</v>
      </c>
      <c r="E21" t="s">
        <v>422</v>
      </c>
    </row>
    <row r="22" spans="1:5" x14ac:dyDescent="0.2">
      <c r="A22">
        <v>-99</v>
      </c>
      <c r="B22" t="s">
        <v>473</v>
      </c>
      <c r="C22" t="s">
        <v>8</v>
      </c>
      <c r="D22" t="s">
        <v>8</v>
      </c>
      <c r="E22" t="s">
        <v>440</v>
      </c>
    </row>
    <row r="23" spans="1:5" x14ac:dyDescent="0.2">
      <c r="A23" t="s">
        <v>131</v>
      </c>
      <c r="B23" t="s">
        <v>132</v>
      </c>
      <c r="C23" t="s">
        <v>13</v>
      </c>
      <c r="D23" t="s">
        <v>13</v>
      </c>
      <c r="E23" t="s">
        <v>439</v>
      </c>
    </row>
    <row r="24" spans="1:5" x14ac:dyDescent="0.2">
      <c r="A24" t="s">
        <v>342</v>
      </c>
      <c r="B24" t="s">
        <v>474</v>
      </c>
      <c r="C24" t="s">
        <v>21</v>
      </c>
      <c r="D24" t="s">
        <v>419</v>
      </c>
      <c r="E24" t="s">
        <v>21</v>
      </c>
    </row>
    <row r="25" spans="1:5" x14ac:dyDescent="0.2">
      <c r="A25" t="s">
        <v>165</v>
      </c>
      <c r="B25" t="s">
        <v>475</v>
      </c>
      <c r="C25" t="s">
        <v>21</v>
      </c>
      <c r="D25" t="s">
        <v>419</v>
      </c>
      <c r="E25" t="s">
        <v>21</v>
      </c>
    </row>
    <row r="26" spans="1:5" x14ac:dyDescent="0.2">
      <c r="A26" t="s">
        <v>209</v>
      </c>
      <c r="B26" t="s">
        <v>210</v>
      </c>
      <c r="C26" t="s">
        <v>6</v>
      </c>
      <c r="D26" t="s">
        <v>6</v>
      </c>
      <c r="E26" t="s">
        <v>445</v>
      </c>
    </row>
    <row r="27" spans="1:5" x14ac:dyDescent="0.2">
      <c r="A27" t="s">
        <v>304</v>
      </c>
      <c r="B27" t="s">
        <v>476</v>
      </c>
      <c r="C27" t="s">
        <v>6</v>
      </c>
      <c r="D27" t="s">
        <v>6</v>
      </c>
      <c r="E27" t="s">
        <v>445</v>
      </c>
    </row>
    <row r="28" spans="1:5" x14ac:dyDescent="0.2">
      <c r="A28" t="s">
        <v>234</v>
      </c>
      <c r="B28" t="s">
        <v>235</v>
      </c>
      <c r="C28" t="s">
        <v>8</v>
      </c>
      <c r="D28" t="s">
        <v>8</v>
      </c>
      <c r="E28" t="s">
        <v>446</v>
      </c>
    </row>
    <row r="29" spans="1:5" x14ac:dyDescent="0.2">
      <c r="A29" t="s">
        <v>120</v>
      </c>
      <c r="B29" t="s">
        <v>477</v>
      </c>
      <c r="C29" t="s">
        <v>8</v>
      </c>
      <c r="D29" t="s">
        <v>8</v>
      </c>
      <c r="E29" t="s">
        <v>446</v>
      </c>
    </row>
    <row r="30" spans="1:5" x14ac:dyDescent="0.2">
      <c r="A30" t="s">
        <v>92</v>
      </c>
      <c r="B30" t="s">
        <v>93</v>
      </c>
      <c r="C30" t="s">
        <v>3</v>
      </c>
      <c r="D30" t="s">
        <v>419</v>
      </c>
      <c r="E30" t="s">
        <v>423</v>
      </c>
    </row>
    <row r="31" spans="1:5" x14ac:dyDescent="0.2">
      <c r="A31" t="s">
        <v>276</v>
      </c>
      <c r="B31" t="s">
        <v>277</v>
      </c>
      <c r="C31" t="s">
        <v>3</v>
      </c>
      <c r="D31" t="s">
        <v>419</v>
      </c>
      <c r="E31" t="s">
        <v>423</v>
      </c>
    </row>
    <row r="32" spans="1:5" x14ac:dyDescent="0.2">
      <c r="A32" t="s">
        <v>87</v>
      </c>
      <c r="B32" t="s">
        <v>478</v>
      </c>
      <c r="C32" t="s">
        <v>8</v>
      </c>
      <c r="D32" t="s">
        <v>8</v>
      </c>
      <c r="E32" t="s">
        <v>436</v>
      </c>
    </row>
    <row r="33" spans="1:5" x14ac:dyDescent="0.2">
      <c r="A33" t="s">
        <v>86</v>
      </c>
      <c r="B33" t="s">
        <v>479</v>
      </c>
      <c r="C33" t="s">
        <v>8</v>
      </c>
      <c r="D33" t="s">
        <v>8</v>
      </c>
      <c r="E33" t="s">
        <v>436</v>
      </c>
    </row>
    <row r="34" spans="1:5" x14ac:dyDescent="0.2">
      <c r="A34" t="s">
        <v>68</v>
      </c>
      <c r="B34" t="s">
        <v>480</v>
      </c>
      <c r="C34" t="s">
        <v>6</v>
      </c>
      <c r="D34" t="s">
        <v>6</v>
      </c>
      <c r="E34" t="s">
        <v>435</v>
      </c>
    </row>
    <row r="35" spans="1:5" x14ac:dyDescent="0.2">
      <c r="A35" t="s">
        <v>378</v>
      </c>
      <c r="B35" t="s">
        <v>379</v>
      </c>
      <c r="C35" t="s">
        <v>13</v>
      </c>
      <c r="D35" t="s">
        <v>13</v>
      </c>
      <c r="E35" t="s">
        <v>442</v>
      </c>
    </row>
    <row r="36" spans="1:5" x14ac:dyDescent="0.2">
      <c r="A36" t="s">
        <v>56</v>
      </c>
      <c r="B36" t="s">
        <v>57</v>
      </c>
      <c r="C36" t="s">
        <v>13</v>
      </c>
      <c r="D36" t="s">
        <v>13</v>
      </c>
      <c r="E36" t="s">
        <v>442</v>
      </c>
    </row>
    <row r="37" spans="1:5" x14ac:dyDescent="0.2">
      <c r="A37" t="s">
        <v>269</v>
      </c>
      <c r="B37" t="s">
        <v>270</v>
      </c>
      <c r="C37" t="s">
        <v>8</v>
      </c>
      <c r="D37" t="s">
        <v>8</v>
      </c>
      <c r="E37" t="s">
        <v>444</v>
      </c>
    </row>
    <row r="38" spans="1:5" x14ac:dyDescent="0.2">
      <c r="A38" t="s">
        <v>405</v>
      </c>
      <c r="B38" t="s">
        <v>406</v>
      </c>
      <c r="C38" t="s">
        <v>8</v>
      </c>
      <c r="D38" t="s">
        <v>8</v>
      </c>
      <c r="E38" t="s">
        <v>444</v>
      </c>
    </row>
    <row r="39" spans="1:5" x14ac:dyDescent="0.2">
      <c r="A39" t="s">
        <v>233</v>
      </c>
      <c r="B39" t="s">
        <v>481</v>
      </c>
      <c r="C39" t="s">
        <v>3</v>
      </c>
      <c r="D39" t="s">
        <v>419</v>
      </c>
      <c r="E39" t="s">
        <v>420</v>
      </c>
    </row>
    <row r="40" spans="1:5" x14ac:dyDescent="0.2">
      <c r="A40" t="s">
        <v>351</v>
      </c>
      <c r="B40" t="s">
        <v>352</v>
      </c>
      <c r="C40" t="s">
        <v>3</v>
      </c>
      <c r="D40" t="s">
        <v>419</v>
      </c>
      <c r="E40" t="s">
        <v>420</v>
      </c>
    </row>
    <row r="41" spans="1:5" x14ac:dyDescent="0.2">
      <c r="A41" t="s">
        <v>287</v>
      </c>
      <c r="B41" t="s">
        <v>288</v>
      </c>
      <c r="C41" t="s">
        <v>6</v>
      </c>
      <c r="D41" t="s">
        <v>6</v>
      </c>
      <c r="E41" t="s">
        <v>422</v>
      </c>
    </row>
    <row r="42" spans="1:5" x14ac:dyDescent="0.2">
      <c r="A42" t="s">
        <v>385</v>
      </c>
      <c r="B42" t="s">
        <v>482</v>
      </c>
      <c r="C42" t="s">
        <v>6</v>
      </c>
      <c r="D42" t="s">
        <v>6</v>
      </c>
      <c r="E42" t="s">
        <v>448</v>
      </c>
    </row>
    <row r="43" spans="1:5" x14ac:dyDescent="0.2">
      <c r="A43" t="s">
        <v>201</v>
      </c>
      <c r="B43" t="s">
        <v>202</v>
      </c>
      <c r="C43" t="s">
        <v>6</v>
      </c>
      <c r="D43" t="s">
        <v>6</v>
      </c>
      <c r="E43" t="s">
        <v>448</v>
      </c>
    </row>
    <row r="44" spans="1:5" x14ac:dyDescent="0.2">
      <c r="A44" t="s">
        <v>361</v>
      </c>
      <c r="B44" t="s">
        <v>483</v>
      </c>
      <c r="C44" t="s">
        <v>6</v>
      </c>
      <c r="D44" t="s">
        <v>6</v>
      </c>
      <c r="E44" t="s">
        <v>448</v>
      </c>
    </row>
    <row r="45" spans="1:5" x14ac:dyDescent="0.2">
      <c r="A45" t="s">
        <v>226</v>
      </c>
      <c r="B45" t="s">
        <v>227</v>
      </c>
      <c r="C45" t="s">
        <v>13</v>
      </c>
      <c r="D45" t="s">
        <v>13</v>
      </c>
      <c r="E45" t="s">
        <v>437</v>
      </c>
    </row>
    <row r="46" spans="1:5" x14ac:dyDescent="0.2">
      <c r="A46" t="s">
        <v>63</v>
      </c>
      <c r="B46" t="s">
        <v>64</v>
      </c>
      <c r="C46" t="s">
        <v>21</v>
      </c>
      <c r="D46" t="s">
        <v>419</v>
      </c>
      <c r="E46" t="s">
        <v>21</v>
      </c>
    </row>
    <row r="47" spans="1:5" x14ac:dyDescent="0.2">
      <c r="A47" t="s">
        <v>381</v>
      </c>
      <c r="B47" t="s">
        <v>382</v>
      </c>
      <c r="C47" t="s">
        <v>21</v>
      </c>
      <c r="D47" t="s">
        <v>419</v>
      </c>
      <c r="E47" t="s">
        <v>21</v>
      </c>
    </row>
    <row r="48" spans="1:5" x14ac:dyDescent="0.2">
      <c r="A48" t="s">
        <v>254</v>
      </c>
      <c r="B48" t="s">
        <v>484</v>
      </c>
      <c r="C48" t="s">
        <v>6</v>
      </c>
      <c r="D48" t="s">
        <v>6</v>
      </c>
      <c r="E48" t="s">
        <v>445</v>
      </c>
    </row>
    <row r="49" spans="1:5" x14ac:dyDescent="0.2">
      <c r="A49" t="s">
        <v>317</v>
      </c>
      <c r="B49" t="s">
        <v>318</v>
      </c>
      <c r="C49" t="s">
        <v>13</v>
      </c>
      <c r="D49" t="s">
        <v>13</v>
      </c>
      <c r="E49" t="s">
        <v>442</v>
      </c>
    </row>
    <row r="50" spans="1:5" x14ac:dyDescent="0.2">
      <c r="A50" t="s">
        <v>103</v>
      </c>
      <c r="B50" t="s">
        <v>485</v>
      </c>
      <c r="C50" t="s">
        <v>13</v>
      </c>
      <c r="D50" t="s">
        <v>13</v>
      </c>
      <c r="E50" t="s">
        <v>442</v>
      </c>
    </row>
    <row r="51" spans="1:5" x14ac:dyDescent="0.2">
      <c r="A51" t="s">
        <v>105</v>
      </c>
      <c r="B51" t="s">
        <v>106</v>
      </c>
      <c r="C51" t="s">
        <v>13</v>
      </c>
      <c r="D51" t="s">
        <v>13</v>
      </c>
      <c r="E51" t="s">
        <v>439</v>
      </c>
    </row>
    <row r="52" spans="1:5" x14ac:dyDescent="0.2">
      <c r="A52" t="s">
        <v>123</v>
      </c>
      <c r="B52" t="s">
        <v>124</v>
      </c>
      <c r="C52" t="s">
        <v>13</v>
      </c>
      <c r="D52" t="s">
        <v>13</v>
      </c>
      <c r="E52" t="s">
        <v>437</v>
      </c>
    </row>
    <row r="53" spans="1:5" x14ac:dyDescent="0.2">
      <c r="A53" t="s">
        <v>230</v>
      </c>
      <c r="B53" t="s">
        <v>231</v>
      </c>
      <c r="C53" t="s">
        <v>13</v>
      </c>
      <c r="D53" t="s">
        <v>13</v>
      </c>
      <c r="E53" t="s">
        <v>437</v>
      </c>
    </row>
    <row r="54" spans="1:5" x14ac:dyDescent="0.2">
      <c r="A54" t="s">
        <v>281</v>
      </c>
      <c r="B54" t="s">
        <v>282</v>
      </c>
      <c r="C54" t="s">
        <v>13</v>
      </c>
      <c r="D54" t="s">
        <v>13</v>
      </c>
      <c r="E54" t="s">
        <v>437</v>
      </c>
    </row>
    <row r="55" spans="1:5" x14ac:dyDescent="0.2">
      <c r="A55" t="s">
        <v>347</v>
      </c>
      <c r="B55" t="s">
        <v>348</v>
      </c>
      <c r="C55" t="s">
        <v>13</v>
      </c>
      <c r="D55" t="s">
        <v>13</v>
      </c>
      <c r="E55" t="s">
        <v>437</v>
      </c>
    </row>
    <row r="56" spans="1:5" x14ac:dyDescent="0.2">
      <c r="A56" t="s">
        <v>126</v>
      </c>
      <c r="B56" t="s">
        <v>127</v>
      </c>
      <c r="C56" t="s">
        <v>13</v>
      </c>
      <c r="D56" t="s">
        <v>13</v>
      </c>
      <c r="E56" t="s">
        <v>437</v>
      </c>
    </row>
    <row r="57" spans="1:5" x14ac:dyDescent="0.2">
      <c r="A57" t="s">
        <v>393</v>
      </c>
      <c r="B57" t="s">
        <v>486</v>
      </c>
      <c r="C57" t="s">
        <v>6</v>
      </c>
      <c r="D57" t="s">
        <v>6</v>
      </c>
      <c r="E57" t="s">
        <v>425</v>
      </c>
    </row>
    <row r="58" spans="1:5" x14ac:dyDescent="0.2">
      <c r="A58" t="s">
        <v>206</v>
      </c>
      <c r="B58" t="s">
        <v>487</v>
      </c>
      <c r="C58" t="s">
        <v>6</v>
      </c>
      <c r="D58" t="s">
        <v>6</v>
      </c>
      <c r="E58" t="s">
        <v>425</v>
      </c>
    </row>
    <row r="59" spans="1:5" x14ac:dyDescent="0.2">
      <c r="A59" t="s">
        <v>228</v>
      </c>
      <c r="B59" t="s">
        <v>229</v>
      </c>
      <c r="C59" t="s">
        <v>13</v>
      </c>
      <c r="D59" t="s">
        <v>13</v>
      </c>
      <c r="E59" t="s">
        <v>439</v>
      </c>
    </row>
    <row r="60" spans="1:5" x14ac:dyDescent="0.2">
      <c r="A60" t="s">
        <v>18</v>
      </c>
      <c r="B60" t="s">
        <v>19</v>
      </c>
      <c r="C60" t="s">
        <v>6</v>
      </c>
      <c r="D60" t="s">
        <v>6</v>
      </c>
      <c r="E60" t="s">
        <v>422</v>
      </c>
    </row>
    <row r="61" spans="1:5" x14ac:dyDescent="0.2">
      <c r="A61" t="s">
        <v>39</v>
      </c>
      <c r="B61" t="s">
        <v>40</v>
      </c>
      <c r="C61" t="s">
        <v>13</v>
      </c>
      <c r="D61" t="s">
        <v>13</v>
      </c>
      <c r="E61" t="s">
        <v>439</v>
      </c>
    </row>
    <row r="62" spans="1:5" x14ac:dyDescent="0.2">
      <c r="A62" t="s">
        <v>140</v>
      </c>
      <c r="B62" t="s">
        <v>141</v>
      </c>
      <c r="C62" t="s">
        <v>6</v>
      </c>
      <c r="D62" t="s">
        <v>6</v>
      </c>
      <c r="E62" t="s">
        <v>422</v>
      </c>
    </row>
    <row r="63" spans="1:5" x14ac:dyDescent="0.2">
      <c r="A63" t="s">
        <v>246</v>
      </c>
      <c r="B63" t="s">
        <v>488</v>
      </c>
      <c r="C63" t="s">
        <v>13</v>
      </c>
      <c r="D63" t="s">
        <v>13</v>
      </c>
      <c r="E63" t="s">
        <v>424</v>
      </c>
    </row>
    <row r="64" spans="1:5" x14ac:dyDescent="0.2">
      <c r="A64" t="s">
        <v>14</v>
      </c>
      <c r="B64" t="s">
        <v>15</v>
      </c>
      <c r="C64" t="s">
        <v>13</v>
      </c>
      <c r="D64" t="s">
        <v>13</v>
      </c>
      <c r="E64" t="s">
        <v>424</v>
      </c>
    </row>
    <row r="65" spans="1:5" x14ac:dyDescent="0.2">
      <c r="A65" t="s">
        <v>36</v>
      </c>
      <c r="B65" t="s">
        <v>37</v>
      </c>
      <c r="C65" t="s">
        <v>6</v>
      </c>
      <c r="D65" t="s">
        <v>6</v>
      </c>
      <c r="E65" t="s">
        <v>422</v>
      </c>
    </row>
    <row r="66" spans="1:5" x14ac:dyDescent="0.2">
      <c r="A66">
        <v>-99</v>
      </c>
      <c r="B66" t="s">
        <v>400</v>
      </c>
      <c r="C66" t="s">
        <v>13</v>
      </c>
      <c r="D66" t="s">
        <v>13</v>
      </c>
      <c r="E66" t="s">
        <v>424</v>
      </c>
    </row>
    <row r="67" spans="1:5" x14ac:dyDescent="0.2">
      <c r="A67" t="s">
        <v>371</v>
      </c>
      <c r="B67" t="s">
        <v>372</v>
      </c>
      <c r="C67" t="s">
        <v>6</v>
      </c>
      <c r="D67" t="s">
        <v>6</v>
      </c>
      <c r="E67" t="s">
        <v>422</v>
      </c>
    </row>
    <row r="68" spans="1:5" x14ac:dyDescent="0.2">
      <c r="A68" t="s">
        <v>121</v>
      </c>
      <c r="B68" t="s">
        <v>122</v>
      </c>
      <c r="C68" t="s">
        <v>13</v>
      </c>
      <c r="D68" t="s">
        <v>13</v>
      </c>
      <c r="E68" t="s">
        <v>424</v>
      </c>
    </row>
    <row r="69" spans="1:5" x14ac:dyDescent="0.2">
      <c r="A69" t="s">
        <v>213</v>
      </c>
      <c r="B69" t="s">
        <v>489</v>
      </c>
      <c r="C69" t="s">
        <v>6</v>
      </c>
      <c r="D69" t="s">
        <v>6</v>
      </c>
      <c r="E69" t="s">
        <v>425</v>
      </c>
    </row>
    <row r="70" spans="1:5" x14ac:dyDescent="0.2">
      <c r="A70" t="s">
        <v>205</v>
      </c>
      <c r="B70" t="s">
        <v>490</v>
      </c>
      <c r="C70" t="s">
        <v>6</v>
      </c>
      <c r="D70" t="s">
        <v>6</v>
      </c>
      <c r="E70" t="s">
        <v>448</v>
      </c>
    </row>
    <row r="71" spans="1:5" x14ac:dyDescent="0.2">
      <c r="A71" t="s">
        <v>23</v>
      </c>
      <c r="B71" t="s">
        <v>491</v>
      </c>
      <c r="C71" t="s">
        <v>6</v>
      </c>
      <c r="D71" t="s">
        <v>6</v>
      </c>
      <c r="E71" t="s">
        <v>422</v>
      </c>
    </row>
    <row r="72" spans="1:5" x14ac:dyDescent="0.2">
      <c r="A72" t="s">
        <v>110</v>
      </c>
      <c r="B72" t="s">
        <v>111</v>
      </c>
      <c r="C72" t="s">
        <v>13</v>
      </c>
      <c r="D72" t="s">
        <v>13</v>
      </c>
      <c r="E72" t="s">
        <v>437</v>
      </c>
    </row>
    <row r="73" spans="1:5" x14ac:dyDescent="0.2">
      <c r="A73" t="s">
        <v>217</v>
      </c>
      <c r="B73" t="s">
        <v>492</v>
      </c>
      <c r="C73" t="s">
        <v>8</v>
      </c>
      <c r="D73" t="s">
        <v>8</v>
      </c>
      <c r="E73" t="s">
        <v>446</v>
      </c>
    </row>
    <row r="74" spans="1:5" x14ac:dyDescent="0.2">
      <c r="A74" t="s">
        <v>369</v>
      </c>
      <c r="B74" t="s">
        <v>370</v>
      </c>
      <c r="C74" t="s">
        <v>8</v>
      </c>
      <c r="D74" t="s">
        <v>8</v>
      </c>
      <c r="E74" t="s">
        <v>446</v>
      </c>
    </row>
    <row r="75" spans="1:5" x14ac:dyDescent="0.2">
      <c r="A75" t="s">
        <v>315</v>
      </c>
      <c r="B75" t="s">
        <v>316</v>
      </c>
      <c r="C75" t="s">
        <v>13</v>
      </c>
      <c r="D75" t="s">
        <v>13</v>
      </c>
      <c r="E75" t="s">
        <v>442</v>
      </c>
    </row>
    <row r="76" spans="1:5" x14ac:dyDescent="0.2">
      <c r="A76" t="s">
        <v>175</v>
      </c>
      <c r="B76" t="s">
        <v>176</v>
      </c>
      <c r="C76" t="s">
        <v>13</v>
      </c>
      <c r="D76" t="s">
        <v>13</v>
      </c>
      <c r="E76" t="s">
        <v>442</v>
      </c>
    </row>
    <row r="77" spans="1:5" x14ac:dyDescent="0.2">
      <c r="A77" t="s">
        <v>343</v>
      </c>
      <c r="B77" t="s">
        <v>344</v>
      </c>
      <c r="C77" t="s">
        <v>13</v>
      </c>
      <c r="D77" t="s">
        <v>13</v>
      </c>
      <c r="E77" t="s">
        <v>442</v>
      </c>
    </row>
    <row r="78" spans="1:5" x14ac:dyDescent="0.2">
      <c r="A78" t="s">
        <v>300</v>
      </c>
      <c r="B78" t="s">
        <v>301</v>
      </c>
      <c r="C78" t="s">
        <v>13</v>
      </c>
      <c r="D78" t="s">
        <v>13</v>
      </c>
      <c r="E78" t="s">
        <v>442</v>
      </c>
    </row>
    <row r="79" spans="1:5" x14ac:dyDescent="0.2">
      <c r="A79" t="s">
        <v>183</v>
      </c>
      <c r="B79" t="s">
        <v>184</v>
      </c>
      <c r="C79" t="s">
        <v>13</v>
      </c>
      <c r="D79" t="s">
        <v>13</v>
      </c>
      <c r="E79" t="s">
        <v>437</v>
      </c>
    </row>
    <row r="80" spans="1:5" x14ac:dyDescent="0.2">
      <c r="A80" t="s">
        <v>138</v>
      </c>
      <c r="B80" t="s">
        <v>139</v>
      </c>
      <c r="C80" t="s">
        <v>13</v>
      </c>
      <c r="D80" t="s">
        <v>13</v>
      </c>
      <c r="E80" t="s">
        <v>437</v>
      </c>
    </row>
    <row r="81" spans="1:5" x14ac:dyDescent="0.2">
      <c r="A81" t="s">
        <v>154</v>
      </c>
      <c r="B81" t="s">
        <v>155</v>
      </c>
      <c r="C81" t="s">
        <v>13</v>
      </c>
      <c r="D81" t="s">
        <v>13</v>
      </c>
      <c r="E81" t="s">
        <v>424</v>
      </c>
    </row>
    <row r="82" spans="1:5" x14ac:dyDescent="0.2">
      <c r="A82" t="s">
        <v>407</v>
      </c>
      <c r="B82" t="s">
        <v>408</v>
      </c>
      <c r="C82" t="s">
        <v>8</v>
      </c>
      <c r="D82" t="s">
        <v>8</v>
      </c>
      <c r="E82" t="s">
        <v>440</v>
      </c>
    </row>
    <row r="83" spans="1:5" x14ac:dyDescent="0.2">
      <c r="A83" t="s">
        <v>332</v>
      </c>
      <c r="B83" t="s">
        <v>493</v>
      </c>
      <c r="C83" t="s">
        <v>8</v>
      </c>
      <c r="D83" t="s">
        <v>8</v>
      </c>
      <c r="E83" t="s">
        <v>441</v>
      </c>
    </row>
    <row r="84" spans="1:5" x14ac:dyDescent="0.2">
      <c r="A84" t="s">
        <v>148</v>
      </c>
      <c r="B84" t="s">
        <v>494</v>
      </c>
      <c r="C84" t="s">
        <v>8</v>
      </c>
      <c r="D84" t="s">
        <v>8</v>
      </c>
      <c r="E84" t="s">
        <v>441</v>
      </c>
    </row>
    <row r="85" spans="1:5" x14ac:dyDescent="0.2">
      <c r="A85" t="s">
        <v>216</v>
      </c>
      <c r="B85" t="s">
        <v>495</v>
      </c>
      <c r="C85" t="s">
        <v>8</v>
      </c>
      <c r="D85" t="s">
        <v>8</v>
      </c>
      <c r="E85" t="s">
        <v>441</v>
      </c>
    </row>
    <row r="86" spans="1:5" x14ac:dyDescent="0.2">
      <c r="A86" t="s">
        <v>73</v>
      </c>
      <c r="B86" t="s">
        <v>496</v>
      </c>
      <c r="C86" t="s">
        <v>8</v>
      </c>
      <c r="D86" t="s">
        <v>8</v>
      </c>
      <c r="E86" t="s">
        <v>436</v>
      </c>
    </row>
    <row r="87" spans="1:5" x14ac:dyDescent="0.2">
      <c r="A87" t="s">
        <v>322</v>
      </c>
      <c r="B87" t="s">
        <v>497</v>
      </c>
      <c r="C87" t="s">
        <v>8</v>
      </c>
      <c r="D87" t="s">
        <v>8</v>
      </c>
      <c r="E87" t="s">
        <v>446</v>
      </c>
    </row>
    <row r="88" spans="1:5" x14ac:dyDescent="0.2">
      <c r="A88" t="s">
        <v>107</v>
      </c>
      <c r="B88" t="s">
        <v>498</v>
      </c>
      <c r="C88" t="s">
        <v>8</v>
      </c>
      <c r="D88" t="s">
        <v>8</v>
      </c>
      <c r="E88" t="s">
        <v>440</v>
      </c>
    </row>
    <row r="89" spans="1:5" x14ac:dyDescent="0.2">
      <c r="A89" t="s">
        <v>119</v>
      </c>
      <c r="B89" t="s">
        <v>499</v>
      </c>
      <c r="C89" t="s">
        <v>8</v>
      </c>
      <c r="D89" t="s">
        <v>8</v>
      </c>
      <c r="E89" t="s">
        <v>440</v>
      </c>
    </row>
    <row r="90" spans="1:5" x14ac:dyDescent="0.2">
      <c r="A90" t="s">
        <v>34</v>
      </c>
      <c r="B90" t="s">
        <v>35</v>
      </c>
      <c r="C90" t="s">
        <v>13</v>
      </c>
      <c r="D90" t="s">
        <v>13</v>
      </c>
      <c r="E90" t="s">
        <v>439</v>
      </c>
    </row>
    <row r="91" spans="1:5" x14ac:dyDescent="0.2">
      <c r="A91" t="s">
        <v>186</v>
      </c>
      <c r="B91" t="s">
        <v>500</v>
      </c>
      <c r="C91" t="s">
        <v>6</v>
      </c>
      <c r="D91" t="s">
        <v>6</v>
      </c>
      <c r="E91" t="s">
        <v>422</v>
      </c>
    </row>
    <row r="92" spans="1:5" x14ac:dyDescent="0.2">
      <c r="A92" t="s">
        <v>191</v>
      </c>
      <c r="B92" t="s">
        <v>192</v>
      </c>
      <c r="C92" t="s">
        <v>13</v>
      </c>
      <c r="D92" t="s">
        <v>13</v>
      </c>
      <c r="E92" t="s">
        <v>424</v>
      </c>
    </row>
    <row r="93" spans="1:5" x14ac:dyDescent="0.2">
      <c r="A93" t="s">
        <v>77</v>
      </c>
      <c r="B93" t="s">
        <v>78</v>
      </c>
      <c r="C93" t="s">
        <v>13</v>
      </c>
      <c r="D93" t="s">
        <v>13</v>
      </c>
      <c r="E93" t="s">
        <v>439</v>
      </c>
    </row>
    <row r="94" spans="1:5" x14ac:dyDescent="0.2">
      <c r="A94" t="s">
        <v>185</v>
      </c>
      <c r="B94" t="s">
        <v>501</v>
      </c>
      <c r="C94" t="s">
        <v>6</v>
      </c>
      <c r="D94" t="s">
        <v>6</v>
      </c>
      <c r="E94" t="s">
        <v>435</v>
      </c>
    </row>
    <row r="95" spans="1:5" x14ac:dyDescent="0.2">
      <c r="A95" t="s">
        <v>279</v>
      </c>
      <c r="B95" t="s">
        <v>280</v>
      </c>
      <c r="C95" t="s">
        <v>13</v>
      </c>
      <c r="D95" t="s">
        <v>13</v>
      </c>
      <c r="E95" t="s">
        <v>439</v>
      </c>
    </row>
    <row r="96" spans="1:5" x14ac:dyDescent="0.2">
      <c r="A96" t="s">
        <v>220</v>
      </c>
      <c r="B96" t="s">
        <v>221</v>
      </c>
      <c r="C96" t="s">
        <v>13</v>
      </c>
      <c r="D96" t="s">
        <v>13</v>
      </c>
      <c r="E96" t="s">
        <v>439</v>
      </c>
    </row>
    <row r="97" spans="1:5" x14ac:dyDescent="0.2">
      <c r="A97" t="s">
        <v>83</v>
      </c>
      <c r="B97" t="s">
        <v>502</v>
      </c>
      <c r="C97" t="s">
        <v>8</v>
      </c>
      <c r="D97" t="s">
        <v>8</v>
      </c>
      <c r="E97" t="s">
        <v>441</v>
      </c>
    </row>
    <row r="98" spans="1:5" x14ac:dyDescent="0.2">
      <c r="A98" t="s">
        <v>338</v>
      </c>
      <c r="B98" t="s">
        <v>503</v>
      </c>
      <c r="C98" t="s">
        <v>13</v>
      </c>
      <c r="D98" t="s">
        <v>13</v>
      </c>
      <c r="E98" t="s">
        <v>424</v>
      </c>
    </row>
    <row r="99" spans="1:5" x14ac:dyDescent="0.2">
      <c r="A99" t="s">
        <v>248</v>
      </c>
      <c r="B99" t="s">
        <v>504</v>
      </c>
      <c r="C99" t="s">
        <v>8</v>
      </c>
      <c r="D99" t="s">
        <v>8</v>
      </c>
      <c r="E99" t="s">
        <v>441</v>
      </c>
    </row>
    <row r="100" spans="1:5" x14ac:dyDescent="0.2">
      <c r="A100" t="s">
        <v>323</v>
      </c>
      <c r="B100" t="s">
        <v>324</v>
      </c>
      <c r="C100" t="s">
        <v>8</v>
      </c>
      <c r="D100" t="s">
        <v>8</v>
      </c>
      <c r="E100" t="s">
        <v>441</v>
      </c>
    </row>
    <row r="101" spans="1:5" x14ac:dyDescent="0.2">
      <c r="A101" t="s">
        <v>275</v>
      </c>
      <c r="B101" t="s">
        <v>505</v>
      </c>
      <c r="C101" t="s">
        <v>8</v>
      </c>
      <c r="D101" t="s">
        <v>8</v>
      </c>
      <c r="E101" t="s">
        <v>441</v>
      </c>
    </row>
    <row r="102" spans="1:5" x14ac:dyDescent="0.2">
      <c r="A102" t="s">
        <v>41</v>
      </c>
      <c r="B102" t="s">
        <v>506</v>
      </c>
      <c r="C102" t="s">
        <v>8</v>
      </c>
      <c r="D102" t="s">
        <v>8</v>
      </c>
      <c r="E102" t="s">
        <v>441</v>
      </c>
    </row>
    <row r="103" spans="1:5" x14ac:dyDescent="0.2">
      <c r="A103" t="s">
        <v>7</v>
      </c>
      <c r="B103" t="s">
        <v>9</v>
      </c>
      <c r="C103" t="s">
        <v>8</v>
      </c>
      <c r="D103" t="s">
        <v>8</v>
      </c>
      <c r="E103" t="s">
        <v>436</v>
      </c>
    </row>
    <row r="104" spans="1:5" x14ac:dyDescent="0.2">
      <c r="A104" t="s">
        <v>171</v>
      </c>
      <c r="B104" t="s">
        <v>172</v>
      </c>
      <c r="C104" t="s">
        <v>13</v>
      </c>
      <c r="D104" t="s">
        <v>13</v>
      </c>
      <c r="E104" t="s">
        <v>424</v>
      </c>
    </row>
    <row r="105" spans="1:5" x14ac:dyDescent="0.2">
      <c r="A105" t="s">
        <v>345</v>
      </c>
      <c r="B105" t="s">
        <v>346</v>
      </c>
      <c r="C105" t="s">
        <v>13</v>
      </c>
      <c r="D105" t="s">
        <v>13</v>
      </c>
      <c r="E105" t="s">
        <v>424</v>
      </c>
    </row>
    <row r="106" spans="1:5" x14ac:dyDescent="0.2">
      <c r="A106" t="s">
        <v>311</v>
      </c>
      <c r="B106" t="s">
        <v>312</v>
      </c>
      <c r="C106" t="s">
        <v>6</v>
      </c>
      <c r="D106" t="s">
        <v>6</v>
      </c>
      <c r="E106" t="s">
        <v>422</v>
      </c>
    </row>
    <row r="107" spans="1:5" x14ac:dyDescent="0.2">
      <c r="A107" t="s">
        <v>320</v>
      </c>
      <c r="B107" t="s">
        <v>321</v>
      </c>
      <c r="C107" t="s">
        <v>6</v>
      </c>
      <c r="D107" t="s">
        <v>6</v>
      </c>
      <c r="E107" t="s">
        <v>422</v>
      </c>
    </row>
    <row r="108" spans="1:5" x14ac:dyDescent="0.2">
      <c r="A108" t="s">
        <v>71</v>
      </c>
      <c r="B108" t="s">
        <v>72</v>
      </c>
      <c r="C108" t="s">
        <v>8</v>
      </c>
      <c r="D108" t="s">
        <v>8</v>
      </c>
      <c r="E108" t="s">
        <v>444</v>
      </c>
    </row>
    <row r="109" spans="1:5" x14ac:dyDescent="0.2">
      <c r="A109" t="s">
        <v>409</v>
      </c>
      <c r="B109" t="s">
        <v>410</v>
      </c>
      <c r="C109" t="s">
        <v>8</v>
      </c>
      <c r="D109" t="s">
        <v>8</v>
      </c>
      <c r="E109" t="s">
        <v>440</v>
      </c>
    </row>
    <row r="110" spans="1:5" x14ac:dyDescent="0.2">
      <c r="A110" t="s">
        <v>289</v>
      </c>
      <c r="B110" t="s">
        <v>290</v>
      </c>
      <c r="C110" t="s">
        <v>6</v>
      </c>
      <c r="D110" t="s">
        <v>6</v>
      </c>
      <c r="E110" t="s">
        <v>435</v>
      </c>
    </row>
    <row r="111" spans="1:5" x14ac:dyDescent="0.2">
      <c r="A111" t="s">
        <v>47</v>
      </c>
      <c r="B111" t="s">
        <v>48</v>
      </c>
      <c r="C111" t="s">
        <v>13</v>
      </c>
      <c r="D111" t="s">
        <v>13</v>
      </c>
      <c r="E111" t="s">
        <v>442</v>
      </c>
    </row>
    <row r="112" spans="1:5" x14ac:dyDescent="0.2">
      <c r="A112" t="s">
        <v>359</v>
      </c>
      <c r="B112" t="s">
        <v>360</v>
      </c>
      <c r="C112" t="s">
        <v>6</v>
      </c>
      <c r="D112" t="s">
        <v>6</v>
      </c>
      <c r="E112" t="s">
        <v>425</v>
      </c>
    </row>
    <row r="113" spans="1:5" x14ac:dyDescent="0.2">
      <c r="A113" t="s">
        <v>335</v>
      </c>
      <c r="B113" t="s">
        <v>507</v>
      </c>
      <c r="C113" t="s">
        <v>13</v>
      </c>
      <c r="D113" t="s">
        <v>13</v>
      </c>
      <c r="E113" t="s">
        <v>424</v>
      </c>
    </row>
    <row r="114" spans="1:5" x14ac:dyDescent="0.2">
      <c r="A114" t="s">
        <v>173</v>
      </c>
      <c r="B114" t="s">
        <v>174</v>
      </c>
      <c r="C114" t="s">
        <v>3</v>
      </c>
      <c r="D114" t="s">
        <v>419</v>
      </c>
      <c r="E114" t="s">
        <v>420</v>
      </c>
    </row>
    <row r="115" spans="1:5" x14ac:dyDescent="0.2">
      <c r="A115" t="s">
        <v>112</v>
      </c>
      <c r="B115" t="s">
        <v>113</v>
      </c>
      <c r="C115" t="s">
        <v>3</v>
      </c>
      <c r="D115" t="s">
        <v>419</v>
      </c>
      <c r="E115" t="s">
        <v>420</v>
      </c>
    </row>
    <row r="116" spans="1:5" x14ac:dyDescent="0.2">
      <c r="A116" t="s">
        <v>357</v>
      </c>
      <c r="B116" t="s">
        <v>508</v>
      </c>
      <c r="C116" t="s">
        <v>8</v>
      </c>
      <c r="D116" t="s">
        <v>8</v>
      </c>
      <c r="E116" t="s">
        <v>436</v>
      </c>
    </row>
    <row r="117" spans="1:5" x14ac:dyDescent="0.2">
      <c r="A117" t="s">
        <v>211</v>
      </c>
      <c r="B117" t="s">
        <v>212</v>
      </c>
      <c r="C117" t="s">
        <v>6</v>
      </c>
      <c r="D117" t="s">
        <v>6</v>
      </c>
      <c r="E117" t="s">
        <v>422</v>
      </c>
    </row>
    <row r="118" spans="1:5" x14ac:dyDescent="0.2">
      <c r="A118" t="s">
        <v>333</v>
      </c>
      <c r="B118" t="s">
        <v>334</v>
      </c>
      <c r="C118" t="s">
        <v>3</v>
      </c>
      <c r="D118" t="s">
        <v>419</v>
      </c>
      <c r="E118" t="s">
        <v>423</v>
      </c>
    </row>
    <row r="119" spans="1:5" x14ac:dyDescent="0.2">
      <c r="A119" t="s">
        <v>159</v>
      </c>
      <c r="B119" t="s">
        <v>160</v>
      </c>
      <c r="C119" t="s">
        <v>3</v>
      </c>
      <c r="D119" t="s">
        <v>419</v>
      </c>
      <c r="E119" t="s">
        <v>423</v>
      </c>
    </row>
    <row r="120" spans="1:5" x14ac:dyDescent="0.2">
      <c r="A120" t="s">
        <v>365</v>
      </c>
      <c r="B120" t="s">
        <v>509</v>
      </c>
      <c r="C120" t="s">
        <v>6</v>
      </c>
      <c r="D120" t="s">
        <v>6</v>
      </c>
      <c r="E120" t="s">
        <v>425</v>
      </c>
    </row>
    <row r="121" spans="1:5" x14ac:dyDescent="0.2">
      <c r="A121" t="s">
        <v>67</v>
      </c>
      <c r="B121" t="s">
        <v>510</v>
      </c>
      <c r="C121" t="s">
        <v>6</v>
      </c>
      <c r="D121" t="s">
        <v>6</v>
      </c>
      <c r="E121" t="s">
        <v>425</v>
      </c>
    </row>
    <row r="122" spans="1:5" x14ac:dyDescent="0.2">
      <c r="A122" t="s">
        <v>236</v>
      </c>
      <c r="B122" t="s">
        <v>511</v>
      </c>
      <c r="C122" t="s">
        <v>13</v>
      </c>
      <c r="D122" t="s">
        <v>13</v>
      </c>
      <c r="E122" t="s">
        <v>439</v>
      </c>
    </row>
    <row r="123" spans="1:5" x14ac:dyDescent="0.2">
      <c r="A123" t="s">
        <v>114</v>
      </c>
      <c r="B123" t="s">
        <v>115</v>
      </c>
      <c r="C123" t="s">
        <v>8</v>
      </c>
      <c r="D123" t="s">
        <v>8</v>
      </c>
      <c r="E123" t="s">
        <v>446</v>
      </c>
    </row>
    <row r="124" spans="1:5" x14ac:dyDescent="0.2">
      <c r="A124" t="s">
        <v>256</v>
      </c>
      <c r="B124" t="s">
        <v>257</v>
      </c>
      <c r="C124" t="s">
        <v>8</v>
      </c>
      <c r="D124" t="s">
        <v>8</v>
      </c>
      <c r="E124" t="s">
        <v>440</v>
      </c>
    </row>
    <row r="125" spans="1:5" x14ac:dyDescent="0.2">
      <c r="A125" t="s">
        <v>349</v>
      </c>
      <c r="B125" t="s">
        <v>512</v>
      </c>
      <c r="C125" t="s">
        <v>8</v>
      </c>
      <c r="D125" t="s">
        <v>8</v>
      </c>
      <c r="E125" t="s">
        <v>444</v>
      </c>
    </row>
    <row r="126" spans="1:5" x14ac:dyDescent="0.2">
      <c r="A126" t="s">
        <v>38</v>
      </c>
      <c r="B126" t="s">
        <v>513</v>
      </c>
      <c r="C126" t="s">
        <v>8</v>
      </c>
      <c r="D126" t="s">
        <v>8</v>
      </c>
      <c r="E126" t="s">
        <v>440</v>
      </c>
    </row>
    <row r="127" spans="1:5" x14ac:dyDescent="0.2">
      <c r="A127" t="s">
        <v>319</v>
      </c>
      <c r="B127" t="s">
        <v>514</v>
      </c>
      <c r="C127" t="s">
        <v>8</v>
      </c>
      <c r="D127" t="s">
        <v>8</v>
      </c>
      <c r="E127" t="s">
        <v>440</v>
      </c>
    </row>
    <row r="128" spans="1:5" x14ac:dyDescent="0.2">
      <c r="A128" t="s">
        <v>251</v>
      </c>
      <c r="B128" t="s">
        <v>515</v>
      </c>
      <c r="C128" t="s">
        <v>6</v>
      </c>
      <c r="D128" t="s">
        <v>6</v>
      </c>
      <c r="E128" t="s">
        <v>425</v>
      </c>
    </row>
    <row r="129" spans="1:5" x14ac:dyDescent="0.2">
      <c r="A129" t="s">
        <v>45</v>
      </c>
      <c r="B129" t="s">
        <v>46</v>
      </c>
      <c r="C129" t="s">
        <v>6</v>
      </c>
      <c r="D129" t="s">
        <v>6</v>
      </c>
      <c r="E129" t="s">
        <v>435</v>
      </c>
    </row>
    <row r="130" spans="1:5" x14ac:dyDescent="0.2">
      <c r="A130" t="s">
        <v>16</v>
      </c>
      <c r="B130" t="s">
        <v>17</v>
      </c>
      <c r="C130" t="s">
        <v>13</v>
      </c>
      <c r="D130" t="s">
        <v>13</v>
      </c>
      <c r="E130" t="s">
        <v>424</v>
      </c>
    </row>
    <row r="131" spans="1:5" x14ac:dyDescent="0.2">
      <c r="A131" t="s">
        <v>5</v>
      </c>
      <c r="B131" t="s">
        <v>516</v>
      </c>
      <c r="C131" t="s">
        <v>6</v>
      </c>
      <c r="D131" t="s">
        <v>6</v>
      </c>
      <c r="E131" t="s">
        <v>435</v>
      </c>
    </row>
    <row r="132" spans="1:5" x14ac:dyDescent="0.2">
      <c r="A132" t="s">
        <v>252</v>
      </c>
      <c r="B132" t="s">
        <v>253</v>
      </c>
      <c r="C132" t="s">
        <v>13</v>
      </c>
      <c r="D132" t="s">
        <v>13</v>
      </c>
      <c r="E132" t="s">
        <v>424</v>
      </c>
    </row>
    <row r="133" spans="1:5" x14ac:dyDescent="0.2">
      <c r="A133" t="s">
        <v>53</v>
      </c>
      <c r="B133" t="s">
        <v>54</v>
      </c>
      <c r="C133" t="s">
        <v>13</v>
      </c>
      <c r="D133" t="s">
        <v>13</v>
      </c>
      <c r="E133" t="s">
        <v>424</v>
      </c>
    </row>
    <row r="134" spans="1:5" x14ac:dyDescent="0.2">
      <c r="A134" t="s">
        <v>377</v>
      </c>
      <c r="B134" t="s">
        <v>517</v>
      </c>
      <c r="C134" t="s">
        <v>8</v>
      </c>
      <c r="D134" t="s">
        <v>8</v>
      </c>
      <c r="E134" t="s">
        <v>440</v>
      </c>
    </row>
    <row r="135" spans="1:5" x14ac:dyDescent="0.2">
      <c r="A135">
        <v>-99</v>
      </c>
      <c r="B135" t="s">
        <v>519</v>
      </c>
      <c r="C135" t="s">
        <v>3</v>
      </c>
      <c r="D135" t="s">
        <v>419</v>
      </c>
      <c r="E135" t="s">
        <v>420</v>
      </c>
    </row>
    <row r="136" spans="1:5" x14ac:dyDescent="0.2">
      <c r="A136" t="s">
        <v>94</v>
      </c>
      <c r="B136" t="s">
        <v>518</v>
      </c>
      <c r="C136" t="s">
        <v>3</v>
      </c>
      <c r="D136" t="s">
        <v>419</v>
      </c>
      <c r="E136" t="s">
        <v>420</v>
      </c>
    </row>
    <row r="137" spans="1:5" x14ac:dyDescent="0.2">
      <c r="A137" t="s">
        <v>169</v>
      </c>
      <c r="B137" t="s">
        <v>170</v>
      </c>
      <c r="C137" t="s">
        <v>3</v>
      </c>
      <c r="D137" t="s">
        <v>419</v>
      </c>
      <c r="E137" t="s">
        <v>423</v>
      </c>
    </row>
    <row r="138" spans="1:5" x14ac:dyDescent="0.2">
      <c r="A138" t="s">
        <v>116</v>
      </c>
      <c r="B138" t="s">
        <v>520</v>
      </c>
      <c r="C138" t="s">
        <v>21</v>
      </c>
      <c r="D138" t="s">
        <v>419</v>
      </c>
      <c r="E138" t="s">
        <v>21</v>
      </c>
    </row>
    <row r="139" spans="1:5" x14ac:dyDescent="0.2">
      <c r="A139" t="s">
        <v>88</v>
      </c>
      <c r="B139" t="s">
        <v>89</v>
      </c>
      <c r="C139" t="s">
        <v>21</v>
      </c>
      <c r="D139" t="s">
        <v>419</v>
      </c>
      <c r="E139" t="s">
        <v>21</v>
      </c>
    </row>
    <row r="140" spans="1:5" x14ac:dyDescent="0.2">
      <c r="A140" t="s">
        <v>307</v>
      </c>
      <c r="B140" t="s">
        <v>308</v>
      </c>
      <c r="C140" t="s">
        <v>21</v>
      </c>
      <c r="D140" t="s">
        <v>419</v>
      </c>
      <c r="E140" t="s">
        <v>21</v>
      </c>
    </row>
    <row r="141" spans="1:5" x14ac:dyDescent="0.2">
      <c r="A141">
        <v>-99</v>
      </c>
      <c r="B141" t="s">
        <v>521</v>
      </c>
      <c r="C141" t="s">
        <v>21</v>
      </c>
      <c r="D141" t="s">
        <v>419</v>
      </c>
      <c r="E141" t="s">
        <v>21</v>
      </c>
    </row>
    <row r="142" spans="1:5" x14ac:dyDescent="0.2">
      <c r="A142" t="s">
        <v>305</v>
      </c>
      <c r="B142" t="s">
        <v>306</v>
      </c>
      <c r="C142" t="s">
        <v>13</v>
      </c>
      <c r="D142" t="s">
        <v>13</v>
      </c>
      <c r="E142" t="s">
        <v>424</v>
      </c>
    </row>
    <row r="143" spans="1:5" x14ac:dyDescent="0.2">
      <c r="A143" t="s">
        <v>237</v>
      </c>
      <c r="B143" t="s">
        <v>238</v>
      </c>
      <c r="C143" t="s">
        <v>13</v>
      </c>
      <c r="D143" t="s">
        <v>13</v>
      </c>
      <c r="E143" t="s">
        <v>442</v>
      </c>
    </row>
    <row r="144" spans="1:5" x14ac:dyDescent="0.2">
      <c r="A144" t="s">
        <v>364</v>
      </c>
      <c r="B144" t="s">
        <v>522</v>
      </c>
      <c r="C144" t="s">
        <v>6</v>
      </c>
      <c r="D144" t="s">
        <v>6</v>
      </c>
      <c r="E144" t="s">
        <v>448</v>
      </c>
    </row>
    <row r="145" spans="1:5" x14ac:dyDescent="0.2">
      <c r="A145" t="s">
        <v>197</v>
      </c>
      <c r="B145" t="s">
        <v>198</v>
      </c>
      <c r="C145" t="s">
        <v>6</v>
      </c>
      <c r="D145" t="s">
        <v>6</v>
      </c>
      <c r="E145" t="s">
        <v>422</v>
      </c>
    </row>
    <row r="146" spans="1:5" x14ac:dyDescent="0.2">
      <c r="A146" t="s">
        <v>283</v>
      </c>
      <c r="B146" t="s">
        <v>523</v>
      </c>
      <c r="C146" t="s">
        <v>6</v>
      </c>
      <c r="D146" t="s">
        <v>6</v>
      </c>
      <c r="E146" t="s">
        <v>435</v>
      </c>
    </row>
    <row r="147" spans="1:5" x14ac:dyDescent="0.2">
      <c r="A147" t="s">
        <v>224</v>
      </c>
      <c r="B147" t="s">
        <v>225</v>
      </c>
      <c r="C147" t="s">
        <v>8</v>
      </c>
      <c r="D147" t="s">
        <v>8</v>
      </c>
      <c r="E147" t="s">
        <v>444</v>
      </c>
    </row>
    <row r="148" spans="1:5" x14ac:dyDescent="0.2">
      <c r="A148" t="s">
        <v>84</v>
      </c>
      <c r="B148" t="s">
        <v>85</v>
      </c>
      <c r="C148" t="s">
        <v>8</v>
      </c>
      <c r="D148" t="s">
        <v>8</v>
      </c>
      <c r="E148" t="s">
        <v>436</v>
      </c>
    </row>
    <row r="149" spans="1:5" x14ac:dyDescent="0.2">
      <c r="A149" t="s">
        <v>137</v>
      </c>
      <c r="B149" t="s">
        <v>524</v>
      </c>
      <c r="C149" t="s">
        <v>8</v>
      </c>
      <c r="D149" t="s">
        <v>8</v>
      </c>
      <c r="E149" t="s">
        <v>436</v>
      </c>
    </row>
    <row r="150" spans="1:5" x14ac:dyDescent="0.2">
      <c r="A150" t="s">
        <v>273</v>
      </c>
      <c r="B150" t="s">
        <v>525</v>
      </c>
      <c r="C150" t="s">
        <v>8</v>
      </c>
      <c r="D150" t="s">
        <v>8</v>
      </c>
      <c r="E150" t="s">
        <v>441</v>
      </c>
    </row>
    <row r="151" spans="1:5" x14ac:dyDescent="0.2">
      <c r="A151" t="s">
        <v>44</v>
      </c>
      <c r="B151" t="s">
        <v>526</v>
      </c>
      <c r="C151" t="s">
        <v>8</v>
      </c>
      <c r="D151" t="s">
        <v>8</v>
      </c>
      <c r="E151" t="s">
        <v>441</v>
      </c>
    </row>
    <row r="152" spans="1:5" x14ac:dyDescent="0.2">
      <c r="A152" t="s">
        <v>358</v>
      </c>
      <c r="B152" t="s">
        <v>527</v>
      </c>
      <c r="C152" t="s">
        <v>8</v>
      </c>
      <c r="D152" t="s">
        <v>8</v>
      </c>
      <c r="E152" t="s">
        <v>441</v>
      </c>
    </row>
    <row r="153" spans="1:5" x14ac:dyDescent="0.2">
      <c r="A153" t="s">
        <v>144</v>
      </c>
      <c r="B153" t="s">
        <v>145</v>
      </c>
      <c r="C153" t="s">
        <v>8</v>
      </c>
      <c r="D153" t="s">
        <v>8</v>
      </c>
      <c r="E153" t="s">
        <v>441</v>
      </c>
    </row>
    <row r="154" spans="1:5" x14ac:dyDescent="0.2">
      <c r="A154" t="s">
        <v>152</v>
      </c>
      <c r="B154" t="s">
        <v>528</v>
      </c>
      <c r="C154" t="s">
        <v>8</v>
      </c>
      <c r="D154" t="s">
        <v>8</v>
      </c>
      <c r="E154" t="s">
        <v>441</v>
      </c>
    </row>
    <row r="155" spans="1:5" x14ac:dyDescent="0.2">
      <c r="A155" t="s">
        <v>146</v>
      </c>
      <c r="B155" t="s">
        <v>147</v>
      </c>
      <c r="C155" t="s">
        <v>13</v>
      </c>
      <c r="D155" t="s">
        <v>13</v>
      </c>
      <c r="E155" t="s">
        <v>424</v>
      </c>
    </row>
    <row r="156" spans="1:5" x14ac:dyDescent="0.2">
      <c r="A156" t="s">
        <v>383</v>
      </c>
      <c r="B156" t="s">
        <v>529</v>
      </c>
      <c r="C156" t="s">
        <v>3</v>
      </c>
      <c r="D156" t="s">
        <v>419</v>
      </c>
      <c r="E156" t="s">
        <v>443</v>
      </c>
    </row>
    <row r="157" spans="1:5" x14ac:dyDescent="0.2">
      <c r="A157" t="s">
        <v>74</v>
      </c>
      <c r="B157" t="s">
        <v>75</v>
      </c>
      <c r="C157" t="s">
        <v>3</v>
      </c>
      <c r="D157" t="s">
        <v>419</v>
      </c>
      <c r="E157" t="s">
        <v>443</v>
      </c>
    </row>
    <row r="158" spans="1:5" x14ac:dyDescent="0.2">
      <c r="A158" t="s">
        <v>243</v>
      </c>
      <c r="B158" t="s">
        <v>244</v>
      </c>
      <c r="C158" t="s">
        <v>3</v>
      </c>
      <c r="D158" t="s">
        <v>419</v>
      </c>
      <c r="E158" t="s">
        <v>423</v>
      </c>
    </row>
    <row r="159" spans="1:5" x14ac:dyDescent="0.2">
      <c r="A159" t="s">
        <v>58</v>
      </c>
      <c r="B159" t="s">
        <v>59</v>
      </c>
      <c r="C159" t="s">
        <v>3</v>
      </c>
      <c r="D159" t="s">
        <v>419</v>
      </c>
      <c r="E159" t="s">
        <v>423</v>
      </c>
    </row>
    <row r="160" spans="1:5" x14ac:dyDescent="0.2">
      <c r="A160" t="s">
        <v>291</v>
      </c>
      <c r="B160" t="s">
        <v>292</v>
      </c>
      <c r="C160" t="s">
        <v>3</v>
      </c>
      <c r="D160" t="s">
        <v>419</v>
      </c>
      <c r="E160" t="s">
        <v>423</v>
      </c>
    </row>
    <row r="161" spans="1:5" x14ac:dyDescent="0.2">
      <c r="A161" t="s">
        <v>389</v>
      </c>
      <c r="B161" t="s">
        <v>390</v>
      </c>
      <c r="C161" t="s">
        <v>21</v>
      </c>
      <c r="D161" t="s">
        <v>419</v>
      </c>
      <c r="E161" t="s">
        <v>21</v>
      </c>
    </row>
    <row r="162" spans="1:5" x14ac:dyDescent="0.2">
      <c r="A162" t="s">
        <v>299</v>
      </c>
      <c r="B162" t="s">
        <v>530</v>
      </c>
      <c r="C162" t="s">
        <v>25</v>
      </c>
      <c r="D162" t="s">
        <v>25</v>
      </c>
      <c r="E162" t="s">
        <v>447</v>
      </c>
    </row>
    <row r="163" spans="1:5" x14ac:dyDescent="0.2">
      <c r="A163" t="s">
        <v>117</v>
      </c>
      <c r="B163" t="s">
        <v>118</v>
      </c>
      <c r="C163" t="s">
        <v>8</v>
      </c>
      <c r="D163" t="s">
        <v>8</v>
      </c>
      <c r="E163" t="s">
        <v>446</v>
      </c>
    </row>
    <row r="164" spans="1:5" x14ac:dyDescent="0.2">
      <c r="A164" t="s">
        <v>404</v>
      </c>
      <c r="B164" t="s">
        <v>531</v>
      </c>
      <c r="C164" t="s">
        <v>6</v>
      </c>
      <c r="D164" t="s">
        <v>6</v>
      </c>
      <c r="E164" t="s">
        <v>422</v>
      </c>
    </row>
    <row r="165" spans="1:5" x14ac:dyDescent="0.2">
      <c r="A165" t="s">
        <v>258</v>
      </c>
      <c r="B165" t="s">
        <v>532</v>
      </c>
      <c r="C165" t="s">
        <v>8</v>
      </c>
      <c r="D165" t="s">
        <v>8</v>
      </c>
      <c r="E165" t="s">
        <v>441</v>
      </c>
    </row>
    <row r="166" spans="1:5" x14ac:dyDescent="0.2">
      <c r="A166" t="s">
        <v>153</v>
      </c>
      <c r="B166" t="s">
        <v>533</v>
      </c>
      <c r="C166" t="s">
        <v>8</v>
      </c>
      <c r="D166" t="s">
        <v>8</v>
      </c>
      <c r="E166" t="s">
        <v>436</v>
      </c>
    </row>
    <row r="167" spans="1:5" x14ac:dyDescent="0.2">
      <c r="A167" t="s">
        <v>151</v>
      </c>
      <c r="B167" t="s">
        <v>534</v>
      </c>
      <c r="C167" t="s">
        <v>8</v>
      </c>
      <c r="D167" t="s">
        <v>8</v>
      </c>
      <c r="E167" t="s">
        <v>441</v>
      </c>
    </row>
    <row r="168" spans="1:5" x14ac:dyDescent="0.2">
      <c r="A168" t="s">
        <v>166</v>
      </c>
      <c r="B168" t="s">
        <v>535</v>
      </c>
      <c r="C168" t="s">
        <v>6</v>
      </c>
      <c r="D168" t="s">
        <v>6</v>
      </c>
      <c r="E168" t="s">
        <v>445</v>
      </c>
    </row>
    <row r="169" spans="1:5" x14ac:dyDescent="0.2">
      <c r="A169" t="s">
        <v>386</v>
      </c>
      <c r="B169" t="s">
        <v>536</v>
      </c>
      <c r="C169" t="s">
        <v>13</v>
      </c>
      <c r="D169" t="s">
        <v>13</v>
      </c>
      <c r="E169" t="s">
        <v>424</v>
      </c>
    </row>
    <row r="170" spans="1:5" x14ac:dyDescent="0.2">
      <c r="A170">
        <v>-99</v>
      </c>
      <c r="B170" t="s">
        <v>401</v>
      </c>
      <c r="C170" t="s">
        <v>6</v>
      </c>
      <c r="D170" t="s">
        <v>6</v>
      </c>
      <c r="E170" t="s">
        <v>422</v>
      </c>
    </row>
    <row r="171" spans="1:5" x14ac:dyDescent="0.2">
      <c r="A171">
        <v>-99</v>
      </c>
      <c r="B171" t="s">
        <v>537</v>
      </c>
      <c r="C171" t="s">
        <v>6</v>
      </c>
      <c r="D171" t="s">
        <v>6</v>
      </c>
      <c r="E171" t="s">
        <v>422</v>
      </c>
    </row>
    <row r="172" spans="1:5" x14ac:dyDescent="0.2">
      <c r="A172">
        <v>-99</v>
      </c>
      <c r="B172" t="s">
        <v>538</v>
      </c>
      <c r="C172" t="s">
        <v>6</v>
      </c>
      <c r="D172" t="s">
        <v>6</v>
      </c>
      <c r="E172" t="s">
        <v>435</v>
      </c>
    </row>
    <row r="173" spans="1:5" x14ac:dyDescent="0.2">
      <c r="A173">
        <v>-99</v>
      </c>
      <c r="B173" t="s">
        <v>539</v>
      </c>
      <c r="C173" t="s">
        <v>6</v>
      </c>
      <c r="D173" t="s">
        <v>6</v>
      </c>
      <c r="E173" t="s">
        <v>448</v>
      </c>
    </row>
    <row r="174" spans="1:5" x14ac:dyDescent="0.2">
      <c r="A174">
        <v>-99</v>
      </c>
      <c r="B174" t="s">
        <v>540</v>
      </c>
      <c r="C174" t="s">
        <v>6</v>
      </c>
      <c r="D174" t="s">
        <v>6</v>
      </c>
      <c r="E174" t="s">
        <v>422</v>
      </c>
    </row>
    <row r="175" spans="1:5" x14ac:dyDescent="0.2">
      <c r="A175">
        <v>-99</v>
      </c>
      <c r="B175" t="s">
        <v>541</v>
      </c>
      <c r="C175" t="s">
        <v>21</v>
      </c>
      <c r="D175" t="s">
        <v>419</v>
      </c>
      <c r="E175" t="s">
        <v>21</v>
      </c>
    </row>
    <row r="176" spans="1:5" x14ac:dyDescent="0.2">
      <c r="A176">
        <v>-99</v>
      </c>
      <c r="B176" t="s">
        <v>542</v>
      </c>
      <c r="C176" t="s">
        <v>8</v>
      </c>
      <c r="D176" t="s">
        <v>8</v>
      </c>
      <c r="E176" t="s">
        <v>446</v>
      </c>
    </row>
    <row r="177" spans="1:5" x14ac:dyDescent="0.2">
      <c r="A177" t="s">
        <v>26</v>
      </c>
      <c r="B177" t="s">
        <v>27</v>
      </c>
      <c r="C177" t="s">
        <v>27</v>
      </c>
      <c r="D177" t="s">
        <v>27</v>
      </c>
      <c r="E177" t="s">
        <v>27</v>
      </c>
    </row>
    <row r="178" spans="1:5" x14ac:dyDescent="0.2">
      <c r="A178" t="s">
        <v>32</v>
      </c>
      <c r="B178" t="s">
        <v>33</v>
      </c>
      <c r="C178" t="s">
        <v>25</v>
      </c>
      <c r="D178" t="s">
        <v>25</v>
      </c>
      <c r="E178" t="s">
        <v>421</v>
      </c>
    </row>
    <row r="179" spans="1:5" x14ac:dyDescent="0.2">
      <c r="A179" t="s">
        <v>158</v>
      </c>
      <c r="B179" t="s">
        <v>543</v>
      </c>
      <c r="C179" t="s">
        <v>3</v>
      </c>
      <c r="D179" t="s">
        <v>419</v>
      </c>
      <c r="E179" t="s">
        <v>443</v>
      </c>
    </row>
    <row r="180" spans="1:5" x14ac:dyDescent="0.2">
      <c r="A180" t="s">
        <v>128</v>
      </c>
      <c r="B180" t="s">
        <v>129</v>
      </c>
      <c r="C180" t="s">
        <v>25</v>
      </c>
      <c r="D180" t="s">
        <v>25</v>
      </c>
      <c r="E180" t="s">
        <v>447</v>
      </c>
    </row>
    <row r="181" spans="1:5" x14ac:dyDescent="0.2">
      <c r="A181" t="s">
        <v>285</v>
      </c>
      <c r="B181" t="s">
        <v>286</v>
      </c>
      <c r="C181" t="s">
        <v>25</v>
      </c>
      <c r="D181" t="s">
        <v>25</v>
      </c>
      <c r="E181" t="s">
        <v>421</v>
      </c>
    </row>
    <row r="182" spans="1:5" x14ac:dyDescent="0.2">
      <c r="A182" t="s">
        <v>271</v>
      </c>
      <c r="B182" t="s">
        <v>272</v>
      </c>
      <c r="C182" t="s">
        <v>25</v>
      </c>
      <c r="D182" t="s">
        <v>25</v>
      </c>
      <c r="E182" t="s">
        <v>447</v>
      </c>
    </row>
    <row r="183" spans="1:5" x14ac:dyDescent="0.2">
      <c r="A183" t="s">
        <v>239</v>
      </c>
      <c r="B183" t="s">
        <v>240</v>
      </c>
      <c r="C183" t="s">
        <v>8</v>
      </c>
      <c r="D183" t="s">
        <v>8</v>
      </c>
      <c r="E183" t="s">
        <v>440</v>
      </c>
    </row>
    <row r="184" spans="1:5" x14ac:dyDescent="0.2">
      <c r="A184" t="s">
        <v>296</v>
      </c>
      <c r="B184" t="s">
        <v>297</v>
      </c>
      <c r="C184" t="s">
        <v>6</v>
      </c>
      <c r="D184" t="s">
        <v>6</v>
      </c>
      <c r="E184" t="s">
        <v>425</v>
      </c>
    </row>
    <row r="185" spans="1:5" x14ac:dyDescent="0.2">
      <c r="A185" t="s">
        <v>222</v>
      </c>
      <c r="B185" t="s">
        <v>223</v>
      </c>
      <c r="C185" t="s">
        <v>6</v>
      </c>
      <c r="D185" t="s">
        <v>6</v>
      </c>
      <c r="E185" t="s">
        <v>435</v>
      </c>
    </row>
    <row r="186" spans="1:5" x14ac:dyDescent="0.2">
      <c r="A186" t="s">
        <v>95</v>
      </c>
      <c r="B186" t="s">
        <v>96</v>
      </c>
      <c r="C186" t="s">
        <v>3</v>
      </c>
      <c r="D186" t="s">
        <v>419</v>
      </c>
      <c r="E186" t="s">
        <v>420</v>
      </c>
    </row>
    <row r="187" spans="1:5" x14ac:dyDescent="0.2">
      <c r="A187" t="s">
        <v>2</v>
      </c>
      <c r="B187" t="s">
        <v>4</v>
      </c>
      <c r="C187" t="s">
        <v>3</v>
      </c>
      <c r="D187" t="s">
        <v>419</v>
      </c>
      <c r="E187" t="s">
        <v>420</v>
      </c>
    </row>
    <row r="188" spans="1:5" x14ac:dyDescent="0.2">
      <c r="A188" t="s">
        <v>51</v>
      </c>
      <c r="B188" t="s">
        <v>544</v>
      </c>
      <c r="C188" t="s">
        <v>3</v>
      </c>
      <c r="D188" t="s">
        <v>419</v>
      </c>
      <c r="E188" t="s">
        <v>420</v>
      </c>
    </row>
    <row r="189" spans="1:5" x14ac:dyDescent="0.2">
      <c r="A189" t="s">
        <v>356</v>
      </c>
      <c r="B189" t="s">
        <v>545</v>
      </c>
      <c r="C189" t="s">
        <v>3</v>
      </c>
      <c r="D189" t="s">
        <v>419</v>
      </c>
      <c r="E189" t="s">
        <v>420</v>
      </c>
    </row>
    <row r="190" spans="1:5" x14ac:dyDescent="0.2">
      <c r="A190" t="s">
        <v>374</v>
      </c>
      <c r="B190" t="s">
        <v>375</v>
      </c>
      <c r="C190" t="s">
        <v>6</v>
      </c>
      <c r="D190" t="s">
        <v>6</v>
      </c>
      <c r="E190" t="s">
        <v>445</v>
      </c>
    </row>
    <row r="191" spans="1:5" x14ac:dyDescent="0.2">
      <c r="A191" t="s">
        <v>199</v>
      </c>
      <c r="B191" t="s">
        <v>200</v>
      </c>
      <c r="C191" t="s">
        <v>6</v>
      </c>
      <c r="D191" t="s">
        <v>6</v>
      </c>
      <c r="E191" t="s">
        <v>445</v>
      </c>
    </row>
    <row r="192" spans="1:5" x14ac:dyDescent="0.2">
      <c r="A192" t="s">
        <v>337</v>
      </c>
      <c r="B192" t="s">
        <v>546</v>
      </c>
      <c r="C192" t="s">
        <v>3</v>
      </c>
      <c r="D192" t="s">
        <v>419</v>
      </c>
      <c r="E192" t="s">
        <v>443</v>
      </c>
    </row>
    <row r="193" spans="1:5" x14ac:dyDescent="0.2">
      <c r="A193" t="s">
        <v>187</v>
      </c>
      <c r="B193" t="s">
        <v>188</v>
      </c>
      <c r="C193" t="s">
        <v>13</v>
      </c>
      <c r="D193" t="s">
        <v>13</v>
      </c>
      <c r="E193" t="s">
        <v>437</v>
      </c>
    </row>
    <row r="194" spans="1:5" x14ac:dyDescent="0.2">
      <c r="A194" t="s">
        <v>293</v>
      </c>
      <c r="B194" t="s">
        <v>547</v>
      </c>
      <c r="C194" t="s">
        <v>25</v>
      </c>
      <c r="D194" t="s">
        <v>25</v>
      </c>
      <c r="E194" t="s">
        <v>438</v>
      </c>
    </row>
    <row r="195" spans="1:5" x14ac:dyDescent="0.2">
      <c r="A195" t="s">
        <v>310</v>
      </c>
      <c r="B195" t="s">
        <v>548</v>
      </c>
      <c r="C195" t="s">
        <v>25</v>
      </c>
      <c r="D195" t="s">
        <v>25</v>
      </c>
      <c r="E195" t="s">
        <v>438</v>
      </c>
    </row>
    <row r="196" spans="1:5" x14ac:dyDescent="0.2">
      <c r="A196" t="s">
        <v>28</v>
      </c>
      <c r="B196" t="s">
        <v>549</v>
      </c>
      <c r="C196" t="s">
        <v>29</v>
      </c>
      <c r="D196" t="s">
        <v>8</v>
      </c>
      <c r="E196" t="s">
        <v>29</v>
      </c>
    </row>
    <row r="197" spans="1:5" x14ac:dyDescent="0.2">
      <c r="A197" t="s">
        <v>353</v>
      </c>
      <c r="B197" t="s">
        <v>550</v>
      </c>
      <c r="C197" t="s">
        <v>29</v>
      </c>
      <c r="D197" t="s">
        <v>8</v>
      </c>
      <c r="E197" t="s">
        <v>440</v>
      </c>
    </row>
    <row r="198" spans="1:5" x14ac:dyDescent="0.2">
      <c r="A198" t="s">
        <v>207</v>
      </c>
      <c r="B198" t="s">
        <v>551</v>
      </c>
      <c r="C198" t="s">
        <v>25</v>
      </c>
      <c r="D198" t="s">
        <v>25</v>
      </c>
      <c r="E198" t="s">
        <v>136</v>
      </c>
    </row>
    <row r="199" spans="1:5" x14ac:dyDescent="0.2">
      <c r="A199" t="s">
        <v>245</v>
      </c>
      <c r="B199" t="s">
        <v>552</v>
      </c>
      <c r="C199" t="s">
        <v>25</v>
      </c>
      <c r="D199" t="s">
        <v>25</v>
      </c>
      <c r="E199" t="s">
        <v>136</v>
      </c>
    </row>
    <row r="200" spans="1:5" x14ac:dyDescent="0.2">
      <c r="A200" t="s">
        <v>367</v>
      </c>
      <c r="B200" t="s">
        <v>368</v>
      </c>
      <c r="C200" t="s">
        <v>3</v>
      </c>
      <c r="D200" t="s">
        <v>419</v>
      </c>
      <c r="E200" t="s">
        <v>420</v>
      </c>
    </row>
    <row r="201" spans="1:5" x14ac:dyDescent="0.2">
      <c r="A201" t="s">
        <v>156</v>
      </c>
      <c r="B201" t="s">
        <v>157</v>
      </c>
      <c r="C201" t="s">
        <v>3</v>
      </c>
      <c r="D201" t="s">
        <v>419</v>
      </c>
      <c r="E201" t="s">
        <v>420</v>
      </c>
    </row>
    <row r="202" spans="1:5" x14ac:dyDescent="0.2">
      <c r="A202" t="s">
        <v>387</v>
      </c>
      <c r="B202" t="s">
        <v>388</v>
      </c>
      <c r="C202" t="s">
        <v>3</v>
      </c>
      <c r="D202" t="s">
        <v>419</v>
      </c>
      <c r="E202" t="s">
        <v>420</v>
      </c>
    </row>
    <row r="203" spans="1:5" x14ac:dyDescent="0.2">
      <c r="A203" t="s">
        <v>65</v>
      </c>
      <c r="B203" t="s">
        <v>66</v>
      </c>
      <c r="C203" t="s">
        <v>3</v>
      </c>
      <c r="D203" t="s">
        <v>419</v>
      </c>
      <c r="E203" t="s">
        <v>420</v>
      </c>
    </row>
    <row r="204" spans="1:5" x14ac:dyDescent="0.2">
      <c r="A204" t="s">
        <v>218</v>
      </c>
      <c r="B204" t="s">
        <v>219</v>
      </c>
      <c r="C204" t="s">
        <v>3</v>
      </c>
      <c r="D204" t="s">
        <v>419</v>
      </c>
      <c r="E204" t="s">
        <v>420</v>
      </c>
    </row>
    <row r="205" spans="1:5" x14ac:dyDescent="0.2">
      <c r="A205" t="s">
        <v>108</v>
      </c>
      <c r="B205" t="s">
        <v>109</v>
      </c>
      <c r="C205" t="s">
        <v>3</v>
      </c>
      <c r="D205" t="s">
        <v>419</v>
      </c>
      <c r="E205" t="s">
        <v>420</v>
      </c>
    </row>
    <row r="206" spans="1:5" x14ac:dyDescent="0.2">
      <c r="A206" t="s">
        <v>380</v>
      </c>
      <c r="B206" t="s">
        <v>553</v>
      </c>
      <c r="C206" t="s">
        <v>3</v>
      </c>
      <c r="D206" t="s">
        <v>25</v>
      </c>
      <c r="E206" t="s">
        <v>29</v>
      </c>
    </row>
    <row r="207" spans="1:5" x14ac:dyDescent="0.2">
      <c r="A207" t="s">
        <v>259</v>
      </c>
      <c r="B207" t="s">
        <v>554</v>
      </c>
      <c r="C207" t="s">
        <v>3</v>
      </c>
      <c r="D207" t="s">
        <v>419</v>
      </c>
      <c r="E207" t="s">
        <v>420</v>
      </c>
    </row>
    <row r="208" spans="1:5" x14ac:dyDescent="0.2">
      <c r="A208" t="s">
        <v>30</v>
      </c>
      <c r="B208" t="s">
        <v>31</v>
      </c>
      <c r="C208" t="s">
        <v>3</v>
      </c>
      <c r="D208" t="s">
        <v>419</v>
      </c>
      <c r="E208" t="s">
        <v>420</v>
      </c>
    </row>
    <row r="209" spans="1:5" x14ac:dyDescent="0.2">
      <c r="A209" t="s">
        <v>208</v>
      </c>
      <c r="B209" t="s">
        <v>555</v>
      </c>
      <c r="C209" t="s">
        <v>3</v>
      </c>
      <c r="D209" t="s">
        <v>419</v>
      </c>
      <c r="E209" t="s">
        <v>420</v>
      </c>
    </row>
    <row r="210" spans="1:5" x14ac:dyDescent="0.2">
      <c r="A210" t="s">
        <v>392</v>
      </c>
      <c r="B210" t="s">
        <v>556</v>
      </c>
      <c r="C210" t="s">
        <v>3</v>
      </c>
      <c r="D210" t="s">
        <v>419</v>
      </c>
      <c r="E210" t="s">
        <v>420</v>
      </c>
    </row>
    <row r="211" spans="1:5" x14ac:dyDescent="0.2">
      <c r="A211" t="s">
        <v>55</v>
      </c>
      <c r="B211" t="s">
        <v>557</v>
      </c>
      <c r="C211" t="s">
        <v>3</v>
      </c>
      <c r="D211" t="s">
        <v>419</v>
      </c>
      <c r="E211" t="s">
        <v>420</v>
      </c>
    </row>
    <row r="212" spans="1:5" x14ac:dyDescent="0.2">
      <c r="A212" t="s">
        <v>302</v>
      </c>
      <c r="B212" t="s">
        <v>303</v>
      </c>
      <c r="C212" t="s">
        <v>3</v>
      </c>
      <c r="D212" t="s">
        <v>419</v>
      </c>
      <c r="E212" t="s">
        <v>420</v>
      </c>
    </row>
    <row r="213" spans="1:5" x14ac:dyDescent="0.2">
      <c r="A213" t="s">
        <v>10</v>
      </c>
      <c r="B213" t="s">
        <v>11</v>
      </c>
      <c r="C213" t="s">
        <v>3</v>
      </c>
      <c r="D213" t="s">
        <v>419</v>
      </c>
      <c r="E213" t="s">
        <v>420</v>
      </c>
    </row>
    <row r="214" spans="1:5" x14ac:dyDescent="0.2">
      <c r="A214" t="s">
        <v>391</v>
      </c>
      <c r="B214" t="s">
        <v>558</v>
      </c>
      <c r="C214" t="s">
        <v>3</v>
      </c>
      <c r="D214" t="s">
        <v>419</v>
      </c>
      <c r="E214" t="s">
        <v>420</v>
      </c>
    </row>
    <row r="215" spans="1:5" x14ac:dyDescent="0.2">
      <c r="A215" t="s">
        <v>193</v>
      </c>
      <c r="B215" t="s">
        <v>194</v>
      </c>
      <c r="C215" t="s">
        <v>3</v>
      </c>
      <c r="D215" t="s">
        <v>419</v>
      </c>
      <c r="E215" t="s">
        <v>420</v>
      </c>
    </row>
    <row r="216" spans="1:5" x14ac:dyDescent="0.2">
      <c r="A216" t="s">
        <v>99</v>
      </c>
      <c r="B216" t="s">
        <v>100</v>
      </c>
      <c r="C216" t="s">
        <v>3</v>
      </c>
      <c r="D216" t="s">
        <v>419</v>
      </c>
      <c r="E216" t="s">
        <v>420</v>
      </c>
    </row>
    <row r="217" spans="1:5" x14ac:dyDescent="0.2">
      <c r="A217" t="s">
        <v>60</v>
      </c>
      <c r="B217" t="s">
        <v>559</v>
      </c>
      <c r="C217" t="s">
        <v>3</v>
      </c>
      <c r="D217" t="s">
        <v>419</v>
      </c>
      <c r="E217" t="s">
        <v>443</v>
      </c>
    </row>
    <row r="218" spans="1:5" x14ac:dyDescent="0.2">
      <c r="A218" t="s">
        <v>168</v>
      </c>
      <c r="B218" t="s">
        <v>560</v>
      </c>
      <c r="C218" t="s">
        <v>29</v>
      </c>
      <c r="D218" t="s">
        <v>8</v>
      </c>
      <c r="E218" t="s">
        <v>29</v>
      </c>
    </row>
    <row r="219" spans="1:5" x14ac:dyDescent="0.2">
      <c r="A219" t="s">
        <v>328</v>
      </c>
      <c r="B219" t="s">
        <v>561</v>
      </c>
      <c r="C219" t="s">
        <v>29</v>
      </c>
      <c r="D219" t="s">
        <v>8</v>
      </c>
      <c r="E219" t="s">
        <v>441</v>
      </c>
    </row>
    <row r="220" spans="1:5" x14ac:dyDescent="0.2">
      <c r="A220" t="s">
        <v>262</v>
      </c>
      <c r="B220" t="s">
        <v>263</v>
      </c>
      <c r="C220" t="s">
        <v>29</v>
      </c>
      <c r="D220" t="s">
        <v>8</v>
      </c>
      <c r="E220" t="s">
        <v>440</v>
      </c>
    </row>
    <row r="221" spans="1:5" x14ac:dyDescent="0.2">
      <c r="A221" t="s">
        <v>90</v>
      </c>
      <c r="B221" t="s">
        <v>562</v>
      </c>
      <c r="C221" t="s">
        <v>8</v>
      </c>
      <c r="D221" t="s">
        <v>8</v>
      </c>
      <c r="E221" t="s">
        <v>440</v>
      </c>
    </row>
    <row r="222" spans="1:5" x14ac:dyDescent="0.2">
      <c r="A222" t="s">
        <v>341</v>
      </c>
      <c r="B222" t="s">
        <v>563</v>
      </c>
      <c r="C222" t="s">
        <v>8</v>
      </c>
      <c r="D222" t="s">
        <v>8</v>
      </c>
      <c r="E222" t="s">
        <v>436</v>
      </c>
    </row>
    <row r="223" spans="1:5" x14ac:dyDescent="0.2">
      <c r="A223" t="s">
        <v>91</v>
      </c>
      <c r="B223" t="s">
        <v>564</v>
      </c>
      <c r="C223" t="s">
        <v>8</v>
      </c>
      <c r="D223" t="s">
        <v>8</v>
      </c>
      <c r="E223" t="s">
        <v>441</v>
      </c>
    </row>
    <row r="224" spans="1:5" x14ac:dyDescent="0.2">
      <c r="A224" t="s">
        <v>249</v>
      </c>
      <c r="B224" t="s">
        <v>250</v>
      </c>
      <c r="C224" t="s">
        <v>13</v>
      </c>
      <c r="D224" t="s">
        <v>13</v>
      </c>
      <c r="E224" t="s">
        <v>424</v>
      </c>
    </row>
    <row r="225" spans="1:5" x14ac:dyDescent="0.2">
      <c r="A225" t="s">
        <v>195</v>
      </c>
      <c r="B225" t="s">
        <v>196</v>
      </c>
      <c r="C225" t="s">
        <v>13</v>
      </c>
      <c r="D225" t="s">
        <v>13</v>
      </c>
      <c r="E225" t="s">
        <v>437</v>
      </c>
    </row>
    <row r="226" spans="1:5" x14ac:dyDescent="0.2">
      <c r="A226" t="s">
        <v>142</v>
      </c>
      <c r="B226" t="s">
        <v>143</v>
      </c>
      <c r="C226" t="s">
        <v>13</v>
      </c>
      <c r="D226" t="s">
        <v>13</v>
      </c>
      <c r="E226" t="s">
        <v>437</v>
      </c>
    </row>
    <row r="227" spans="1:5" x14ac:dyDescent="0.2">
      <c r="A227" t="s">
        <v>179</v>
      </c>
      <c r="B227" t="s">
        <v>565</v>
      </c>
      <c r="C227" t="s">
        <v>13</v>
      </c>
      <c r="D227" t="s">
        <v>13</v>
      </c>
      <c r="E227" t="s">
        <v>437</v>
      </c>
    </row>
    <row r="228" spans="1:5" x14ac:dyDescent="0.2">
      <c r="A228" t="s">
        <v>12</v>
      </c>
      <c r="B228" t="s">
        <v>566</v>
      </c>
      <c r="C228" t="s">
        <v>13</v>
      </c>
      <c r="D228" t="s">
        <v>13</v>
      </c>
      <c r="E228" t="s">
        <v>437</v>
      </c>
    </row>
    <row r="229" spans="1:5" x14ac:dyDescent="0.2">
      <c r="A229" t="s">
        <v>133</v>
      </c>
      <c r="B229" t="s">
        <v>134</v>
      </c>
      <c r="C229" t="s">
        <v>13</v>
      </c>
      <c r="D229" t="s">
        <v>13</v>
      </c>
      <c r="E229" t="s">
        <v>437</v>
      </c>
    </row>
    <row r="230" spans="1:5" x14ac:dyDescent="0.2">
      <c r="A230">
        <v>-99</v>
      </c>
      <c r="B230" t="s">
        <v>567</v>
      </c>
      <c r="C230" t="s">
        <v>6</v>
      </c>
      <c r="D230" t="s">
        <v>8</v>
      </c>
      <c r="E230" t="s">
        <v>29</v>
      </c>
    </row>
    <row r="231" spans="1:5" x14ac:dyDescent="0.2">
      <c r="A231" t="s">
        <v>182</v>
      </c>
      <c r="B231" t="s">
        <v>568</v>
      </c>
      <c r="C231" t="s">
        <v>29</v>
      </c>
      <c r="D231" t="s">
        <v>8</v>
      </c>
      <c r="E231" t="s">
        <v>29</v>
      </c>
    </row>
    <row r="232" spans="1:5" x14ac:dyDescent="0.2">
      <c r="A232" t="s">
        <v>325</v>
      </c>
      <c r="B232" t="s">
        <v>326</v>
      </c>
      <c r="C232" t="s">
        <v>6</v>
      </c>
      <c r="D232" t="s">
        <v>6</v>
      </c>
      <c r="E232" t="s">
        <v>425</v>
      </c>
    </row>
    <row r="233" spans="1:5" x14ac:dyDescent="0.2">
      <c r="A233" t="s">
        <v>274</v>
      </c>
      <c r="B233" t="s">
        <v>569</v>
      </c>
      <c r="C233" t="s">
        <v>25</v>
      </c>
      <c r="D233" t="s">
        <v>25</v>
      </c>
      <c r="E233" t="s">
        <v>421</v>
      </c>
    </row>
    <row r="234" spans="1:5" x14ac:dyDescent="0.2">
      <c r="A234" t="s">
        <v>76</v>
      </c>
      <c r="B234" t="s">
        <v>570</v>
      </c>
      <c r="C234" t="s">
        <v>25</v>
      </c>
      <c r="D234" t="s">
        <v>25</v>
      </c>
      <c r="E234" t="s">
        <v>438</v>
      </c>
    </row>
    <row r="235" spans="1:5" x14ac:dyDescent="0.2">
      <c r="A235" t="s">
        <v>366</v>
      </c>
      <c r="B235" t="s">
        <v>571</v>
      </c>
      <c r="C235" t="s">
        <v>25</v>
      </c>
      <c r="D235" t="s">
        <v>25</v>
      </c>
      <c r="E235" t="s">
        <v>438</v>
      </c>
    </row>
    <row r="236" spans="1:5" x14ac:dyDescent="0.2">
      <c r="A236" t="s">
        <v>395</v>
      </c>
      <c r="B236" t="s">
        <v>572</v>
      </c>
      <c r="C236" t="s">
        <v>25</v>
      </c>
      <c r="D236" t="s">
        <v>25</v>
      </c>
      <c r="E236" t="s">
        <v>438</v>
      </c>
    </row>
    <row r="237" spans="1:5" x14ac:dyDescent="0.2">
      <c r="A237" t="s">
        <v>396</v>
      </c>
      <c r="B237" t="s">
        <v>573</v>
      </c>
      <c r="C237" t="s">
        <v>25</v>
      </c>
      <c r="D237" t="s">
        <v>25</v>
      </c>
      <c r="E237" t="s">
        <v>438</v>
      </c>
    </row>
    <row r="238" spans="1:5" x14ac:dyDescent="0.2">
      <c r="A238" t="s">
        <v>331</v>
      </c>
      <c r="B238" t="s">
        <v>574</v>
      </c>
      <c r="C238" t="s">
        <v>25</v>
      </c>
      <c r="D238" t="s">
        <v>25</v>
      </c>
      <c r="E238" t="s">
        <v>447</v>
      </c>
    </row>
    <row r="239" spans="1:5" x14ac:dyDescent="0.2">
      <c r="A239" t="s">
        <v>373</v>
      </c>
      <c r="B239" t="s">
        <v>575</v>
      </c>
      <c r="C239" t="s">
        <v>25</v>
      </c>
      <c r="D239" t="s">
        <v>25</v>
      </c>
      <c r="E239" t="s">
        <v>438</v>
      </c>
    </row>
    <row r="240" spans="1:5" x14ac:dyDescent="0.2">
      <c r="A240" t="s">
        <v>241</v>
      </c>
      <c r="B240" t="s">
        <v>242</v>
      </c>
      <c r="C240" t="s">
        <v>29</v>
      </c>
      <c r="D240" t="s">
        <v>6</v>
      </c>
      <c r="E240" t="s">
        <v>435</v>
      </c>
    </row>
    <row r="241" spans="1:5" x14ac:dyDescent="0.2">
      <c r="A241" t="s">
        <v>284</v>
      </c>
      <c r="B241" t="s">
        <v>576</v>
      </c>
      <c r="C241" t="s">
        <v>25</v>
      </c>
      <c r="D241" t="s">
        <v>25</v>
      </c>
      <c r="E241" t="s">
        <v>136</v>
      </c>
    </row>
    <row r="242" spans="1:5" x14ac:dyDescent="0.2">
      <c r="A242" t="s">
        <v>135</v>
      </c>
      <c r="B242" t="s">
        <v>577</v>
      </c>
      <c r="C242" t="s">
        <v>25</v>
      </c>
      <c r="D242" t="s">
        <v>25</v>
      </c>
      <c r="E242" t="s">
        <v>136</v>
      </c>
    </row>
    <row r="243" spans="1:5" x14ac:dyDescent="0.2">
      <c r="A243" t="s">
        <v>327</v>
      </c>
      <c r="B243" t="s">
        <v>578</v>
      </c>
      <c r="C243" t="s">
        <v>29</v>
      </c>
      <c r="D243" t="s">
        <v>419</v>
      </c>
      <c r="E243" t="s">
        <v>29</v>
      </c>
    </row>
    <row r="244" spans="1:5" x14ac:dyDescent="0.2">
      <c r="A244" t="s">
        <v>130</v>
      </c>
      <c r="B244" t="s">
        <v>579</v>
      </c>
      <c r="C244" t="s">
        <v>21</v>
      </c>
      <c r="D244" t="s">
        <v>419</v>
      </c>
      <c r="E244" t="s">
        <v>21</v>
      </c>
    </row>
    <row r="245" spans="1:5" x14ac:dyDescent="0.2">
      <c r="A245" t="s">
        <v>394</v>
      </c>
      <c r="B245" t="s">
        <v>580</v>
      </c>
      <c r="C245" t="s">
        <v>25</v>
      </c>
      <c r="D245" t="s">
        <v>25</v>
      </c>
      <c r="E245" t="s">
        <v>447</v>
      </c>
    </row>
    <row r="246" spans="1:5" x14ac:dyDescent="0.2">
      <c r="A246" t="s">
        <v>278</v>
      </c>
      <c r="B246" t="s">
        <v>581</v>
      </c>
      <c r="C246" t="s">
        <v>25</v>
      </c>
      <c r="D246" t="s">
        <v>25</v>
      </c>
      <c r="E246" t="s">
        <v>438</v>
      </c>
    </row>
    <row r="247" spans="1:5" x14ac:dyDescent="0.2">
      <c r="A247" t="s">
        <v>24</v>
      </c>
      <c r="B247" t="s">
        <v>582</v>
      </c>
      <c r="C247" t="s">
        <v>25</v>
      </c>
      <c r="D247" t="s">
        <v>25</v>
      </c>
      <c r="E247" t="s">
        <v>438</v>
      </c>
    </row>
    <row r="248" spans="1:5" x14ac:dyDescent="0.2">
      <c r="A248" t="s">
        <v>298</v>
      </c>
      <c r="B248" t="s">
        <v>583</v>
      </c>
      <c r="C248" t="s">
        <v>25</v>
      </c>
      <c r="D248" t="s">
        <v>25</v>
      </c>
      <c r="E248" t="s">
        <v>136</v>
      </c>
    </row>
    <row r="249" spans="1:5" x14ac:dyDescent="0.2">
      <c r="A249" t="s">
        <v>163</v>
      </c>
      <c r="B249" t="s">
        <v>164</v>
      </c>
      <c r="C249" t="s">
        <v>25</v>
      </c>
      <c r="D249" t="s">
        <v>25</v>
      </c>
      <c r="E249" t="s">
        <v>136</v>
      </c>
    </row>
    <row r="250" spans="1:5" x14ac:dyDescent="0.2">
      <c r="A250" t="s">
        <v>255</v>
      </c>
      <c r="B250" t="s">
        <v>584</v>
      </c>
      <c r="C250" t="s">
        <v>25</v>
      </c>
      <c r="D250" t="s">
        <v>25</v>
      </c>
      <c r="E250" t="s">
        <v>136</v>
      </c>
    </row>
    <row r="251" spans="1:5" x14ac:dyDescent="0.2">
      <c r="A251" t="s">
        <v>49</v>
      </c>
      <c r="B251" t="s">
        <v>50</v>
      </c>
      <c r="C251" t="s">
        <v>6</v>
      </c>
      <c r="D251" t="s">
        <v>6</v>
      </c>
      <c r="E251" t="s">
        <v>422</v>
      </c>
    </row>
    <row r="252" spans="1:5" x14ac:dyDescent="0.2">
      <c r="A252">
        <v>-99</v>
      </c>
      <c r="B252" t="s">
        <v>585</v>
      </c>
      <c r="C252" t="s">
        <v>25</v>
      </c>
      <c r="D252" t="s">
        <v>25</v>
      </c>
      <c r="E252" t="s">
        <v>421</v>
      </c>
    </row>
    <row r="253" spans="1:5" x14ac:dyDescent="0.2">
      <c r="A253">
        <v>-99</v>
      </c>
      <c r="B253" t="s">
        <v>403</v>
      </c>
      <c r="C253" t="s">
        <v>6</v>
      </c>
      <c r="D253" t="s">
        <v>6</v>
      </c>
      <c r="E253" t="s">
        <v>425</v>
      </c>
    </row>
    <row r="254" spans="1:5" x14ac:dyDescent="0.2">
      <c r="A254">
        <v>-99</v>
      </c>
      <c r="B254" t="s">
        <v>399</v>
      </c>
      <c r="C254" t="s">
        <v>29</v>
      </c>
      <c r="D254" t="s">
        <v>419</v>
      </c>
      <c r="E254" t="s">
        <v>423</v>
      </c>
    </row>
    <row r="255" spans="1:5" x14ac:dyDescent="0.2">
      <c r="A255" t="s">
        <v>232</v>
      </c>
      <c r="B255" t="s">
        <v>586</v>
      </c>
      <c r="C255" t="s">
        <v>6</v>
      </c>
      <c r="D255" t="s">
        <v>6</v>
      </c>
      <c r="E255" t="s">
        <v>445</v>
      </c>
    </row>
    <row r="256" spans="1:5" x14ac:dyDescent="0.2">
      <c r="A256">
        <v>-99</v>
      </c>
      <c r="B256" t="s">
        <v>587</v>
      </c>
      <c r="C256" t="s">
        <v>25</v>
      </c>
      <c r="D256" t="s">
        <v>25</v>
      </c>
      <c r="E256" t="s">
        <v>421</v>
      </c>
    </row>
    <row r="257" spans="1:5" x14ac:dyDescent="0.2">
      <c r="A257">
        <v>-99</v>
      </c>
      <c r="B257" t="s">
        <v>588</v>
      </c>
      <c r="C257" t="s">
        <v>3</v>
      </c>
      <c r="D257" t="s">
        <v>419</v>
      </c>
      <c r="E257" t="s">
        <v>420</v>
      </c>
    </row>
    <row r="258" spans="1:5" x14ac:dyDescent="0.2">
      <c r="A258">
        <v>-99</v>
      </c>
      <c r="B258" t="s">
        <v>589</v>
      </c>
      <c r="C258" t="s">
        <v>3</v>
      </c>
      <c r="D258" t="s">
        <v>419</v>
      </c>
      <c r="E258" t="s">
        <v>420</v>
      </c>
    </row>
    <row r="259" spans="1:5" x14ac:dyDescent="0.2">
      <c r="A259">
        <v>-99</v>
      </c>
      <c r="B259" t="s">
        <v>590</v>
      </c>
      <c r="C259" t="s">
        <v>6</v>
      </c>
      <c r="D259" t="s">
        <v>6</v>
      </c>
      <c r="E259" t="s">
        <v>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A5D1-70A1-F744-870F-BDEF6F5EFB97}">
  <dimension ref="A3:G26"/>
  <sheetViews>
    <sheetView workbookViewId="0">
      <selection activeCell="K19" sqref="K19"/>
    </sheetView>
  </sheetViews>
  <sheetFormatPr baseColWidth="10" defaultRowHeight="16" x14ac:dyDescent="0.2"/>
  <cols>
    <col min="1" max="1" width="23.6640625" bestFit="1" customWidth="1"/>
    <col min="2" max="2" width="22.5" bestFit="1" customWidth="1"/>
    <col min="3" max="3" width="23" bestFit="1" customWidth="1"/>
    <col min="4" max="4" width="19.33203125" bestFit="1" customWidth="1"/>
    <col min="5" max="5" width="19.83203125" bestFit="1" customWidth="1"/>
    <col min="6" max="6" width="20" bestFit="1" customWidth="1"/>
    <col min="7" max="7" width="20.5" bestFit="1" customWidth="1"/>
  </cols>
  <sheetData>
    <row r="3" spans="1:7" x14ac:dyDescent="0.2">
      <c r="A3" s="3" t="s">
        <v>450</v>
      </c>
      <c r="B3" t="s">
        <v>451</v>
      </c>
      <c r="C3" t="s">
        <v>452</v>
      </c>
      <c r="D3" t="s">
        <v>453</v>
      </c>
      <c r="E3" t="s">
        <v>454</v>
      </c>
      <c r="F3" t="s">
        <v>455</v>
      </c>
      <c r="G3" t="s">
        <v>456</v>
      </c>
    </row>
    <row r="4" spans="1:7" x14ac:dyDescent="0.2">
      <c r="A4" s="4" t="s">
        <v>421</v>
      </c>
      <c r="B4" s="5">
        <v>100</v>
      </c>
      <c r="C4" s="5">
        <v>120</v>
      </c>
      <c r="D4" s="5">
        <v>100</v>
      </c>
      <c r="E4" s="5">
        <v>100</v>
      </c>
      <c r="F4" s="5">
        <v>50</v>
      </c>
      <c r="G4" s="5">
        <v>50</v>
      </c>
    </row>
    <row r="5" spans="1:7" x14ac:dyDescent="0.2">
      <c r="A5" s="4" t="s">
        <v>420</v>
      </c>
      <c r="B5" s="5">
        <v>98.784999999999997</v>
      </c>
      <c r="C5" s="5">
        <v>100.395</v>
      </c>
      <c r="D5" s="5">
        <v>68.183529411764695</v>
      </c>
      <c r="E5" s="5">
        <v>68.183529411764695</v>
      </c>
      <c r="F5" s="5">
        <v>41.45</v>
      </c>
      <c r="G5" s="5">
        <v>41.897222222222226</v>
      </c>
    </row>
    <row r="6" spans="1:7" x14ac:dyDescent="0.2">
      <c r="A6" s="4" t="s">
        <v>423</v>
      </c>
      <c r="B6" s="5">
        <v>92.857142857142861</v>
      </c>
      <c r="C6" s="5">
        <v>98.571428571428569</v>
      </c>
      <c r="D6" s="5">
        <v>77.5</v>
      </c>
      <c r="E6" s="5">
        <v>77.5</v>
      </c>
      <c r="F6" s="5">
        <v>43.125</v>
      </c>
      <c r="G6" s="5">
        <v>50.625</v>
      </c>
    </row>
    <row r="7" spans="1:7" x14ac:dyDescent="0.2">
      <c r="A7" s="4" t="s">
        <v>448</v>
      </c>
      <c r="B7" s="5">
        <v>110</v>
      </c>
      <c r="C7" s="5">
        <v>110</v>
      </c>
      <c r="D7" s="5">
        <v>90</v>
      </c>
      <c r="E7" s="5">
        <v>90</v>
      </c>
      <c r="F7" s="5">
        <v>20</v>
      </c>
      <c r="G7" s="5">
        <v>60</v>
      </c>
    </row>
    <row r="8" spans="1:7" x14ac:dyDescent="0.2">
      <c r="A8" s="4" t="s">
        <v>440</v>
      </c>
      <c r="B8" s="5">
        <v>110</v>
      </c>
      <c r="C8" s="5">
        <v>110</v>
      </c>
      <c r="D8" s="5">
        <v>91.666666666666671</v>
      </c>
      <c r="E8" s="5">
        <v>93.333333333333329</v>
      </c>
      <c r="F8" s="5">
        <v>51.666666666666664</v>
      </c>
      <c r="G8" s="5">
        <v>53.333333333333336</v>
      </c>
    </row>
    <row r="9" spans="1:7" x14ac:dyDescent="0.2">
      <c r="A9" s="4" t="s">
        <v>445</v>
      </c>
      <c r="B9" s="5">
        <v>88</v>
      </c>
      <c r="C9" s="5">
        <v>112</v>
      </c>
      <c r="D9" s="5">
        <v>82</v>
      </c>
      <c r="E9" s="5">
        <v>82</v>
      </c>
      <c r="F9" s="5">
        <v>44</v>
      </c>
      <c r="G9" s="5">
        <v>48</v>
      </c>
    </row>
    <row r="10" spans="1:7" x14ac:dyDescent="0.2">
      <c r="A10" s="4" t="s">
        <v>442</v>
      </c>
      <c r="B10" s="5">
        <v>114</v>
      </c>
      <c r="C10" s="5">
        <v>127</v>
      </c>
      <c r="D10" s="5">
        <v>88</v>
      </c>
      <c r="E10" s="5">
        <v>90</v>
      </c>
      <c r="F10" s="5">
        <v>52</v>
      </c>
      <c r="G10" s="5">
        <v>52</v>
      </c>
    </row>
    <row r="11" spans="1:7" x14ac:dyDescent="0.2">
      <c r="A11" s="4" t="s">
        <v>447</v>
      </c>
      <c r="B11" s="5">
        <v>110</v>
      </c>
      <c r="C11" s="5">
        <v>110</v>
      </c>
      <c r="D11" s="5">
        <v>65</v>
      </c>
      <c r="E11" s="5">
        <v>65</v>
      </c>
      <c r="F11" s="5">
        <v>40</v>
      </c>
      <c r="G11" s="5">
        <v>40</v>
      </c>
    </row>
    <row r="12" spans="1:7" x14ac:dyDescent="0.2">
      <c r="A12" s="4" t="s">
        <v>136</v>
      </c>
      <c r="B12" s="5"/>
      <c r="C12" s="5"/>
      <c r="D12" s="5">
        <v>56.35</v>
      </c>
      <c r="E12" s="5">
        <v>56.35</v>
      </c>
      <c r="F12" s="5">
        <v>24.15</v>
      </c>
      <c r="G12" s="5">
        <v>40.25</v>
      </c>
    </row>
    <row r="13" spans="1:7" x14ac:dyDescent="0.2">
      <c r="A13" s="4" t="s">
        <v>436</v>
      </c>
      <c r="B13" s="5">
        <v>100</v>
      </c>
      <c r="C13" s="5">
        <v>100</v>
      </c>
      <c r="D13" s="5">
        <v>100</v>
      </c>
      <c r="E13" s="5">
        <v>100</v>
      </c>
      <c r="F13" s="5">
        <v>60</v>
      </c>
      <c r="G13" s="5">
        <v>60</v>
      </c>
    </row>
    <row r="14" spans="1:7" x14ac:dyDescent="0.2">
      <c r="A14" s="4" t="s">
        <v>446</v>
      </c>
      <c r="B14" s="5">
        <v>105</v>
      </c>
      <c r="C14" s="5">
        <v>107.5</v>
      </c>
      <c r="D14" s="5">
        <v>90</v>
      </c>
      <c r="E14" s="5">
        <v>90</v>
      </c>
      <c r="F14" s="5">
        <v>52.5</v>
      </c>
      <c r="G14" s="5">
        <v>52.5</v>
      </c>
    </row>
    <row r="15" spans="1:7" x14ac:dyDescent="0.2">
      <c r="A15" s="4" t="s">
        <v>443</v>
      </c>
      <c r="B15" s="5">
        <v>128.08499999999998</v>
      </c>
      <c r="C15" s="5">
        <v>163.845</v>
      </c>
      <c r="D15" s="5">
        <v>80</v>
      </c>
      <c r="E15" s="5">
        <v>80</v>
      </c>
      <c r="F15" s="5">
        <v>50</v>
      </c>
      <c r="G15" s="5">
        <v>50</v>
      </c>
    </row>
    <row r="16" spans="1:7" x14ac:dyDescent="0.2">
      <c r="A16" s="4" t="s">
        <v>437</v>
      </c>
      <c r="B16" s="5">
        <v>107.34166666666668</v>
      </c>
      <c r="C16" s="5">
        <v>113.17500000000001</v>
      </c>
      <c r="D16" s="5">
        <v>85.039285714285711</v>
      </c>
      <c r="E16" s="5">
        <v>85.039285714285711</v>
      </c>
      <c r="F16" s="5">
        <v>49.969999999999992</v>
      </c>
      <c r="G16" s="5">
        <v>49.969999999999992</v>
      </c>
    </row>
    <row r="17" spans="1:7" x14ac:dyDescent="0.2">
      <c r="A17" s="4" t="s">
        <v>29</v>
      </c>
      <c r="B17" s="5">
        <v>110</v>
      </c>
      <c r="C17" s="5">
        <v>110</v>
      </c>
      <c r="D17" s="5">
        <v>90</v>
      </c>
      <c r="E17" s="5">
        <v>90</v>
      </c>
      <c r="F17" s="5">
        <v>50</v>
      </c>
      <c r="G17" s="5">
        <v>50</v>
      </c>
    </row>
    <row r="18" spans="1:7" x14ac:dyDescent="0.2">
      <c r="A18" s="4" t="s">
        <v>21</v>
      </c>
      <c r="B18" s="5">
        <v>100</v>
      </c>
      <c r="C18" s="5">
        <v>108.88888888888889</v>
      </c>
      <c r="D18" s="5">
        <v>81.111111111111114</v>
      </c>
      <c r="E18" s="5">
        <v>83.333333333333329</v>
      </c>
      <c r="F18" s="5">
        <v>51.666666666666664</v>
      </c>
      <c r="G18" s="5">
        <v>57.222222222222221</v>
      </c>
    </row>
    <row r="19" spans="1:7" x14ac:dyDescent="0.2">
      <c r="A19" s="4" t="s">
        <v>425</v>
      </c>
      <c r="B19" s="5">
        <v>104</v>
      </c>
      <c r="C19" s="5">
        <v>104</v>
      </c>
      <c r="D19" s="5">
        <v>76</v>
      </c>
      <c r="E19" s="5">
        <v>76</v>
      </c>
      <c r="F19" s="5">
        <v>48</v>
      </c>
      <c r="G19" s="5">
        <v>48</v>
      </c>
    </row>
    <row r="20" spans="1:7" x14ac:dyDescent="0.2">
      <c r="A20" s="4" t="s">
        <v>444</v>
      </c>
      <c r="B20" s="5">
        <v>116</v>
      </c>
      <c r="C20" s="5">
        <v>116</v>
      </c>
      <c r="D20" s="5">
        <v>80</v>
      </c>
      <c r="E20" s="5">
        <v>96</v>
      </c>
      <c r="F20" s="5">
        <v>52</v>
      </c>
      <c r="G20" s="5">
        <v>52</v>
      </c>
    </row>
    <row r="21" spans="1:7" x14ac:dyDescent="0.2">
      <c r="A21" s="4" t="s">
        <v>435</v>
      </c>
      <c r="B21" s="5">
        <v>86</v>
      </c>
      <c r="C21" s="5">
        <v>90</v>
      </c>
      <c r="D21" s="5">
        <v>52</v>
      </c>
      <c r="E21" s="5">
        <v>52</v>
      </c>
      <c r="F21" s="5">
        <v>46</v>
      </c>
      <c r="G21" s="5">
        <v>50</v>
      </c>
    </row>
    <row r="22" spans="1:7" x14ac:dyDescent="0.2">
      <c r="A22" s="4" t="s">
        <v>424</v>
      </c>
      <c r="B22" s="5">
        <v>115.71428571428571</v>
      </c>
      <c r="C22" s="5">
        <v>124.28571428571429</v>
      </c>
      <c r="D22" s="5">
        <v>83.333333333333329</v>
      </c>
      <c r="E22" s="5">
        <v>83.333333333333329</v>
      </c>
      <c r="F22" s="5">
        <v>50</v>
      </c>
      <c r="G22" s="5">
        <v>50</v>
      </c>
    </row>
    <row r="23" spans="1:7" x14ac:dyDescent="0.2">
      <c r="A23" s="4" t="s">
        <v>441</v>
      </c>
      <c r="B23" s="5">
        <v>100</v>
      </c>
      <c r="C23" s="5">
        <v>100</v>
      </c>
      <c r="D23" s="5">
        <v>85</v>
      </c>
      <c r="E23" s="5">
        <v>85</v>
      </c>
      <c r="F23" s="5">
        <v>40</v>
      </c>
      <c r="G23" s="5">
        <v>50</v>
      </c>
    </row>
    <row r="24" spans="1:7" x14ac:dyDescent="0.2">
      <c r="A24" s="4" t="s">
        <v>422</v>
      </c>
      <c r="B24" s="5">
        <v>113.07692307692308</v>
      </c>
      <c r="C24" s="5">
        <v>116.53846153846153</v>
      </c>
      <c r="D24" s="5">
        <v>84.285714285714292</v>
      </c>
      <c r="E24" s="5">
        <v>88.571428571428569</v>
      </c>
      <c r="F24" s="5">
        <v>55</v>
      </c>
      <c r="G24" s="5">
        <v>59.285714285714285</v>
      </c>
    </row>
    <row r="25" spans="1:7" x14ac:dyDescent="0.2">
      <c r="A25" s="4" t="s">
        <v>439</v>
      </c>
      <c r="B25" s="5">
        <v>115.55555555555556</v>
      </c>
      <c r="C25" s="5">
        <v>120</v>
      </c>
      <c r="D25" s="5">
        <v>83.333333333333329</v>
      </c>
      <c r="E25" s="5">
        <v>83.333333333333329</v>
      </c>
      <c r="F25" s="5">
        <v>44.444444444444443</v>
      </c>
      <c r="G25" s="5">
        <v>45.555555555555557</v>
      </c>
    </row>
    <row r="26" spans="1:7" x14ac:dyDescent="0.2">
      <c r="A26" s="4" t="s">
        <v>427</v>
      </c>
      <c r="B26" s="5">
        <v>106.73868852459016</v>
      </c>
      <c r="C26" s="5">
        <v>113.31754098360653</v>
      </c>
      <c r="D26" s="5">
        <v>80.751914893617027</v>
      </c>
      <c r="E26" s="5">
        <v>82.099432624113476</v>
      </c>
      <c r="F26" s="5">
        <v>48.180419580419588</v>
      </c>
      <c r="G26" s="5">
        <v>50.377272727272732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 speeds</vt:lpstr>
      <vt:lpstr>country averages</vt:lpstr>
      <vt:lpstr>region averages</vt:lpstr>
      <vt:lpstr>country info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2022-03-18T15:28:28Z</dcterms:created>
  <dcterms:modified xsi:type="dcterms:W3CDTF">2022-03-21T11:21:41Z</dcterms:modified>
</cp:coreProperties>
</file>