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e04aab853dcc22/Escritorio/Interculturalidad/2667_DSA/Documentacion/"/>
    </mc:Choice>
  </mc:AlternateContent>
  <xr:revisionPtr revIDLastSave="84" documentId="13_ncr:1_{18A12E5F-76C1-47B2-89D1-5D244C14AECF}" xr6:coauthVersionLast="47" xr6:coauthVersionMax="47" xr10:uidLastSave="{257FECA6-A388-4E25-9A1F-4C6B6AC5AEE7}"/>
  <workbookProtection lockStructure="1"/>
  <bookViews>
    <workbookView xWindow="-120" yWindow="-120" windowWidth="20730" windowHeight="11760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J2" i="1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D85" i="5" s="1" a="1"/>
  <c r="D85" i="5" s="1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9" i="3" l="1"/>
  <c r="A85" i="5"/>
  <c r="AC2" i="1"/>
  <c r="AE2" i="1"/>
  <c r="I50" i="2" a="1"/>
  <c r="I50" i="2" s="1"/>
  <c r="H45" i="2"/>
  <c r="I39" i="2" a="1"/>
  <c r="I39" i="2" s="1"/>
  <c r="D39" i="5" s="1" a="1"/>
  <c r="D39" i="5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D9" i="5" s="1" a="1"/>
  <c r="D9" i="5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D46" i="5" s="1" a="1"/>
  <c r="D46" i="5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7" i="5" l="1" a="1"/>
  <c r="D27" i="5" s="1"/>
  <c r="D14" i="5" a="1"/>
  <c r="D14" i="5" s="1"/>
  <c r="D36" i="5" a="1"/>
  <c r="D36" i="5" s="1"/>
  <c r="D16" i="5" a="1"/>
  <c r="D16" i="5" s="1"/>
  <c r="D11" i="5" a="1"/>
  <c r="D11" i="5" s="1"/>
  <c r="D25" i="5" a="1"/>
  <c r="D25" i="5" s="1"/>
  <c r="D12" i="5" a="1"/>
  <c r="D12" i="5" s="1"/>
  <c r="D26" i="5" a="1"/>
  <c r="D26" i="5" s="1"/>
  <c r="D34" i="5" a="1"/>
  <c r="D34" i="5" s="1"/>
  <c r="D24" i="5" a="1"/>
  <c r="D24" i="5" s="1"/>
  <c r="D6" i="5" a="1"/>
  <c r="D6" i="5" s="1"/>
  <c r="D31" i="5" a="1"/>
  <c r="D31" i="5" s="1"/>
  <c r="D44" i="5" a="1"/>
  <c r="D44" i="5" s="1"/>
  <c r="D50" i="5" a="1"/>
  <c r="D50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7" i="5"/>
  <c r="K69" i="5"/>
  <c r="K8" i="5"/>
  <c r="K65" i="5"/>
  <c r="K79" i="5"/>
  <c r="K44" i="5"/>
  <c r="K58" i="5"/>
  <c r="K99" i="5"/>
  <c r="K43" i="5"/>
  <c r="K7" i="5"/>
  <c r="K40" i="5"/>
  <c r="K2" i="5"/>
  <c r="K82" i="5"/>
  <c r="K80" i="5"/>
  <c r="K42" i="5"/>
  <c r="K37" i="5"/>
  <c r="K15" i="5"/>
  <c r="K48" i="5"/>
  <c r="K62" i="5"/>
  <c r="K19" i="5"/>
  <c r="K77" i="5"/>
  <c r="K35" i="5"/>
  <c r="K90" i="5"/>
  <c r="K5" i="5"/>
  <c r="K32" i="5"/>
  <c r="K76" i="5"/>
  <c r="K54" i="5"/>
  <c r="K88" i="5"/>
  <c r="K87" i="5"/>
  <c r="K30" i="5"/>
  <c r="K23" i="5"/>
  <c r="K66" i="5"/>
  <c r="K57" i="5"/>
  <c r="K25" i="5"/>
  <c r="K78" i="5"/>
  <c r="K11" i="5"/>
  <c r="K28" i="5"/>
  <c r="K60" i="5"/>
  <c r="K52" i="5"/>
  <c r="K71" i="5"/>
  <c r="K41" i="5"/>
  <c r="K6" i="5"/>
  <c r="K55" i="5"/>
  <c r="K73" i="5"/>
  <c r="K91" i="5"/>
  <c r="K20" i="5"/>
  <c r="K24" i="5"/>
  <c r="K13" i="5"/>
  <c r="K45" i="5"/>
  <c r="K10" i="5"/>
  <c r="K17" i="5"/>
  <c r="K68" i="5"/>
  <c r="K72" i="5"/>
  <c r="K93" i="5"/>
  <c r="K9" i="5"/>
  <c r="K38" i="5"/>
  <c r="K21" i="5"/>
  <c r="K85" i="5"/>
  <c r="K4" i="5"/>
  <c r="K16" i="5"/>
  <c r="K75" i="5"/>
  <c r="K94" i="5"/>
  <c r="K81" i="5"/>
  <c r="K83" i="5"/>
  <c r="K74" i="5"/>
  <c r="K26" i="5"/>
  <c r="K31" i="5"/>
  <c r="K92" i="5"/>
  <c r="K50" i="5"/>
  <c r="K29" i="5"/>
  <c r="K53" i="5"/>
  <c r="K84" i="5"/>
  <c r="K64" i="5"/>
  <c r="K95" i="5"/>
  <c r="K96" i="5"/>
  <c r="K51" i="5"/>
  <c r="K18" i="5"/>
  <c r="K100" i="5"/>
  <c r="K89" i="5"/>
  <c r="K36" i="5"/>
  <c r="K56" i="5"/>
  <c r="K98" i="5"/>
  <c r="K63" i="5"/>
  <c r="K14" i="5"/>
  <c r="K46" i="5"/>
  <c r="K97" i="5"/>
  <c r="K101" i="5"/>
  <c r="K33" i="5"/>
  <c r="K61" i="5"/>
  <c r="K12" i="5"/>
  <c r="K86" i="5"/>
  <c r="K59" i="5"/>
  <c r="K49" i="5"/>
  <c r="K3" i="5"/>
  <c r="K27" i="5"/>
  <c r="K67" i="5"/>
  <c r="K22" i="5"/>
  <c r="K39" i="5"/>
  <c r="K34" i="5"/>
  <c r="K70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N31" i="5"/>
  <c r="L52" i="5"/>
  <c r="L43" i="5"/>
  <c r="L64" i="5"/>
  <c r="M64" i="5"/>
  <c r="L75" i="5"/>
  <c r="L14" i="5"/>
  <c r="N15" i="5"/>
  <c r="M58" i="5"/>
  <c r="L40" i="5"/>
  <c r="L78" i="5"/>
  <c r="L36" i="5"/>
  <c r="N17" i="5"/>
  <c r="M54" i="5"/>
  <c r="L35" i="5"/>
  <c r="M61" i="5"/>
  <c r="M24" i="5"/>
  <c r="L95" i="5"/>
  <c r="N90" i="5"/>
  <c r="N46" i="5"/>
  <c r="M49" i="5"/>
  <c r="L27" i="5"/>
  <c r="M82" i="5"/>
  <c r="M92" i="5"/>
  <c r="M80" i="5"/>
  <c r="N83" i="5"/>
  <c r="N42" i="5"/>
  <c r="L46" i="5"/>
  <c r="L93" i="5"/>
  <c r="M37" i="5"/>
  <c r="M30" i="5"/>
  <c r="N97" i="5"/>
  <c r="N41" i="5"/>
  <c r="M63" i="5"/>
  <c r="L63" i="5"/>
  <c r="N2" i="5"/>
  <c r="M96" i="5"/>
  <c r="N20" i="5"/>
  <c r="M52" i="5"/>
  <c r="N29" i="5"/>
  <c r="N53" i="5"/>
  <c r="M91" i="5"/>
  <c r="N98" i="5"/>
  <c r="N84" i="5"/>
  <c r="N91" i="5"/>
  <c r="L16" i="5"/>
  <c r="M95" i="5"/>
  <c r="M71" i="5"/>
  <c r="M16" i="5"/>
  <c r="M48" i="5"/>
  <c r="L85" i="5"/>
  <c r="L22" i="5"/>
  <c r="M35" i="5"/>
  <c r="M26" i="5"/>
  <c r="N63" i="5"/>
  <c r="N70" i="5"/>
  <c r="L76" i="5"/>
  <c r="M65" i="5"/>
  <c r="N48" i="5"/>
  <c r="L51" i="5"/>
  <c r="N73" i="5"/>
  <c r="N61" i="5"/>
  <c r="N81" i="5"/>
  <c r="M67" i="5"/>
  <c r="N67" i="5"/>
  <c r="M78" i="5"/>
  <c r="M51" i="5"/>
  <c r="M76" i="5"/>
  <c r="L37" i="5"/>
  <c r="L34" i="5"/>
  <c r="N7" i="5"/>
  <c r="N36" i="5"/>
  <c r="L19" i="5"/>
  <c r="M36" i="5"/>
  <c r="L68" i="5"/>
  <c r="M69" i="5"/>
  <c r="N30" i="5"/>
  <c r="L12" i="5"/>
  <c r="L4" i="5"/>
  <c r="L47" i="5"/>
  <c r="N27" i="5"/>
  <c r="N21" i="5"/>
  <c r="L10" i="5"/>
  <c r="N49" i="5"/>
  <c r="L99" i="5"/>
  <c r="L48" i="5"/>
  <c r="L5" i="5"/>
  <c r="N74" i="5"/>
  <c r="N100" i="5"/>
  <c r="M10" i="5"/>
  <c r="L98" i="5"/>
  <c r="L2" i="5"/>
  <c r="N10" i="5"/>
  <c r="L56" i="5"/>
  <c r="L81" i="5"/>
  <c r="L49" i="5"/>
  <c r="M86" i="5"/>
  <c r="M88" i="5"/>
  <c r="M42" i="5"/>
  <c r="N4" i="5"/>
  <c r="N95" i="5"/>
  <c r="N16" i="5"/>
  <c r="M90" i="5"/>
  <c r="M53" i="5"/>
  <c r="M56" i="5"/>
  <c r="M31" i="5"/>
  <c r="N79" i="5"/>
  <c r="N59" i="5"/>
  <c r="M40" i="5"/>
  <c r="M97" i="5"/>
  <c r="N9" i="5"/>
  <c r="N62" i="5"/>
  <c r="L20" i="5"/>
  <c r="L66" i="5"/>
  <c r="N52" i="5"/>
  <c r="L97" i="5"/>
  <c r="L59" i="5"/>
  <c r="M101" i="5"/>
  <c r="M21" i="5"/>
  <c r="L13" i="5"/>
  <c r="N99" i="5"/>
  <c r="M85" i="5"/>
  <c r="M89" i="5"/>
  <c r="N51" i="5"/>
  <c r="N8" i="5"/>
  <c r="L50" i="5"/>
  <c r="N82" i="5"/>
  <c r="L100" i="5"/>
  <c r="L82" i="5"/>
  <c r="L62" i="5"/>
  <c r="M5" i="5"/>
  <c r="L17" i="5"/>
  <c r="L74" i="5"/>
  <c r="L88" i="5"/>
  <c r="N54" i="5"/>
  <c r="N60" i="5"/>
  <c r="M25" i="5"/>
  <c r="M74" i="5"/>
  <c r="N69" i="5"/>
  <c r="M22" i="5"/>
  <c r="L30" i="5"/>
  <c r="L58" i="5"/>
  <c r="N19" i="5"/>
  <c r="M29" i="5"/>
  <c r="N39" i="5"/>
  <c r="L24" i="5"/>
  <c r="L91" i="5"/>
  <c r="L87" i="5"/>
  <c r="L72" i="5"/>
  <c r="L45" i="5"/>
  <c r="N13" i="5"/>
  <c r="M62" i="5"/>
  <c r="L41" i="5"/>
  <c r="N93" i="5"/>
  <c r="L90" i="5"/>
  <c r="N85" i="5"/>
  <c r="N75" i="5"/>
  <c r="M100" i="5"/>
  <c r="M23" i="5"/>
  <c r="N78" i="5"/>
  <c r="N34" i="5"/>
  <c r="N80" i="5"/>
  <c r="L38" i="5"/>
  <c r="L54" i="5"/>
  <c r="N23" i="5"/>
  <c r="L84" i="5"/>
  <c r="M72" i="5"/>
  <c r="L94" i="5"/>
  <c r="N38" i="5"/>
  <c r="M9" i="5"/>
  <c r="L6" i="5"/>
  <c r="N45" i="5"/>
  <c r="M43" i="5"/>
  <c r="M46" i="5"/>
  <c r="M39" i="5"/>
  <c r="L53" i="5"/>
  <c r="N3" i="5"/>
  <c r="N22" i="5"/>
  <c r="N40" i="5"/>
  <c r="L70" i="5"/>
  <c r="M84" i="5"/>
  <c r="L18" i="5"/>
  <c r="M11" i="5"/>
  <c r="M2" i="5"/>
  <c r="L86" i="5"/>
  <c r="N86" i="5"/>
  <c r="M28" i="5"/>
  <c r="M18" i="5"/>
  <c r="L25" i="5"/>
  <c r="M8" i="5"/>
  <c r="N72" i="5"/>
  <c r="L9" i="5"/>
  <c r="N12" i="5"/>
  <c r="N25" i="5"/>
  <c r="N43" i="5"/>
  <c r="M19" i="5"/>
  <c r="L79" i="5"/>
  <c r="M38" i="5"/>
  <c r="L29" i="5"/>
  <c r="N89" i="5"/>
  <c r="N24" i="5"/>
  <c r="L60" i="5"/>
  <c r="L101" i="5"/>
  <c r="L44" i="5"/>
  <c r="L89" i="5"/>
  <c r="L55" i="5"/>
  <c r="L73" i="5"/>
  <c r="L32" i="5"/>
  <c r="M17" i="5"/>
  <c r="L42" i="5"/>
  <c r="L8" i="5"/>
  <c r="L77" i="5"/>
  <c r="N50" i="5"/>
  <c r="M6" i="5"/>
  <c r="N88" i="5"/>
  <c r="N68" i="5"/>
  <c r="N77" i="5"/>
  <c r="L39" i="5"/>
  <c r="M57" i="5"/>
  <c r="N5" i="5"/>
  <c r="M98" i="5"/>
  <c r="N56" i="5"/>
  <c r="M45" i="5"/>
  <c r="M75" i="5"/>
  <c r="N26" i="5"/>
  <c r="N55" i="5"/>
  <c r="L26" i="5"/>
  <c r="N57" i="5"/>
  <c r="M81" i="5"/>
  <c r="N96" i="5"/>
  <c r="M32" i="5"/>
  <c r="L67" i="5"/>
  <c r="M14" i="5"/>
  <c r="M99" i="5"/>
  <c r="M44" i="5"/>
  <c r="M73" i="5"/>
  <c r="N32" i="5"/>
  <c r="M7" i="5"/>
  <c r="M93" i="5"/>
  <c r="N58" i="5"/>
  <c r="M13" i="5"/>
  <c r="M33" i="5"/>
  <c r="N71" i="5"/>
  <c r="N94" i="5"/>
  <c r="L61" i="5"/>
  <c r="M34" i="5"/>
  <c r="M3" i="5"/>
  <c r="N101" i="5"/>
  <c r="L7" i="5"/>
  <c r="L80" i="5"/>
  <c r="L31" i="5"/>
  <c r="L96" i="5"/>
  <c r="M12" i="5"/>
  <c r="M55" i="5"/>
  <c r="M77" i="5"/>
  <c r="M20" i="5"/>
  <c r="L23" i="5"/>
  <c r="L21" i="5"/>
  <c r="L83" i="5"/>
  <c r="M4" i="5"/>
  <c r="L57" i="5"/>
  <c r="N66" i="5"/>
  <c r="N14" i="5"/>
  <c r="N64" i="5"/>
  <c r="M47" i="5"/>
  <c r="M70" i="5"/>
  <c r="L3" i="5"/>
  <c r="M60" i="5"/>
  <c r="M94" i="5"/>
  <c r="M27" i="5"/>
  <c r="L15" i="5"/>
  <c r="L69" i="5"/>
  <c r="L65" i="5"/>
  <c r="N28" i="5"/>
  <c r="N92" i="5"/>
  <c r="N33" i="5"/>
  <c r="N11" i="5"/>
  <c r="L28" i="5"/>
  <c r="N37" i="5"/>
  <c r="M41" i="5"/>
  <c r="N18" i="5"/>
  <c r="L92" i="5"/>
  <c r="L11" i="5"/>
  <c r="M59" i="5"/>
  <c r="L33" i="5"/>
  <c r="M15" i="5"/>
  <c r="M50" i="5"/>
  <c r="N6" i="5"/>
  <c r="N76" i="5"/>
  <c r="L71" i="5"/>
  <c r="N47" i="5"/>
  <c r="N35" i="5"/>
  <c r="M83" i="5"/>
  <c r="M79" i="5"/>
  <c r="M68" i="5"/>
  <c r="M87" i="5"/>
  <c r="N87" i="5"/>
  <c r="M66" i="5"/>
  <c r="N65" i="5"/>
  <c r="N44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100" i="5"/>
  <c r="J34" i="5"/>
  <c r="J19" i="5"/>
  <c r="J6" i="5"/>
  <c r="J21" i="5"/>
  <c r="J74" i="5"/>
  <c r="J35" i="5"/>
  <c r="J86" i="5"/>
  <c r="J79" i="5"/>
  <c r="J62" i="5"/>
  <c r="J48" i="5"/>
  <c r="J18" i="5"/>
  <c r="J56" i="5"/>
  <c r="J54" i="5"/>
  <c r="J87" i="5"/>
  <c r="J12" i="5"/>
  <c r="J66" i="5"/>
  <c r="J49" i="5"/>
  <c r="J36" i="5"/>
  <c r="J85" i="5"/>
  <c r="J97" i="5"/>
  <c r="J25" i="5"/>
  <c r="J91" i="5"/>
  <c r="J72" i="5"/>
  <c r="J38" i="5"/>
  <c r="J93" i="5"/>
  <c r="J77" i="5"/>
  <c r="J76" i="5"/>
  <c r="J37" i="5"/>
  <c r="J4" i="5"/>
  <c r="J82" i="5"/>
  <c r="J99" i="5"/>
  <c r="J9" i="5"/>
  <c r="J52" i="5"/>
  <c r="J59" i="5"/>
  <c r="J83" i="5"/>
  <c r="J50" i="5"/>
  <c r="J16" i="5"/>
  <c r="J88" i="5"/>
  <c r="J23" i="5"/>
  <c r="J68" i="5"/>
  <c r="J89" i="5"/>
  <c r="J31" i="5"/>
  <c r="J78" i="5"/>
  <c r="J69" i="5"/>
  <c r="J70" i="5"/>
  <c r="J57" i="5"/>
  <c r="J27" i="5"/>
  <c r="J60" i="5"/>
  <c r="J98" i="5"/>
  <c r="J30" i="5"/>
  <c r="J63" i="5"/>
  <c r="J81" i="5"/>
  <c r="J67" i="5"/>
  <c r="J32" i="5"/>
  <c r="J39" i="5"/>
  <c r="J15" i="5"/>
  <c r="J94" i="5"/>
  <c r="J65" i="5"/>
  <c r="J58" i="5"/>
  <c r="J8" i="5"/>
  <c r="J42" i="5"/>
  <c r="J47" i="5"/>
  <c r="J41" i="5"/>
  <c r="J2" i="5"/>
  <c r="J96" i="5"/>
  <c r="J24" i="5"/>
  <c r="J75" i="5"/>
  <c r="J71" i="5"/>
  <c r="J46" i="5"/>
  <c r="J10" i="5"/>
  <c r="J11" i="5"/>
  <c r="J73" i="5"/>
  <c r="J26" i="5"/>
  <c r="J20" i="5"/>
  <c r="J28" i="5"/>
  <c r="J90" i="5"/>
  <c r="J55" i="5"/>
  <c r="J84" i="5"/>
  <c r="J44" i="5"/>
  <c r="J13" i="5"/>
  <c r="J80" i="5"/>
  <c r="J17" i="5"/>
  <c r="J7" i="5"/>
  <c r="J45" i="5"/>
  <c r="J95" i="5"/>
  <c r="J29" i="5"/>
  <c r="J64" i="5"/>
  <c r="J33" i="5"/>
  <c r="J5" i="5"/>
  <c r="J51" i="5"/>
  <c r="J61" i="5"/>
  <c r="J3" i="5"/>
  <c r="J14" i="5"/>
  <c r="J22" i="5"/>
  <c r="J43" i="5"/>
  <c r="J40" i="5"/>
  <c r="J92" i="5"/>
  <c r="J101" i="5"/>
  <c r="J53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59" i="5"/>
  <c r="G30" i="5"/>
  <c r="G13" i="5"/>
  <c r="G70" i="5"/>
  <c r="G77" i="5"/>
  <c r="G40" i="5"/>
  <c r="G4" i="5"/>
  <c r="G66" i="5"/>
  <c r="G42" i="5"/>
  <c r="G43" i="5"/>
  <c r="G9" i="5"/>
  <c r="G51" i="5"/>
  <c r="G99" i="5"/>
  <c r="G78" i="5"/>
  <c r="G6" i="5"/>
  <c r="G82" i="5"/>
  <c r="G33" i="5"/>
  <c r="G79" i="5"/>
  <c r="G17" i="5"/>
  <c r="G92" i="5"/>
  <c r="G18" i="5"/>
  <c r="G63" i="5"/>
  <c r="G65" i="5"/>
  <c r="G12" i="5"/>
  <c r="G83" i="5"/>
  <c r="G84" i="5"/>
  <c r="G54" i="5"/>
  <c r="G91" i="5"/>
  <c r="G28" i="5"/>
  <c r="G71" i="5"/>
  <c r="G36" i="5"/>
  <c r="G89" i="5"/>
  <c r="G101" i="5"/>
  <c r="G29" i="5"/>
  <c r="G75" i="5"/>
  <c r="G23" i="5"/>
  <c r="G11" i="5"/>
  <c r="G27" i="5"/>
  <c r="G39" i="5"/>
  <c r="G69" i="5"/>
  <c r="G16" i="5"/>
  <c r="G97" i="5"/>
  <c r="G24" i="5"/>
  <c r="G8" i="5"/>
  <c r="G73" i="5"/>
  <c r="G58" i="5"/>
  <c r="G45" i="5"/>
  <c r="G56" i="5"/>
  <c r="G35" i="5"/>
  <c r="G46" i="5"/>
  <c r="G7" i="5"/>
  <c r="G10" i="5"/>
  <c r="G64" i="5"/>
  <c r="G93" i="5"/>
  <c r="G67" i="5"/>
  <c r="G57" i="5"/>
  <c r="G96" i="5"/>
  <c r="G86" i="5"/>
  <c r="G60" i="5"/>
  <c r="G76" i="5"/>
  <c r="G94" i="5"/>
  <c r="G88" i="5"/>
  <c r="G68" i="5"/>
  <c r="G61" i="5"/>
  <c r="G87" i="5"/>
  <c r="G3" i="5"/>
  <c r="G25" i="5"/>
  <c r="G49" i="5"/>
  <c r="G52" i="5"/>
  <c r="G53" i="5"/>
  <c r="G5" i="5"/>
  <c r="G90" i="5"/>
  <c r="G62" i="5"/>
  <c r="G81" i="5"/>
  <c r="G48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4" i="5"/>
  <c r="G37" i="5"/>
  <c r="G50" i="5"/>
  <c r="G98" i="5"/>
  <c r="G38" i="5"/>
  <c r="G26" i="5"/>
  <c r="G14" i="5"/>
  <c r="G20" i="5"/>
  <c r="G44" i="5"/>
  <c r="G19" i="5"/>
  <c r="G85" i="5"/>
  <c r="G55" i="5"/>
  <c r="G72" i="5"/>
  <c r="G74" i="5"/>
  <c r="G31" i="5"/>
  <c r="G2" i="5"/>
  <c r="G80" i="5"/>
  <c r="G15" i="5"/>
  <c r="G95" i="5"/>
  <c r="G21" i="5"/>
  <c r="G22" i="5"/>
  <c r="G47" i="5"/>
  <c r="G100" i="5"/>
  <c r="G32" i="5"/>
  <c r="G41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97" i="5"/>
  <c r="F89" i="5"/>
  <c r="F99" i="5"/>
  <c r="F44" i="5"/>
  <c r="F38" i="5"/>
  <c r="F34" i="5"/>
  <c r="F41" i="5"/>
  <c r="F11" i="5"/>
  <c r="F6" i="5"/>
  <c r="F20" i="5"/>
  <c r="F13" i="5"/>
  <c r="F68" i="5"/>
  <c r="F93" i="5"/>
  <c r="F92" i="5"/>
  <c r="F3" i="5"/>
  <c r="F40" i="5"/>
  <c r="F12" i="5"/>
  <c r="F51" i="5"/>
  <c r="F94" i="5"/>
  <c r="F100" i="5"/>
  <c r="F69" i="5"/>
  <c r="F85" i="5"/>
  <c r="F98" i="5"/>
  <c r="F17" i="5"/>
  <c r="F76" i="5"/>
  <c r="F78" i="5"/>
  <c r="F55" i="5"/>
  <c r="F81" i="5"/>
  <c r="F75" i="5"/>
  <c r="F37" i="5"/>
  <c r="F52" i="5"/>
  <c r="F64" i="5"/>
  <c r="F8" i="5"/>
  <c r="F42" i="5"/>
  <c r="F19" i="5"/>
  <c r="F74" i="5"/>
  <c r="F72" i="5"/>
  <c r="F24" i="5"/>
  <c r="F39" i="5"/>
  <c r="F32" i="5"/>
  <c r="F101" i="5"/>
  <c r="F88" i="5"/>
  <c r="F60" i="5"/>
  <c r="F73" i="5"/>
  <c r="F35" i="5"/>
  <c r="F25" i="5"/>
  <c r="F84" i="5"/>
  <c r="F47" i="5"/>
  <c r="F49" i="5"/>
  <c r="F27" i="5"/>
  <c r="F62" i="5"/>
  <c r="F63" i="5"/>
  <c r="F90" i="5"/>
  <c r="F50" i="5"/>
  <c r="F83" i="5"/>
  <c r="F21" i="5"/>
  <c r="F9" i="5"/>
  <c r="F29" i="5"/>
  <c r="F30" i="5"/>
  <c r="F80" i="5"/>
  <c r="F18" i="5"/>
  <c r="F31" i="5"/>
  <c r="F58" i="5"/>
  <c r="F59" i="5"/>
  <c r="F28" i="5"/>
  <c r="F56" i="5"/>
  <c r="F14" i="5"/>
  <c r="F61" i="5"/>
  <c r="F71" i="5"/>
  <c r="F67" i="5"/>
  <c r="F77" i="5"/>
  <c r="F5" i="5"/>
  <c r="F82" i="5"/>
  <c r="F7" i="5"/>
  <c r="F22" i="5"/>
  <c r="F46" i="5"/>
  <c r="F91" i="5"/>
  <c r="F16" i="5"/>
  <c r="F36" i="5"/>
  <c r="F87" i="5"/>
  <c r="F45" i="5"/>
  <c r="F96" i="5"/>
  <c r="F79" i="5"/>
  <c r="F2" i="5"/>
  <c r="F86" i="5"/>
  <c r="F54" i="5"/>
  <c r="F10" i="5"/>
  <c r="F65" i="5"/>
  <c r="F43" i="5"/>
  <c r="F66" i="5"/>
  <c r="F26" i="5"/>
  <c r="F95" i="5"/>
  <c r="F23" i="5"/>
  <c r="F57" i="5"/>
  <c r="F4" i="5"/>
  <c r="F33" i="5"/>
  <c r="F15" i="5"/>
  <c r="F70" i="5"/>
  <c r="F53" i="5"/>
  <c r="F48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71" i="5"/>
  <c r="H66" i="5"/>
  <c r="H56" i="5"/>
  <c r="H41" i="5"/>
  <c r="H4" i="5"/>
  <c r="H88" i="5"/>
  <c r="H83" i="5"/>
  <c r="H60" i="5"/>
  <c r="H35" i="5"/>
  <c r="H31" i="5"/>
  <c r="H75" i="5"/>
  <c r="H59" i="5"/>
  <c r="H2" i="5"/>
  <c r="H91" i="5"/>
  <c r="H79" i="5"/>
  <c r="H58" i="5"/>
  <c r="H43" i="5"/>
  <c r="H8" i="5"/>
  <c r="H16" i="5"/>
  <c r="H64" i="5"/>
  <c r="H51" i="5"/>
  <c r="H21" i="5"/>
  <c r="H78" i="5"/>
  <c r="H77" i="5"/>
  <c r="H30" i="5"/>
  <c r="H26" i="5"/>
  <c r="H72" i="5"/>
  <c r="H23" i="5"/>
  <c r="H62" i="5"/>
  <c r="H70" i="5"/>
  <c r="H84" i="5"/>
  <c r="H90" i="5"/>
  <c r="H50" i="5"/>
  <c r="H55" i="5"/>
  <c r="H54" i="5"/>
  <c r="H96" i="5"/>
  <c r="H99" i="5"/>
  <c r="H19" i="5"/>
  <c r="H28" i="5"/>
  <c r="H46" i="5"/>
  <c r="H39" i="5"/>
  <c r="H81" i="5"/>
  <c r="H101" i="5"/>
  <c r="H25" i="5"/>
  <c r="H82" i="5"/>
  <c r="H86" i="5"/>
  <c r="H3" i="5"/>
  <c r="H17" i="5"/>
  <c r="H29" i="5"/>
  <c r="H38" i="5"/>
  <c r="H63" i="5"/>
  <c r="H34" i="5"/>
  <c r="H85" i="5"/>
  <c r="H13" i="5"/>
  <c r="H47" i="5"/>
  <c r="H76" i="5"/>
  <c r="H5" i="5"/>
  <c r="H15" i="5"/>
  <c r="H6" i="5"/>
  <c r="H95" i="5"/>
  <c r="H20" i="5"/>
  <c r="H100" i="5"/>
  <c r="H53" i="5"/>
  <c r="H52" i="5"/>
  <c r="H68" i="5"/>
  <c r="H92" i="5"/>
  <c r="H69" i="5"/>
  <c r="H37" i="5"/>
  <c r="H48" i="5"/>
  <c r="H42" i="5"/>
  <c r="H22" i="5"/>
  <c r="H27" i="5"/>
  <c r="H9" i="5"/>
  <c r="H65" i="5"/>
  <c r="H36" i="5"/>
  <c r="H33" i="5"/>
  <c r="H45" i="5"/>
  <c r="H24" i="5"/>
  <c r="H18" i="5"/>
  <c r="H67" i="5"/>
  <c r="H11" i="5"/>
  <c r="H49" i="5"/>
  <c r="H40" i="5"/>
  <c r="H89" i="5"/>
  <c r="H12" i="5"/>
  <c r="H93" i="5"/>
  <c r="H61" i="5"/>
  <c r="H87" i="5"/>
  <c r="H57" i="5"/>
  <c r="H98" i="5"/>
  <c r="H32" i="5"/>
  <c r="H7" i="5"/>
  <c r="H73" i="5"/>
  <c r="H74" i="5"/>
  <c r="H44" i="5"/>
  <c r="H80" i="5"/>
  <c r="H10" i="5"/>
  <c r="H97" i="5"/>
  <c r="H14" i="5"/>
  <c r="H94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55" i="5"/>
  <c r="I86" i="5"/>
  <c r="I51" i="5"/>
  <c r="I60" i="5"/>
  <c r="I17" i="5"/>
  <c r="I4" i="5"/>
  <c r="I20" i="5"/>
  <c r="I57" i="5"/>
  <c r="I93" i="5"/>
  <c r="I13" i="5"/>
  <c r="I68" i="5"/>
  <c r="I2" i="5"/>
  <c r="I15" i="5"/>
  <c r="I79" i="5"/>
  <c r="I52" i="5"/>
  <c r="I45" i="5"/>
  <c r="I49" i="5"/>
  <c r="I12" i="5"/>
  <c r="I25" i="5"/>
  <c r="I36" i="5"/>
  <c r="I42" i="5"/>
  <c r="I101" i="5"/>
  <c r="I9" i="5"/>
  <c r="I97" i="5"/>
  <c r="I76" i="5"/>
  <c r="I83" i="5"/>
  <c r="I85" i="5"/>
  <c r="I99" i="5"/>
  <c r="I28" i="5"/>
  <c r="I40" i="5"/>
  <c r="I92" i="5"/>
  <c r="I35" i="5"/>
  <c r="I33" i="5"/>
  <c r="I34" i="5"/>
  <c r="I59" i="5"/>
  <c r="I80" i="5"/>
  <c r="I96" i="5"/>
  <c r="I48" i="5"/>
  <c r="I37" i="5"/>
  <c r="I6" i="5"/>
  <c r="I27" i="5"/>
  <c r="I81" i="5"/>
  <c r="I63" i="5"/>
  <c r="I19" i="5"/>
  <c r="I65" i="5"/>
  <c r="I7" i="5"/>
  <c r="I31" i="5"/>
  <c r="I16" i="5"/>
  <c r="I69" i="5"/>
  <c r="I100" i="5"/>
  <c r="I11" i="5"/>
  <c r="I66" i="5"/>
  <c r="I26" i="5"/>
  <c r="I43" i="5"/>
  <c r="I71" i="5"/>
  <c r="I50" i="5"/>
  <c r="I41" i="5"/>
  <c r="I21" i="5"/>
  <c r="I56" i="5"/>
  <c r="I72" i="5"/>
  <c r="I78" i="5"/>
  <c r="I91" i="5"/>
  <c r="I58" i="5"/>
  <c r="I39" i="5"/>
  <c r="I23" i="5"/>
  <c r="I30" i="5"/>
  <c r="I77" i="5"/>
  <c r="I32" i="5"/>
  <c r="I98" i="5"/>
  <c r="I3" i="5"/>
  <c r="I87" i="5"/>
  <c r="I54" i="5"/>
  <c r="I18" i="5"/>
  <c r="I5" i="5"/>
  <c r="I10" i="5"/>
  <c r="I73" i="5"/>
  <c r="I90" i="5"/>
  <c r="I53" i="5"/>
  <c r="I67" i="5"/>
  <c r="I44" i="5"/>
  <c r="I89" i="5"/>
  <c r="I29" i="5"/>
  <c r="I38" i="5"/>
  <c r="I46" i="5"/>
  <c r="I88" i="5"/>
  <c r="I70" i="5"/>
  <c r="I24" i="5"/>
  <c r="I14" i="5"/>
  <c r="I95" i="5"/>
  <c r="I8" i="5"/>
  <c r="I82" i="5"/>
  <c r="I75" i="5"/>
  <c r="I94" i="5"/>
  <c r="I62" i="5"/>
  <c r="I22" i="5"/>
  <c r="I74" i="5"/>
  <c r="I84" i="5"/>
  <c r="I61" i="5"/>
  <c r="I64" i="5"/>
  <c r="I47" i="5"/>
  <c r="C135" i="1" l="1" a="1"/>
  <c r="C135" i="1" s="1"/>
  <c r="D135" i="1" a="1"/>
  <c r="D135" i="1" s="1"/>
  <c r="C133" i="4"/>
  <c r="D133" i="4" s="1"/>
  <c r="E133" i="4" s="1" a="1"/>
  <c r="E133" i="4" s="1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8" i="5"/>
  <c r="E46" i="5"/>
  <c r="E45" i="5"/>
  <c r="E4" i="5"/>
  <c r="E66" i="5"/>
  <c r="E75" i="5"/>
  <c r="E16" i="5"/>
  <c r="E91" i="5"/>
  <c r="E7" i="5"/>
  <c r="E88" i="5"/>
  <c r="E73" i="5"/>
  <c r="E64" i="5"/>
  <c r="E36" i="5"/>
  <c r="E44" i="5"/>
  <c r="E28" i="5"/>
  <c r="E93" i="5"/>
  <c r="E51" i="5"/>
  <c r="E33" i="5"/>
  <c r="E42" i="5"/>
  <c r="E61" i="5"/>
  <c r="E71" i="5"/>
  <c r="E56" i="5"/>
  <c r="E53" i="5"/>
  <c r="E21" i="5"/>
  <c r="E79" i="5"/>
  <c r="E18" i="5"/>
  <c r="E52" i="5"/>
  <c r="E14" i="5"/>
  <c r="E38" i="5"/>
  <c r="E40" i="5"/>
  <c r="E35" i="5"/>
  <c r="E90" i="5"/>
  <c r="E81" i="5"/>
  <c r="E9" i="5"/>
  <c r="E47" i="5"/>
  <c r="E96" i="5"/>
  <c r="E55" i="5"/>
  <c r="E65" i="5"/>
  <c r="E87" i="5"/>
  <c r="E30" i="5"/>
  <c r="E5" i="5"/>
  <c r="E99" i="5"/>
  <c r="E43" i="5"/>
  <c r="E58" i="5"/>
  <c r="E98" i="5"/>
  <c r="E24" i="5"/>
  <c r="E77" i="5"/>
  <c r="E27" i="5"/>
  <c r="E2" i="5"/>
  <c r="E19" i="5"/>
  <c r="E70" i="5"/>
  <c r="E17" i="5"/>
  <c r="E86" i="5"/>
  <c r="E34" i="5"/>
  <c r="E101" i="5"/>
  <c r="E12" i="5"/>
  <c r="E57" i="5"/>
  <c r="E49" i="5"/>
  <c r="E85" i="5"/>
  <c r="E3" i="5"/>
  <c r="E95" i="5"/>
  <c r="E29" i="5"/>
  <c r="E68" i="5"/>
  <c r="E37" i="5"/>
  <c r="E78" i="5"/>
  <c r="E100" i="5"/>
  <c r="E48" i="5"/>
  <c r="E89" i="5"/>
  <c r="E50" i="5"/>
  <c r="E15" i="5"/>
  <c r="E84" i="5"/>
  <c r="E82" i="5"/>
  <c r="E11" i="5"/>
  <c r="E69" i="5"/>
  <c r="E32" i="5"/>
  <c r="E54" i="5"/>
  <c r="E63" i="5"/>
  <c r="E41" i="5"/>
  <c r="E76" i="5"/>
  <c r="E10" i="5"/>
  <c r="E22" i="5"/>
  <c r="E72" i="5"/>
  <c r="E23" i="5"/>
  <c r="E83" i="5"/>
  <c r="E25" i="5"/>
  <c r="E31" i="5"/>
  <c r="E20" i="5"/>
  <c r="E26" i="5"/>
  <c r="E59" i="5"/>
  <c r="E6" i="5"/>
  <c r="E39" i="5"/>
  <c r="E67" i="5"/>
  <c r="E74" i="5"/>
  <c r="E13" i="5"/>
  <c r="E62" i="5"/>
  <c r="E94" i="5"/>
  <c r="E80" i="5"/>
  <c r="E60" i="5"/>
  <c r="E92" i="5"/>
  <c r="E97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<sst xmlns="http://schemas.openxmlformats.org/spreadsheetml/2006/main" count="305" uniqueCount="240">
  <si>
    <t>^</t>
  </si>
  <si>
    <t>KANBAN</t>
  </si>
  <si>
    <t>ARCHIVADO</t>
  </si>
  <si>
    <t>IMPORTANTE</t>
  </si>
  <si>
    <t>NORMAL</t>
  </si>
  <si>
    <t>URGENTE</t>
  </si>
  <si>
    <t>COMPLETADO</t>
  </si>
  <si>
    <t>EN ESPERA</t>
  </si>
  <si>
    <t>EN PROGRESO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</si>
  <si>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</si>
  <si>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</si>
  <si>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</si>
  <si>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</si>
  <si>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</si>
  <si>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</si>
  <si>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</si>
  <si>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</si>
  <si>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</si>
  <si>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</si>
  <si>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</si>
  <si>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</si>
  <si>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</si>
  <si>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</si>
  <si>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</si>
  <si>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</si>
  <si>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</si>
  <si>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</si>
  <si>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</si>
  <si>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</si>
  <si>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</si>
  <si>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</si>
  <si>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</si>
  <si>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</si>
  <si>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</si>
  <si>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</si>
  <si>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</si>
  <si>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</si>
  <si>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</si>
  <si>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</si>
  <si>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</si>
  <si>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</si>
  <si>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</si>
  <si>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</si>
  <si>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</si>
  <si>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</si>
  <si>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</si>
  <si>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</si>
  <si>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</si>
  <si>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</si>
  <si>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</si>
  <si>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</si>
  <si>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</si>
  <si>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</si>
  <si>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</si>
  <si>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</si>
  <si>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</si>
  <si>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</si>
  <si>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</si>
  <si>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</si>
  <si>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</si>
  <si>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</si>
  <si>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</si>
  <si>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</si>
  <si>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</si>
  <si>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</si>
  <si>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</si>
  <si>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</si>
  <si>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</si>
  <si>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</si>
  <si>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</si>
  <si>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</si>
  <si>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</si>
  <si>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</si>
  <si>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</si>
  <si>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</si>
  <si>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</si>
  <si>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</si>
  <si>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</si>
  <si>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</si>
  <si>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</si>
  <si>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</si>
  <si>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</si>
  <si>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</si>
  <si>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</si>
  <si>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</si>
  <si>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</si>
  <si>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</si>
  <si>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</si>
  <si>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</si>
  <si>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</si>
  <si>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</si>
  <si>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</si>
  <si>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</si>
  <si>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</si>
  <si>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</si>
  <si>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</si>
  <si>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</si>
  <si>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</si>
  <si>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</si>
  <si>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</si>
  <si>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</si>
  <si>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</si>
  <si>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</si>
  <si>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</si>
  <si>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</si>
  <si>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</si>
  <si>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</si>
  <si>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</si>
  <si>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</si>
  <si>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</si>
  <si>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</si>
  <si>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</si>
  <si>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</si>
  <si>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</si>
  <si>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</si>
  <si>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</si>
  <si>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</si>
  <si>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</si>
  <si>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</si>
  <si>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</si>
  <si>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</si>
  <si>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</si>
  <si>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</si>
  <si>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</si>
  <si>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</si>
  <si>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</si>
  <si>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</si>
  <si>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</si>
  <si>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</si>
  <si>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</si>
  <si>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</si>
  <si>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</si>
  <si>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</si>
  <si>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</si>
  <si>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</si>
  <si>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</si>
  <si>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</si>
  <si>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</si>
  <si>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</si>
  <si>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</si>
  <si>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</si>
  <si>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</si>
  <si>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</si>
  <si>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</si>
  <si>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</si>
  <si>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</si>
  <si>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</si>
  <si>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</si>
  <si>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</si>
  <si>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</si>
  <si>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</si>
  <si>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</si>
  <si>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</si>
  <si>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</si>
  <si>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</si>
  <si>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</si>
  <si>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</si>
  <si>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</si>
  <si>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</si>
  <si>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</si>
  <si>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</si>
  <si>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</si>
  <si>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</si>
  <si>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</si>
  <si>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</si>
  <si>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</si>
  <si>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</si>
  <si>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</si>
  <si>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</si>
  <si>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</si>
  <si>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</si>
  <si>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</si>
  <si>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</si>
  <si>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</si>
  <si>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</si>
  <si>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</si>
  <si>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</si>
  <si>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</si>
  <si>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</si>
  <si>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</si>
  <si>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</si>
  <si>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</si>
  <si>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</si>
  <si>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</si>
  <si>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</si>
  <si>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</si>
  <si>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</si>
  <si>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</si>
  <si>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</si>
  <si>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</si>
  <si>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</si>
  <si>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</si>
  <si>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</si>
  <si>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</si>
  <si>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</si>
  <si>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</si>
  <si>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</si>
  <si>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</si>
  <si>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</si>
  <si>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</si>
  <si>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</si>
  <si>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</si>
  <si>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</si>
  <si>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</si>
  <si>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</si>
  <si>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</si>
  <si>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</si>
  <si>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</si>
  <si>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</si>
  <si>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</si>
  <si>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</si>
  <si>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</si>
  <si>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</si>
  <si>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</si>
  <si>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</si>
  <si>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TAREA1</t>
  </si>
  <si>
    <t>TAREA2</t>
  </si>
  <si>
    <t>TAREA3</t>
  </si>
  <si>
    <t>TAREA4</t>
  </si>
  <si>
    <t>TAREA5</t>
  </si>
  <si>
    <t>TAREA6</t>
  </si>
  <si>
    <t>TAREA7</t>
  </si>
  <si>
    <t>TAREA8</t>
  </si>
  <si>
    <t>TAREA9</t>
  </si>
  <si>
    <t>Definición de conceptos clave</t>
  </si>
  <si>
    <t>Alisson Clavijo</t>
  </si>
  <si>
    <t>Andres Jacome</t>
  </si>
  <si>
    <t>Levantamiento de Requisitos</t>
  </si>
  <si>
    <t>Redactar Historias de usuario</t>
  </si>
  <si>
    <t>Desarrollo de microservicio minio</t>
  </si>
  <si>
    <t>Diseño de prototipos</t>
  </si>
  <si>
    <t>Selección de herramientas</t>
  </si>
  <si>
    <t>Estructura de Base de datos</t>
  </si>
  <si>
    <t>Desarrollo microservicio keycloak</t>
  </si>
  <si>
    <t>Codificación del iniciar sesión para aplicar a una vacante.</t>
  </si>
  <si>
    <t>Codificación del Registro de nuevos usuarios.</t>
  </si>
  <si>
    <t>Codificación de la visualización de las vacantes de manera pública.</t>
  </si>
  <si>
    <t>TAREA10</t>
  </si>
  <si>
    <t>TAREA11</t>
  </si>
  <si>
    <t>kICK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</si>
</sst>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5" activePane="bottomLeft" state="frozen"/>
      <selection pane="bottomLeft" activeCell="M2" sqref="M2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(6 de 15)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(3 de 15)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kICK OFF (2 de 15)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(4 de 15)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15)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15)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15)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15)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15)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15)</v>
      </c>
      <c r="AW4" s="108"/>
      <c r="AX4" s="108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14:</v>
      </c>
      <c r="D6" s="106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0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84:</v>
      </c>
      <c r="I6" s="106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0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8:</v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TAREA8</v>
      </c>
      <c r="O6" s="106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TAREA4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0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0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Desarrollo microservicio keycloak</v>
      </c>
      <c r="O7" s="106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Redactar Historias de usuario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45616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6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45609</v>
      </c>
      <c r="O8" s="106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45610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45617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6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45622</v>
      </c>
      <c r="O9" s="106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45611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45651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6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45622</v>
      </c>
      <c r="O10" s="106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45611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36 días</v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14 días</v>
      </c>
      <c r="O11" s="106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2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34 días</v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6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6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0</v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Andres Jacome</v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Alisson Clavijo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13:</v>
      </c>
      <c r="D15" s="106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0</v>
      </c>
      <c r="E15" s="106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6:</v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TAREA6</v>
      </c>
      <c r="J15" s="106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7:</v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TAREA7</v>
      </c>
      <c r="O15" s="106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TAREA3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6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0</v>
      </c>
      <c r="E16" s="106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>Diseño de prototipos</v>
      </c>
      <c r="J16" s="106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Estructura de Base de datos</v>
      </c>
      <c r="O16" s="106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Selección de herramientas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6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45616</v>
      </c>
      <c r="E17" s="106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6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45610</v>
      </c>
      <c r="J17" s="106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6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45609</v>
      </c>
      <c r="O17" s="106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45580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6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45617</v>
      </c>
      <c r="E18" s="106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6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45619</v>
      </c>
      <c r="J18" s="106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6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45621</v>
      </c>
      <c r="O18" s="106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45594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6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45648</v>
      </c>
      <c r="E19" s="106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6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45619</v>
      </c>
      <c r="J19" s="106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6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45621</v>
      </c>
      <c r="O19" s="106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45584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33 días</v>
      </c>
      <c r="E20" s="106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10 días</v>
      </c>
      <c r="J20" s="106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13 días</v>
      </c>
      <c r="O20" s="106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5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31 días</v>
      </c>
      <c r="E21" s="106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6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6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6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0</v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Alisson Clavijo</v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Andres Jacome</v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Andres Jacome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12:</v>
      </c>
      <c r="D24" s="106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0</v>
      </c>
      <c r="E24" s="106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5:</v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TAREA5</v>
      </c>
      <c r="J24" s="106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TAREA2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6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0</v>
      </c>
      <c r="E25" s="106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Desarrollo de microservicio minio</v>
      </c>
      <c r="J25" s="106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Levantamiento de Requisitos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6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45616</v>
      </c>
      <c r="E26" s="106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6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45609</v>
      </c>
      <c r="J26" s="106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45517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6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45617</v>
      </c>
      <c r="E27" s="106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6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45619</v>
      </c>
      <c r="J27" s="106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45524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6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45648</v>
      </c>
      <c r="E28" s="106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6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45619</v>
      </c>
      <c r="J28" s="106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45524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33 días</v>
      </c>
      <c r="E29" s="106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11 días</v>
      </c>
      <c r="J29" s="106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8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31 días</v>
      </c>
      <c r="E30" s="106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6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6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0</v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Andres Jacome</v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Alisson Clavijo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11:</v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TAREA11</v>
      </c>
      <c r="E33" s="106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TAREA1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Codificación de la visualización de las vacantes de manera pública.</v>
      </c>
      <c r="E34" s="106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Definición de conceptos clave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6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45616</v>
      </c>
      <c r="E35" s="106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45475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6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45630</v>
      </c>
      <c r="E36" s="106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45488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6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45630</v>
      </c>
      <c r="E37" s="106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45488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15 días</v>
      </c>
      <c r="E38" s="106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14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6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Andres Jacome</v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Alisson Clavijo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10:</v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TAREA10</v>
      </c>
      <c r="E42" s="106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6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Codificación del Registro de nuevos usuarios.</v>
      </c>
      <c r="E43" s="106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6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6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45616</v>
      </c>
      <c r="E44" s="106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6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6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6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45630</v>
      </c>
      <c r="E45" s="106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6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6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6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45630</v>
      </c>
      <c r="E46" s="106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6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6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>15 días</v>
      </c>
      <c r="E47" s="106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6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>0 días</v>
      </c>
      <c r="E48" s="106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6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Andres Jacome</v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9:</v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TAREA9</v>
      </c>
      <c r="E51" s="106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6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Codificación del iniciar sesión para aplicar a una vacante.</v>
      </c>
      <c r="E52" s="106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6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6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45616</v>
      </c>
      <c r="E53" s="106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6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6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6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45630</v>
      </c>
      <c r="E54" s="106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6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6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6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45630</v>
      </c>
      <c r="E55" s="106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6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6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>15 días</v>
      </c>
      <c r="E56" s="106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6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>0 días</v>
      </c>
      <c r="E57" s="106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6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Alisson Clavijo</v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6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6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6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6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6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6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6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6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6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6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6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6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6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6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6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6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6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6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6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6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6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6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6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6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6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6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6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6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6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6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6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6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6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6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6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6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6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6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6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6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6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6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6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6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6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6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6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6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6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6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6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6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6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6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6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6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6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6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6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6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6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6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6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6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6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6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6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6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6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6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6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6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6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6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6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6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6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6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6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6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6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6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6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6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6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6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6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6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6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6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6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6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6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6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6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6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6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6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6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6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2" activePane="bottomLeft" state="frozen"/>
      <selection pane="bottomLeft" activeCell="C16" sqref="C16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25">
      <c r="A2" s="91" t="s">
        <v>6</v>
      </c>
      <c r="B2" s="92" t="s">
        <v>4</v>
      </c>
      <c r="C2" s="102" t="s">
        <v>215</v>
      </c>
      <c r="D2" s="102" t="s">
        <v>224</v>
      </c>
      <c r="E2" s="103">
        <v>45475</v>
      </c>
      <c r="F2" s="93">
        <v>45488</v>
      </c>
      <c r="G2" s="93">
        <v>45488</v>
      </c>
      <c r="H2" s="43" t="str">
        <f>IF(Datos!$G2&gt;0,Datos!$G2-Datos!$E2+1 &amp; " " &amp; Idiomas!$A$29,"")</f>
        <v>14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225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x14ac:dyDescent="0.25">
      <c r="A3" s="94" t="s">
        <v>6</v>
      </c>
      <c r="B3" s="95" t="s">
        <v>3</v>
      </c>
      <c r="C3" s="95" t="s">
        <v>216</v>
      </c>
      <c r="D3" s="104" t="s">
        <v>227</v>
      </c>
      <c r="E3" s="105">
        <v>45517</v>
      </c>
      <c r="F3" s="96">
        <v>45524</v>
      </c>
      <c r="G3" s="96">
        <v>45524</v>
      </c>
      <c r="H3" s="45" t="str">
        <f>IF(Datos!$G3&gt;0,Datos!$G3-Datos!$E3+1 &amp; " " &amp; Idiomas!$A$29,"")</f>
        <v>8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225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6</v>
      </c>
      <c r="B4" s="92" t="s">
        <v>4</v>
      </c>
      <c r="C4" s="92" t="s">
        <v>217</v>
      </c>
      <c r="D4" s="92" t="s">
        <v>231</v>
      </c>
      <c r="E4" s="103">
        <v>45580</v>
      </c>
      <c r="F4" s="93">
        <v>45594</v>
      </c>
      <c r="G4" s="93">
        <v>45584</v>
      </c>
      <c r="H4" s="43" t="str">
        <f>IF(Datos!$G4&gt;0,Datos!$G4-Datos!$E4+1 &amp; " " &amp; Idiomas!$A$29,"")</f>
        <v>5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226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25">
      <c r="A5" s="94" t="s">
        <v>6</v>
      </c>
      <c r="B5" s="95" t="s">
        <v>3</v>
      </c>
      <c r="C5" s="95" t="s">
        <v>218</v>
      </c>
      <c r="D5" s="3" t="s">
        <v>228</v>
      </c>
      <c r="E5" s="96">
        <v>45610</v>
      </c>
      <c r="F5" s="96">
        <v>45611</v>
      </c>
      <c r="G5" s="96">
        <v>45611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225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25">
      <c r="A6" s="91" t="s">
        <v>8</v>
      </c>
      <c r="B6" s="92" t="s">
        <v>3</v>
      </c>
      <c r="C6" s="92" t="s">
        <v>219</v>
      </c>
      <c r="D6" s="92" t="s">
        <v>229</v>
      </c>
      <c r="E6" s="93">
        <v>45609</v>
      </c>
      <c r="F6" s="93">
        <v>45619</v>
      </c>
      <c r="G6" s="93">
        <v>45619</v>
      </c>
      <c r="H6" s="43" t="str">
        <f>IF(Datos!$G6&gt;0,Datos!$G6-Datos!$E6+1 &amp; " " &amp; Idiomas!$A$29,"")</f>
        <v>11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226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8</v>
      </c>
      <c r="B7" s="95" t="s">
        <v>4</v>
      </c>
      <c r="C7" s="95" t="s">
        <v>220</v>
      </c>
      <c r="D7" s="95" t="s">
        <v>230</v>
      </c>
      <c r="E7" s="96">
        <v>45610</v>
      </c>
      <c r="F7" s="96">
        <v>45619</v>
      </c>
      <c r="G7" s="96">
        <v>45619</v>
      </c>
      <c r="H7" s="45" t="str">
        <f>IF(Datos!$G7&gt;0,Datos!$G7-Datos!$E7+1 &amp; " " &amp; Idiomas!$A$29,"")</f>
        <v>10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225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25">
      <c r="A8" s="91" t="s">
        <v>239</v>
      </c>
      <c r="B8" s="92" t="s">
        <v>3</v>
      </c>
      <c r="C8" s="92" t="s">
        <v>221</v>
      </c>
      <c r="D8" s="92" t="s">
        <v>232</v>
      </c>
      <c r="E8" s="93">
        <v>45609</v>
      </c>
      <c r="F8" s="93">
        <v>45621</v>
      </c>
      <c r="G8" s="93">
        <v>45621</v>
      </c>
      <c r="H8" s="43" t="str">
        <f>IF(Datos!$G8&gt;0,Datos!$G8-Datos!$E8+1 &amp; " " &amp; Idiomas!$A$29,"")</f>
        <v>13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226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239</v>
      </c>
      <c r="B9" s="95" t="s">
        <v>4</v>
      </c>
      <c r="C9" s="95" t="s">
        <v>222</v>
      </c>
      <c r="D9" s="95" t="s">
        <v>233</v>
      </c>
      <c r="E9" s="96">
        <v>45609</v>
      </c>
      <c r="F9" s="96">
        <v>45622</v>
      </c>
      <c r="G9" s="96">
        <v>45622</v>
      </c>
      <c r="H9" s="45" t="str">
        <f>IF(Datos!$G9&gt;0,Datos!$G9-Datos!$E9+1 &amp; " " &amp; Idiomas!$A$29,"")</f>
        <v>14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226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25">
      <c r="A10" s="91" t="s">
        <v>9</v>
      </c>
      <c r="B10" s="92" t="s">
        <v>4</v>
      </c>
      <c r="C10" s="92" t="s">
        <v>223</v>
      </c>
      <c r="D10" s="92" t="s">
        <v>234</v>
      </c>
      <c r="E10" s="93">
        <v>45616</v>
      </c>
      <c r="F10" s="93">
        <v>45630</v>
      </c>
      <c r="G10" s="93">
        <v>45630</v>
      </c>
      <c r="H10" s="43" t="str">
        <f>IF(Datos!$G10&gt;0,Datos!$G10-Datos!$E10+1 &amp; " " &amp; Idiomas!$A$29,"")</f>
        <v>15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225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9</v>
      </c>
      <c r="B11" s="95" t="s">
        <v>4</v>
      </c>
      <c r="C11" s="95" t="s">
        <v>237</v>
      </c>
      <c r="D11" s="95" t="s">
        <v>235</v>
      </c>
      <c r="E11" s="97">
        <v>45616</v>
      </c>
      <c r="F11" s="96">
        <v>45630</v>
      </c>
      <c r="G11" s="96">
        <v>45630</v>
      </c>
      <c r="H11" s="45" t="str">
        <f>IF(Datos!$G11&gt;0,Datos!$G11-Datos!$E11+1 &amp; " " &amp; Idiomas!$A$29,"")</f>
        <v>15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226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25">
      <c r="A12" s="91" t="s">
        <v>9</v>
      </c>
      <c r="B12" s="92" t="s">
        <v>4</v>
      </c>
      <c r="C12" s="92" t="s">
        <v>238</v>
      </c>
      <c r="D12" s="92" t="s">
        <v>236</v>
      </c>
      <c r="E12" s="98">
        <v>45616</v>
      </c>
      <c r="F12" s="93">
        <v>45630</v>
      </c>
      <c r="G12" s="93">
        <v>45630</v>
      </c>
      <c r="H12" s="43" t="str">
        <f>IF(Datos!$G12&gt;0,Datos!$G12-Datos!$E12+1 &amp; " " &amp; Idiomas!$A$29,"")</f>
        <v>15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226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x14ac:dyDescent="0.25">
      <c r="A13" s="94" t="s">
        <v>9</v>
      </c>
      <c r="B13" s="95" t="s">
        <v>4</v>
      </c>
      <c r="C13" s="95"/>
      <c r="D13" s="104"/>
      <c r="E13" s="96">
        <v>45616</v>
      </c>
      <c r="F13" s="96">
        <v>45617</v>
      </c>
      <c r="G13" s="96">
        <v>45648</v>
      </c>
      <c r="H13" s="45" t="str">
        <f>IF(Datos!$G13&gt;0,Datos!$G13-Datos!$E13+1 &amp; " " &amp; Idiomas!$A$29,"")</f>
        <v>33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31 días</v>
      </c>
      <c r="J13" s="95"/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25">
      <c r="A14" s="91" t="s">
        <v>9</v>
      </c>
      <c r="B14" s="92" t="s">
        <v>4</v>
      </c>
      <c r="C14" s="92"/>
      <c r="D14" s="102"/>
      <c r="E14" s="93">
        <v>45616</v>
      </c>
      <c r="F14" s="93">
        <v>45617</v>
      </c>
      <c r="G14" s="93">
        <v>45648</v>
      </c>
      <c r="H14" s="43" t="str">
        <f>IF(Datos!$G14&gt;0,Datos!$G14-Datos!$E14+1 &amp; " " &amp; Idiomas!$A$29,"")</f>
        <v>33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31 días</v>
      </c>
      <c r="J14" s="92"/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5">
      <c r="A15" s="94" t="s">
        <v>9</v>
      </c>
      <c r="B15" s="95" t="s">
        <v>3</v>
      </c>
      <c r="C15" s="95"/>
      <c r="D15" s="95"/>
      <c r="E15" s="96">
        <v>45616</v>
      </c>
      <c r="F15" s="96">
        <v>45617</v>
      </c>
      <c r="G15" s="96">
        <v>45651</v>
      </c>
      <c r="H15" s="45" t="str">
        <f>IF(Datos!$G15&gt;0,Datos!$G15-Datos!$E15+1 &amp; " " &amp; Idiomas!$A$29,"")</f>
        <v>36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34 días</v>
      </c>
      <c r="J15" s="95"/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25">
      <c r="A16" s="91"/>
      <c r="B16" s="92"/>
      <c r="C16" s="92"/>
      <c r="D16" s="9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25">
      <c r="A17" s="94"/>
      <c r="B17" s="95"/>
      <c r="C17" s="95"/>
      <c r="D17" s="95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25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25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25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25">
      <c r="A21" s="94"/>
      <c r="B21" s="95"/>
      <c r="C21" s="95"/>
      <c r="D21" s="95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25">
      <c r="A85" s="94" t="s">
        <v>8</v>
      </c>
      <c r="B85" s="95" t="s">
        <v>4</v>
      </c>
      <c r="C85" s="95"/>
      <c r="D85" s="95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A4" workbookViewId="0">
      <selection activeCell="D16" sqref="D16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10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25">
      <c r="E3" s="8" t="s">
        <v>11</v>
      </c>
      <c r="F3" s="113" t="s">
        <v>12</v>
      </c>
      <c r="G3" s="113"/>
      <c r="H3" s="113"/>
    </row>
    <row r="4" spans="2:9" x14ac:dyDescent="0.25">
      <c r="B4" s="89" t="str">
        <f>Idiomas!$A$3</f>
        <v>Idioma</v>
      </c>
      <c r="E4" s="8" t="s">
        <v>13</v>
      </c>
      <c r="F4" s="114" t="s">
        <v>14</v>
      </c>
      <c r="G4" s="114"/>
      <c r="H4" s="114"/>
    </row>
    <row r="5" spans="2:9" ht="15" customHeight="1" x14ac:dyDescent="0.25">
      <c r="B5" s="90" t="s">
        <v>15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16</v>
      </c>
    </row>
    <row r="9" spans="2:9" x14ac:dyDescent="0.25">
      <c r="B9" s="75" t="s">
        <v>9</v>
      </c>
      <c r="D9" s="72" t="s">
        <v>5</v>
      </c>
      <c r="F9" s="68" t="s">
        <v>225</v>
      </c>
      <c r="H9" s="66" t="str">
        <f>Idiomas!$A$12</f>
        <v>Tarea</v>
      </c>
      <c r="I9" s="85">
        <v>1</v>
      </c>
    </row>
    <row r="10" spans="2:9" x14ac:dyDescent="0.25">
      <c r="B10" s="76" t="s">
        <v>8</v>
      </c>
      <c r="D10" s="73" t="s">
        <v>3</v>
      </c>
      <c r="F10" s="69" t="s">
        <v>226</v>
      </c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239</v>
      </c>
      <c r="D11" s="74" t="s">
        <v>4</v>
      </c>
      <c r="F11" s="70"/>
      <c r="H11" s="79" t="str">
        <f>Idiomas!$A$14</f>
        <v>Inicio</v>
      </c>
      <c r="I11" s="86">
        <v>3</v>
      </c>
    </row>
    <row r="12" spans="2:9" x14ac:dyDescent="0.25">
      <c r="B12" s="76" t="s">
        <v>6</v>
      </c>
      <c r="F12" s="69"/>
      <c r="H12" s="67" t="str">
        <f>Idiomas!$A$15</f>
        <v>Previsto</v>
      </c>
      <c r="I12" s="87">
        <v>4</v>
      </c>
    </row>
    <row r="13" spans="2:9" x14ac:dyDescent="0.25">
      <c r="B13" s="77" t="s">
        <v>2</v>
      </c>
      <c r="F13" s="70"/>
      <c r="H13" s="79" t="str">
        <f>Idiomas!$A$16</f>
        <v>Final</v>
      </c>
      <c r="I13" s="86">
        <v>5</v>
      </c>
    </row>
    <row r="14" spans="2:9" x14ac:dyDescent="0.25">
      <c r="B14" s="76" t="s">
        <v>9</v>
      </c>
      <c r="F14" s="69"/>
      <c r="H14" s="67" t="str">
        <f>Idiomas!$A$17</f>
        <v>Duración</v>
      </c>
      <c r="I14" s="87">
        <v>6</v>
      </c>
    </row>
    <row r="15" spans="2:9" x14ac:dyDescent="0.25">
      <c r="B15" s="77" t="s">
        <v>8</v>
      </c>
      <c r="F15" s="70"/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69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17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7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0" t="s">
        <v>18</v>
      </c>
      <c r="C23" s="111"/>
      <c r="D23" s="112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tr">
        <f>Idiomas!$A$21</f>
        <v>Celda</v>
      </c>
      <c r="P1" s="51" t="s">
        <v>29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R-33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R-33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R33:R40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R-24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R-24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R24:R31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OR(miTexto="",IFERROR(SEARCH(miTexto,Datos!$C5),0)&gt;0,IFERROR(SEARCH(miTexto,Datos!$D11),0)&gt;0),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R-6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R-6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R6:R13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2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>H-24</v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H-24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H24:H31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2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>H-15</v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H-15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H15:H22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3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>M-15</v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M-15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M15:M22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3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>M-6</v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M-6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M6:M13</v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1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>C-51</v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C-51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C51:C58</v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1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OR(miTexto="",IFERROR(SEARCH(miTexto,Datos!$C11),0)&gt;0,IFERROR(SEARCH(miTexto,Datos!#REF!),0)&gt;0),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>C-42</v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C-42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C42:C49</v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1</v>
      </c>
      <c r="C12" s="53">
        <f>IFERROR(MATCH(Datos!$B12,Configura!$D$9:$D$11,0),0)</f>
        <v>3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>C-33</v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C-33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C33:C40</v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1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>C-24</v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C-24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C24:C31</v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1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>C-15</v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C-15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C15:C22</v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1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>C-6</v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C-6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C6:C13</v>
      </c>
    </row>
    <row r="16" spans="1:16" ht="16.5" thickTop="1" thickBot="1" x14ac:dyDescent="0.3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6.5" thickTop="1" thickBot="1" x14ac:dyDescent="0.3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6.5" thickTop="1" thickBot="1" x14ac:dyDescent="0.3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6.5" thickTop="1" thickBot="1" x14ac:dyDescent="0.3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2</v>
      </c>
      <c r="C85" s="57">
        <f>IFERROR(MATCH(Datos!$B85,Configura!$D$9:$D$11,0),0)</f>
        <v>3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>H-6</v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H-6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H6:H13</v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kICK OFF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14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84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8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3-1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>
        <f t="shared" ca="1" si="0"/>
        <v>14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84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8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3-2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>
        <f t="shared" ca="1" si="0"/>
        <v>14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84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>
        <f t="shared" ca="1" si="2"/>
        <v>8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3-3</v>
      </c>
      <c r="Q5" s="19">
        <f ca="1"/>
        <v>4</v>
      </c>
      <c r="R5" s="20">
        <f t="shared" ca="1" si="13"/>
        <v>1</v>
      </c>
      <c r="S5" s="20">
        <f t="shared" ca="1" si="3"/>
        <v>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>
        <f t="shared" ca="1" si="0"/>
        <v>14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>
        <f ca="1"/>
        <v>5</v>
      </c>
      <c r="H6" s="20">
        <f t="shared" ca="1" si="11"/>
        <v>1</v>
      </c>
      <c r="I6" s="20">
        <f t="shared" ca="1" si="1"/>
        <v>84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>
        <f t="shared" ca="1" si="2"/>
        <v>8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3-4</v>
      </c>
      <c r="Q6" s="19" t="str">
        <f ca="1"/>
        <v/>
      </c>
      <c r="R6" s="20">
        <f t="shared" ca="1" si="13"/>
        <v>1</v>
      </c>
      <c r="S6" s="20">
        <f t="shared" ca="1" si="3"/>
        <v>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>
        <f t="shared" ca="1" si="0"/>
        <v>14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>
        <f ca="1"/>
        <v>6</v>
      </c>
      <c r="H7" s="20">
        <f t="shared" ca="1" si="11"/>
        <v>1</v>
      </c>
      <c r="I7" s="20">
        <f t="shared" ca="1" si="1"/>
        <v>84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>
        <f t="shared" ca="1" si="2"/>
        <v>8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3-5</v>
      </c>
      <c r="Q7" s="19" t="str">
        <f ca="1"/>
        <v/>
      </c>
      <c r="R7" s="20">
        <f t="shared" ca="1" si="13"/>
        <v>1</v>
      </c>
      <c r="S7" s="20">
        <f t="shared" ca="1" si="3"/>
        <v>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>
        <f t="shared" ca="1" si="0"/>
        <v>14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84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>
        <f ca="1"/>
        <v>7</v>
      </c>
      <c r="M8" s="20">
        <f t="shared" ca="1" si="12"/>
        <v>1</v>
      </c>
      <c r="N8" s="20">
        <f t="shared" ca="1" si="2"/>
        <v>8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3-6</v>
      </c>
      <c r="Q8" s="19" t="str">
        <f ca="1"/>
        <v/>
      </c>
      <c r="R8" s="20">
        <f t="shared" ca="1" si="13"/>
        <v>1</v>
      </c>
      <c r="S8" s="20">
        <f t="shared" ca="1" si="3"/>
        <v>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>
        <f t="shared" ca="1" si="0"/>
        <v>14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84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>
        <f ca="1"/>
        <v>8</v>
      </c>
      <c r="M9" s="20">
        <f t="shared" ca="1" si="12"/>
        <v>1</v>
      </c>
      <c r="N9" s="20">
        <f t="shared" ca="1" si="2"/>
        <v>8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3-7</v>
      </c>
      <c r="Q9" s="19" t="str">
        <f ca="1"/>
        <v/>
      </c>
      <c r="R9" s="20">
        <f t="shared" ca="1" si="13"/>
        <v>1</v>
      </c>
      <c r="S9" s="20">
        <f t="shared" ca="1" si="3"/>
        <v>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>
        <f ca="1"/>
        <v>9</v>
      </c>
      <c r="C10" s="20">
        <f ca="1">C9--(E9=0)</f>
        <v>1</v>
      </c>
      <c r="D10" s="20">
        <f t="shared" ca="1" si="0"/>
        <v>14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84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 t="str">
        <f ca="1"/>
        <v/>
      </c>
      <c r="M10" s="20">
        <f t="shared" ca="1" si="12"/>
        <v>1</v>
      </c>
      <c r="N10" s="20">
        <f t="shared" ca="1" si="2"/>
        <v>8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3-8</v>
      </c>
      <c r="Q10" s="19" t="str">
        <f ca="1"/>
        <v/>
      </c>
      <c r="R10" s="20">
        <f t="shared" ca="1" si="13"/>
        <v>1</v>
      </c>
      <c r="S10" s="20">
        <f t="shared" ca="1" si="3"/>
        <v>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>
        <f ca="1"/>
        <v>10</v>
      </c>
      <c r="C11" s="20">
        <f t="shared" ref="C11:C74" ca="1" si="20">C10--(E10=0)</f>
        <v>1</v>
      </c>
      <c r="D11" s="20">
        <f t="shared" ca="1" si="0"/>
        <v>14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84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8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>
        <f ca="1"/>
        <v>11</v>
      </c>
      <c r="C12" s="20">
        <f t="shared" ca="1" si="20"/>
        <v>2</v>
      </c>
      <c r="D12" s="20">
        <f t="shared" ca="1" si="0"/>
        <v>13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>
        <f t="shared" ca="1" si="1"/>
        <v>6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3-1</v>
      </c>
      <c r="L12" s="19" t="str">
        <f ca="1"/>
        <v/>
      </c>
      <c r="M12" s="20">
        <f t="shared" ca="1" si="12"/>
        <v>2</v>
      </c>
      <c r="N12" s="20">
        <f t="shared" ca="1" si="2"/>
        <v>7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 t="str">
        <f ca="1"/>
        <v/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>
        <f ca="1"/>
        <v>12</v>
      </c>
      <c r="C13" s="20">
        <f t="shared" ca="1" si="20"/>
        <v>2</v>
      </c>
      <c r="D13" s="20">
        <f t="shared" ca="1" si="0"/>
        <v>13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>
        <f t="shared" ca="1" si="1"/>
        <v>6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3-2</v>
      </c>
      <c r="L13" s="19" t="str">
        <f ca="1"/>
        <v/>
      </c>
      <c r="M13" s="20">
        <f t="shared" ca="1" si="12"/>
        <v>2</v>
      </c>
      <c r="N13" s="20">
        <f t="shared" ca="1" si="2"/>
        <v>7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 t="str">
        <f ca="1"/>
        <v/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>
        <f ca="1"/>
        <v>13</v>
      </c>
      <c r="C14" s="20">
        <f t="shared" ca="1" si="20"/>
        <v>2</v>
      </c>
      <c r="D14" s="20">
        <f t="shared" ca="1" si="0"/>
        <v>13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 t="str">
        <f ca="1"/>
        <v/>
      </c>
      <c r="H14" s="20">
        <f t="shared" ca="1" si="11"/>
        <v>2</v>
      </c>
      <c r="I14" s="20">
        <f t="shared" ca="1" si="1"/>
        <v>6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3-3</v>
      </c>
      <c r="L14" s="19" t="str">
        <f ca="1"/>
        <v/>
      </c>
      <c r="M14" s="20">
        <f t="shared" ca="1" si="12"/>
        <v>2</v>
      </c>
      <c r="N14" s="20">
        <f t="shared" ca="1" si="2"/>
        <v>7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 t="str">
        <f ca="1"/>
        <v/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>
        <f ca="1"/>
        <v>14</v>
      </c>
      <c r="C15" s="20">
        <f t="shared" ca="1" si="20"/>
        <v>2</v>
      </c>
      <c r="D15" s="20">
        <f t="shared" ca="1" si="0"/>
        <v>13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>
        <f t="shared" ca="1" si="1"/>
        <v>6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3-4</v>
      </c>
      <c r="L15" s="19" t="str">
        <f ca="1"/>
        <v/>
      </c>
      <c r="M15" s="20">
        <f t="shared" ca="1" si="12"/>
        <v>2</v>
      </c>
      <c r="N15" s="20">
        <f t="shared" ca="1" si="2"/>
        <v>7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 t="str">
        <f ca="1"/>
        <v/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2</v>
      </c>
      <c r="D16" s="20">
        <f t="shared" ca="1" si="0"/>
        <v>13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>
        <f t="shared" ca="1" si="1"/>
        <v>6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3-5</v>
      </c>
      <c r="L16" s="19" t="str">
        <f ca="1"/>
        <v/>
      </c>
      <c r="M16" s="20">
        <f t="shared" ca="1" si="12"/>
        <v>2</v>
      </c>
      <c r="N16" s="20">
        <f t="shared" ca="1" si="2"/>
        <v>7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 t="str">
        <f ca="1"/>
        <v/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2</v>
      </c>
      <c r="D17" s="20">
        <f t="shared" ca="1" si="0"/>
        <v>13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>
        <f t="shared" ca="1" si="1"/>
        <v>6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3-6</v>
      </c>
      <c r="L17" s="19" t="str">
        <f ca="1"/>
        <v/>
      </c>
      <c r="M17" s="20">
        <f t="shared" ca="1" si="12"/>
        <v>2</v>
      </c>
      <c r="N17" s="20">
        <f t="shared" ca="1" si="2"/>
        <v>7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 t="str">
        <f ca="1"/>
        <v/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2</v>
      </c>
      <c r="D18" s="20">
        <f t="shared" ca="1" si="0"/>
        <v>13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>
        <f t="shared" ca="1" si="1"/>
        <v>6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3-7</v>
      </c>
      <c r="L18" s="19" t="str">
        <f ca="1"/>
        <v/>
      </c>
      <c r="M18" s="20">
        <f t="shared" ca="1" si="12"/>
        <v>2</v>
      </c>
      <c r="N18" s="20">
        <f t="shared" ca="1" si="2"/>
        <v>7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 t="str">
        <f ca="1"/>
        <v/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f ca="1"/>
        <v/>
      </c>
      <c r="C19" s="20">
        <f t="shared" ca="1" si="20"/>
        <v>2</v>
      </c>
      <c r="D19" s="20">
        <f t="shared" ca="1" si="0"/>
        <v>13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3-8</v>
      </c>
      <c r="G19" s="19" t="str">
        <f ca="1"/>
        <v/>
      </c>
      <c r="H19" s="20">
        <f t="shared" ca="1" si="11"/>
        <v>2</v>
      </c>
      <c r="I19" s="20">
        <f t="shared" ca="1" si="1"/>
        <v>6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3-8</v>
      </c>
      <c r="L19" s="19" t="str">
        <f ca="1"/>
        <v/>
      </c>
      <c r="M19" s="20">
        <f t="shared" ca="1" si="12"/>
        <v>2</v>
      </c>
      <c r="N19" s="20">
        <f t="shared" ca="1" si="2"/>
        <v>7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 t="str">
        <f ca="1"/>
        <v/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f ca="1"/>
        <v/>
      </c>
      <c r="C20" s="20">
        <f t="shared" ca="1" si="20"/>
        <v>2</v>
      </c>
      <c r="D20" s="20">
        <f t="shared" ca="1" si="0"/>
        <v>13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6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7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f ca="1"/>
        <v/>
      </c>
      <c r="C21" s="20">
        <f t="shared" ca="1" si="20"/>
        <v>3</v>
      </c>
      <c r="D21" s="20">
        <f t="shared" ca="1" si="0"/>
        <v>12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3-1</v>
      </c>
      <c r="G21" s="19" t="str">
        <f ca="1"/>
        <v/>
      </c>
      <c r="H21" s="20">
        <f t="shared" ca="1" si="11"/>
        <v>3</v>
      </c>
      <c r="I21" s="20">
        <f t="shared" ca="1" si="1"/>
        <v>5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2-1</v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2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f ca="1"/>
        <v/>
      </c>
      <c r="C22" s="20">
        <f t="shared" ca="1" si="20"/>
        <v>3</v>
      </c>
      <c r="D22" s="20">
        <f t="shared" ca="1" si="0"/>
        <v>12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3-2</v>
      </c>
      <c r="G22" s="19" t="str">
        <f ca="1"/>
        <v/>
      </c>
      <c r="H22" s="20">
        <f t="shared" ca="1" si="11"/>
        <v>3</v>
      </c>
      <c r="I22" s="20">
        <f t="shared" ca="1" si="1"/>
        <v>5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2-2</v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2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f ca="1"/>
        <v/>
      </c>
      <c r="C23" s="20">
        <f t="shared" ca="1" si="20"/>
        <v>3</v>
      </c>
      <c r="D23" s="20">
        <f t="shared" ca="1" si="0"/>
        <v>12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3-3</v>
      </c>
      <c r="G23" s="19" t="str">
        <f ca="1"/>
        <v/>
      </c>
      <c r="H23" s="20">
        <f t="shared" ca="1" si="11"/>
        <v>3</v>
      </c>
      <c r="I23" s="20">
        <f t="shared" ca="1" si="1"/>
        <v>5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2-3</v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2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f ca="1"/>
        <v/>
      </c>
      <c r="C24" s="20">
        <f t="shared" ca="1" si="20"/>
        <v>3</v>
      </c>
      <c r="D24" s="20">
        <f t="shared" ca="1" si="0"/>
        <v>12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3-4</v>
      </c>
      <c r="G24" s="19" t="str">
        <f ca="1"/>
        <v/>
      </c>
      <c r="H24" s="20">
        <f t="shared" ca="1" si="11"/>
        <v>3</v>
      </c>
      <c r="I24" s="20">
        <f t="shared" ca="1" si="1"/>
        <v>5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2-4</v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2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f ca="1"/>
        <v/>
      </c>
      <c r="C25" s="20">
        <f t="shared" ca="1" si="20"/>
        <v>3</v>
      </c>
      <c r="D25" s="20">
        <f t="shared" ca="1" si="0"/>
        <v>12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3-5</v>
      </c>
      <c r="G25" s="19" t="str">
        <f ca="1"/>
        <v/>
      </c>
      <c r="H25" s="20">
        <f t="shared" ca="1" si="11"/>
        <v>3</v>
      </c>
      <c r="I25" s="20">
        <f t="shared" ca="1" si="1"/>
        <v>5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2-5</v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2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f ca="1"/>
        <v/>
      </c>
      <c r="C26" s="20">
        <f t="shared" ca="1" si="20"/>
        <v>3</v>
      </c>
      <c r="D26" s="20">
        <f t="shared" ca="1" si="0"/>
        <v>12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3-6</v>
      </c>
      <c r="G26" s="19" t="str">
        <f ca="1"/>
        <v/>
      </c>
      <c r="H26" s="20">
        <f t="shared" ca="1" si="11"/>
        <v>3</v>
      </c>
      <c r="I26" s="20">
        <f t="shared" ca="1" si="1"/>
        <v>5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2-6</v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2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f ca="1"/>
        <v/>
      </c>
      <c r="C27" s="20">
        <f t="shared" ca="1" si="20"/>
        <v>3</v>
      </c>
      <c r="D27" s="20">
        <f t="shared" ca="1" si="0"/>
        <v>12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3-7</v>
      </c>
      <c r="G27" s="19" t="str">
        <f ca="1"/>
        <v/>
      </c>
      <c r="H27" s="20">
        <f t="shared" ca="1" si="11"/>
        <v>3</v>
      </c>
      <c r="I27" s="20">
        <f t="shared" ca="1" si="1"/>
        <v>5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2-7</v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2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f ca="1"/>
        <v/>
      </c>
      <c r="C28" s="20">
        <f t="shared" ca="1" si="20"/>
        <v>3</v>
      </c>
      <c r="D28" s="20">
        <f t="shared" ca="1" si="0"/>
        <v>12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3-8</v>
      </c>
      <c r="G28" s="19" t="str">
        <f ca="1"/>
        <v/>
      </c>
      <c r="H28" s="20">
        <f t="shared" ca="1" si="11"/>
        <v>3</v>
      </c>
      <c r="I28" s="20">
        <f t="shared" ca="1" si="1"/>
        <v>5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2-8</v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2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f ca="1"/>
        <v/>
      </c>
      <c r="C29" s="20">
        <f t="shared" ca="1" si="20"/>
        <v>3</v>
      </c>
      <c r="D29" s="20">
        <f t="shared" ca="1" si="0"/>
        <v>12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5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2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f ca="1"/>
        <v/>
      </c>
      <c r="C30" s="20">
        <f t="shared" ca="1" si="20"/>
        <v>4</v>
      </c>
      <c r="D30" s="20">
        <f t="shared" ca="1" si="0"/>
        <v>11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3-1</v>
      </c>
      <c r="G30" s="19" t="str">
        <f ca="1"/>
        <v/>
      </c>
      <c r="H30" s="20">
        <f t="shared" ca="1" si="11"/>
        <v>4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f ca="1"/>
        <v/>
      </c>
      <c r="C31" s="20">
        <f t="shared" ca="1" si="20"/>
        <v>4</v>
      </c>
      <c r="D31" s="20">
        <f t="shared" ca="1" si="0"/>
        <v>11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3-2</v>
      </c>
      <c r="G31" s="19" t="str">
        <f ca="1"/>
        <v/>
      </c>
      <c r="H31" s="20">
        <f t="shared" ca="1" si="11"/>
        <v>4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f ca="1"/>
        <v/>
      </c>
      <c r="C32" s="20">
        <f t="shared" ca="1" si="20"/>
        <v>4</v>
      </c>
      <c r="D32" s="20">
        <f t="shared" ca="1" si="0"/>
        <v>11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3-3</v>
      </c>
      <c r="G32" s="19" t="str">
        <f ca="1"/>
        <v/>
      </c>
      <c r="H32" s="20">
        <f t="shared" ca="1" si="11"/>
        <v>4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f ca="1"/>
        <v/>
      </c>
      <c r="C33" s="20">
        <f t="shared" ca="1" si="20"/>
        <v>4</v>
      </c>
      <c r="D33" s="20">
        <f t="shared" ca="1" si="0"/>
        <v>11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3-4</v>
      </c>
      <c r="G33" s="19" t="str">
        <f ca="1"/>
        <v/>
      </c>
      <c r="H33" s="20">
        <f t="shared" ca="1" si="11"/>
        <v>4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f ca="1"/>
        <v/>
      </c>
      <c r="C34" s="20">
        <f t="shared" ca="1" si="20"/>
        <v>4</v>
      </c>
      <c r="D34" s="20">
        <f t="shared" ca="1" si="0"/>
        <v>11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3-5</v>
      </c>
      <c r="G34" s="19" t="str">
        <f ca="1"/>
        <v/>
      </c>
      <c r="H34" s="20">
        <f t="shared" ca="1" si="11"/>
        <v>4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11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3-6</v>
      </c>
      <c r="G35" s="19" t="str">
        <f ca="1"/>
        <v/>
      </c>
      <c r="H35" s="20">
        <f t="shared" ca="1" si="11"/>
        <v>4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f ca="1"/>
        <v/>
      </c>
      <c r="C36" s="20">
        <f t="shared" ca="1" si="20"/>
        <v>4</v>
      </c>
      <c r="D36" s="20">
        <f t="shared" ca="1" si="21"/>
        <v>11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3-7</v>
      </c>
      <c r="G36" s="19" t="str">
        <f ca="1"/>
        <v/>
      </c>
      <c r="H36" s="20">
        <f t="shared" ca="1" si="11"/>
        <v>4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f ca="1"/>
        <v/>
      </c>
      <c r="C37" s="20">
        <f t="shared" ca="1" si="20"/>
        <v>4</v>
      </c>
      <c r="D37" s="20">
        <f t="shared" ca="1" si="21"/>
        <v>11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3-8</v>
      </c>
      <c r="G37" s="19" t="str">
        <f ca="1"/>
        <v/>
      </c>
      <c r="H37" s="20">
        <f t="shared" ca="1" si="11"/>
        <v>4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f ca="1"/>
        <v/>
      </c>
      <c r="C38" s="20">
        <f t="shared" ca="1" si="20"/>
        <v>4</v>
      </c>
      <c r="D38" s="20">
        <f t="shared" ca="1" si="21"/>
        <v>11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f ca="1"/>
        <v/>
      </c>
      <c r="C39" s="20">
        <f t="shared" ca="1" si="20"/>
        <v>5</v>
      </c>
      <c r="D39" s="20">
        <f t="shared" ca="1" si="21"/>
        <v>10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3-1</v>
      </c>
      <c r="G39" s="19" t="str">
        <f ca="1"/>
        <v/>
      </c>
      <c r="H39" s="20">
        <f t="shared" ca="1" si="11"/>
        <v>4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f ca="1"/>
        <v/>
      </c>
      <c r="C40" s="20">
        <f t="shared" ca="1" si="20"/>
        <v>5</v>
      </c>
      <c r="D40" s="20">
        <f t="shared" ca="1" si="21"/>
        <v>10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3-2</v>
      </c>
      <c r="G40" s="19" t="str">
        <f ca="1"/>
        <v/>
      </c>
      <c r="H40" s="20">
        <f t="shared" ca="1" si="11"/>
        <v>4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f ca="1"/>
        <v/>
      </c>
      <c r="C41" s="20">
        <f t="shared" ca="1" si="20"/>
        <v>5</v>
      </c>
      <c r="D41" s="20">
        <f t="shared" ca="1" si="21"/>
        <v>10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3-3</v>
      </c>
      <c r="G41" s="19" t="str">
        <f ca="1"/>
        <v/>
      </c>
      <c r="H41" s="20">
        <f t="shared" ca="1" si="11"/>
        <v>4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f ca="1"/>
        <v/>
      </c>
      <c r="C42" s="20">
        <f t="shared" ca="1" si="20"/>
        <v>5</v>
      </c>
      <c r="D42" s="20">
        <f t="shared" ca="1" si="21"/>
        <v>10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3-4</v>
      </c>
      <c r="G42" s="19" t="str">
        <f ca="1"/>
        <v/>
      </c>
      <c r="H42" s="20">
        <f t="shared" ca="1" si="11"/>
        <v>4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f ca="1"/>
        <v/>
      </c>
      <c r="C43" s="20">
        <f t="shared" ca="1" si="20"/>
        <v>5</v>
      </c>
      <c r="D43" s="20">
        <f t="shared" ca="1" si="21"/>
        <v>10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3-5</v>
      </c>
      <c r="G43" s="19" t="str">
        <f ca="1"/>
        <v/>
      </c>
      <c r="H43" s="20">
        <f t="shared" ca="1" si="11"/>
        <v>4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f ca="1"/>
        <v/>
      </c>
      <c r="C44" s="20">
        <f t="shared" ca="1" si="20"/>
        <v>5</v>
      </c>
      <c r="D44" s="20">
        <f t="shared" ca="1" si="21"/>
        <v>10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3-6</v>
      </c>
      <c r="G44" s="19" t="str">
        <f ca="1"/>
        <v/>
      </c>
      <c r="H44" s="20">
        <f t="shared" ca="1" si="11"/>
        <v>4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f ca="1"/>
        <v/>
      </c>
      <c r="C45" s="20">
        <f t="shared" ca="1" si="20"/>
        <v>5</v>
      </c>
      <c r="D45" s="20">
        <f t="shared" ca="1" si="21"/>
        <v>10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3-7</v>
      </c>
      <c r="G45" s="19" t="str">
        <f ca="1"/>
        <v/>
      </c>
      <c r="H45" s="20">
        <f t="shared" ca="1" si="11"/>
        <v>4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f ca="1"/>
        <v/>
      </c>
      <c r="C46" s="20">
        <f t="shared" ca="1" si="20"/>
        <v>5</v>
      </c>
      <c r="D46" s="20">
        <f t="shared" ca="1" si="21"/>
        <v>10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3-8</v>
      </c>
      <c r="G46" s="19" t="str">
        <f ca="1"/>
        <v/>
      </c>
      <c r="H46" s="20">
        <f t="shared" ca="1" si="11"/>
        <v>4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f ca="1"/>
        <v/>
      </c>
      <c r="C47" s="20">
        <f t="shared" ca="1" si="20"/>
        <v>5</v>
      </c>
      <c r="D47" s="20">
        <f t="shared" ca="1" si="21"/>
        <v>10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4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f ca="1"/>
        <v/>
      </c>
      <c r="C48" s="20">
        <f t="shared" ca="1" si="20"/>
        <v>6</v>
      </c>
      <c r="D48" s="20">
        <f t="shared" ca="1" si="21"/>
        <v>9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3-1</v>
      </c>
      <c r="G48" s="19" t="str">
        <f ca="1"/>
        <v/>
      </c>
      <c r="H48" s="20">
        <f t="shared" ca="1" si="11"/>
        <v>4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5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f ca="1"/>
        <v/>
      </c>
      <c r="C49" s="20">
        <f t="shared" ca="1" si="20"/>
        <v>6</v>
      </c>
      <c r="D49" s="20">
        <f t="shared" ca="1" si="21"/>
        <v>9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3-2</v>
      </c>
      <c r="G49" s="19" t="str">
        <f ca="1"/>
        <v/>
      </c>
      <c r="H49" s="20">
        <f t="shared" ca="1" si="11"/>
        <v>4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5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f ca="1"/>
        <v/>
      </c>
      <c r="C50" s="20">
        <f t="shared" ca="1" si="20"/>
        <v>6</v>
      </c>
      <c r="D50" s="20">
        <f t="shared" ca="1" si="21"/>
        <v>9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3-3</v>
      </c>
      <c r="G50" s="19" t="str">
        <f ca="1"/>
        <v/>
      </c>
      <c r="H50" s="20">
        <f t="shared" ca="1" si="11"/>
        <v>4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5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f ca="1"/>
        <v/>
      </c>
      <c r="C51" s="20">
        <f t="shared" ca="1" si="20"/>
        <v>6</v>
      </c>
      <c r="D51" s="20">
        <f t="shared" ca="1" si="21"/>
        <v>9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3-4</v>
      </c>
      <c r="G51" s="19" t="str">
        <f ca="1"/>
        <v/>
      </c>
      <c r="H51" s="20">
        <f t="shared" ca="1" si="11"/>
        <v>4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5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f ca="1"/>
        <v/>
      </c>
      <c r="C52" s="20">
        <f t="shared" ca="1" si="20"/>
        <v>6</v>
      </c>
      <c r="D52" s="20">
        <f t="shared" ca="1" si="21"/>
        <v>9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3-5</v>
      </c>
      <c r="G52" s="19" t="str">
        <f ca="1"/>
        <v/>
      </c>
      <c r="H52" s="20">
        <f t="shared" ca="1" si="11"/>
        <v>4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5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f ca="1"/>
        <v/>
      </c>
      <c r="C53" s="20">
        <f t="shared" ca="1" si="20"/>
        <v>6</v>
      </c>
      <c r="D53" s="20">
        <f t="shared" ca="1" si="21"/>
        <v>9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3-6</v>
      </c>
      <c r="G53" s="19" t="str">
        <f ca="1"/>
        <v/>
      </c>
      <c r="H53" s="20">
        <f t="shared" ca="1" si="11"/>
        <v>4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5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f ca="1"/>
        <v/>
      </c>
      <c r="C54" s="20">
        <f t="shared" ca="1" si="20"/>
        <v>6</v>
      </c>
      <c r="D54" s="20">
        <f t="shared" ca="1" si="21"/>
        <v>9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3-7</v>
      </c>
      <c r="G54" s="19" t="str">
        <f ca="1"/>
        <v/>
      </c>
      <c r="H54" s="20">
        <f t="shared" ca="1" si="11"/>
        <v>4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5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f ca="1"/>
        <v/>
      </c>
      <c r="C55" s="20">
        <f t="shared" ca="1" si="20"/>
        <v>6</v>
      </c>
      <c r="D55" s="20">
        <f t="shared" ca="1" si="21"/>
        <v>9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3-8</v>
      </c>
      <c r="G55" s="19" t="str">
        <f ca="1"/>
        <v/>
      </c>
      <c r="H55" s="20">
        <f t="shared" ca="1" si="11"/>
        <v>4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5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f ca="1"/>
        <v/>
      </c>
      <c r="C56" s="20">
        <f t="shared" ca="1" si="20"/>
        <v>6</v>
      </c>
      <c r="D56" s="20">
        <f t="shared" ca="1" si="21"/>
        <v>9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4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5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f ca="1"/>
        <v/>
      </c>
      <c r="C57" s="20">
        <f t="shared" ca="1" si="20"/>
        <v>7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4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5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f ca="1"/>
        <v/>
      </c>
      <c r="C58" s="20">
        <f t="shared" ca="1" si="20"/>
        <v>7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4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5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f ca="1"/>
        <v/>
      </c>
      <c r="C59" s="20">
        <f t="shared" ca="1" si="20"/>
        <v>7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4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5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f ca="1"/>
        <v/>
      </c>
      <c r="C60" s="20">
        <f t="shared" ca="1" si="20"/>
        <v>7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4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5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f ca="1"/>
        <v/>
      </c>
      <c r="C61" s="20">
        <f t="shared" ca="1" si="20"/>
        <v>7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4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5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f ca="1"/>
        <v/>
      </c>
      <c r="C62" s="20">
        <f t="shared" ca="1" si="20"/>
        <v>7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4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5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f ca="1"/>
        <v/>
      </c>
      <c r="C63" s="20">
        <f t="shared" ca="1" si="20"/>
        <v>7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4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5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f ca="1"/>
        <v/>
      </c>
      <c r="C64" s="20">
        <f t="shared" ca="1" si="20"/>
        <v>7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4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5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f ca="1"/>
        <v/>
      </c>
      <c r="C65" s="20">
        <f t="shared" ca="1" si="20"/>
        <v>7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4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5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f ca="1"/>
        <v/>
      </c>
      <c r="C66" s="20">
        <f t="shared" ca="1" si="20"/>
        <v>7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4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5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f ca="1"/>
        <v/>
      </c>
      <c r="C67" s="20">
        <f t="shared" ca="1" si="20"/>
        <v>7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4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5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f ca="1"/>
        <v/>
      </c>
      <c r="C68" s="20">
        <f t="shared" ca="1" si="20"/>
        <v>7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4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5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f ca="1"/>
        <v/>
      </c>
      <c r="C69" s="20">
        <f t="shared" ca="1" si="20"/>
        <v>7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4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5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f ca="1"/>
        <v/>
      </c>
      <c r="C70" s="20">
        <f t="shared" ca="1" si="20"/>
        <v>7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4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5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f ca="1"/>
        <v/>
      </c>
      <c r="C71" s="20">
        <f t="shared" ca="1" si="20"/>
        <v>7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4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5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f ca="1"/>
        <v/>
      </c>
      <c r="C72" s="20">
        <f t="shared" ca="1" si="20"/>
        <v>7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4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5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f ca="1"/>
        <v/>
      </c>
      <c r="C73" s="20">
        <f t="shared" ca="1" si="20"/>
        <v>7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4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5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f ca="1"/>
        <v/>
      </c>
      <c r="C74" s="20">
        <f t="shared" ca="1" si="20"/>
        <v>7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4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5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f ca="1"/>
        <v/>
      </c>
      <c r="C75" s="20">
        <f t="shared" ref="C75:C138" ca="1" si="45">C74--(E74=0)</f>
        <v>7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4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5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f ca="1"/>
        <v/>
      </c>
      <c r="C76" s="20">
        <f t="shared" ca="1" si="45"/>
        <v>7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4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5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f ca="1"/>
        <v/>
      </c>
      <c r="C77" s="20">
        <f t="shared" ca="1" si="45"/>
        <v>7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4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5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f ca="1"/>
        <v/>
      </c>
      <c r="C78" s="20">
        <f t="shared" ca="1" si="45"/>
        <v>7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4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5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f ca="1"/>
        <v/>
      </c>
      <c r="C79" s="20">
        <f t="shared" ca="1" si="45"/>
        <v>7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4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5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f ca="1"/>
        <v/>
      </c>
      <c r="C80" s="20">
        <f t="shared" ca="1" si="45"/>
        <v>7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4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5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f ca="1"/>
        <v/>
      </c>
      <c r="C81" s="20">
        <f t="shared" ca="1" si="45"/>
        <v>7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4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5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f ca="1"/>
        <v/>
      </c>
      <c r="C82" s="20">
        <f t="shared" ca="1" si="45"/>
        <v>7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4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5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f ca="1"/>
        <v/>
      </c>
      <c r="C83" s="20">
        <f t="shared" ca="1" si="45"/>
        <v>7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4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5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f ca="1"/>
        <v/>
      </c>
      <c r="C84" s="20">
        <f t="shared" ca="1" si="45"/>
        <v>7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4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5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7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>
        <f ca="1"/>
        <v>84</v>
      </c>
      <c r="H85" s="20">
        <f t="shared" ca="1" si="36"/>
        <v>4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5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f ca="1"/>
        <v/>
      </c>
      <c r="C86" s="20">
        <f t="shared" ca="1" si="45"/>
        <v>7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4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5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f ca="1"/>
        <v/>
      </c>
      <c r="C87" s="20">
        <f t="shared" ca="1" si="45"/>
        <v>7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4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5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f ca="1"/>
        <v/>
      </c>
      <c r="C88" s="20">
        <f t="shared" ca="1" si="45"/>
        <v>7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4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5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f ca="1"/>
        <v/>
      </c>
      <c r="C89" s="20">
        <f t="shared" ca="1" si="45"/>
        <v>7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4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5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f ca="1"/>
        <v/>
      </c>
      <c r="C90" s="20">
        <f t="shared" ca="1" si="45"/>
        <v>7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4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5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f ca="1"/>
        <v/>
      </c>
      <c r="C91" s="20">
        <f t="shared" ca="1" si="45"/>
        <v>7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4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5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f ca="1"/>
        <v/>
      </c>
      <c r="C92" s="20">
        <f t="shared" ca="1" si="45"/>
        <v>7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4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5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f ca="1"/>
        <v/>
      </c>
      <c r="C93" s="20">
        <f t="shared" ca="1" si="45"/>
        <v>7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4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5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f ca="1"/>
        <v/>
      </c>
      <c r="C94" s="20">
        <f t="shared" ca="1" si="45"/>
        <v>7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4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5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f ca="1"/>
        <v/>
      </c>
      <c r="C95" s="20">
        <f t="shared" ca="1" si="45"/>
        <v>7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4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5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f ca="1"/>
        <v/>
      </c>
      <c r="C96" s="20">
        <f t="shared" ca="1" si="45"/>
        <v>7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4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5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f ca="1"/>
        <v/>
      </c>
      <c r="C97" s="20">
        <f t="shared" ca="1" si="45"/>
        <v>7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4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5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f ca="1"/>
        <v/>
      </c>
      <c r="C98" s="20">
        <f t="shared" ca="1" si="45"/>
        <v>7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4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5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f ca="1"/>
        <v/>
      </c>
      <c r="C99" s="20">
        <f t="shared" ca="1" si="45"/>
        <v>7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4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5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f ca="1"/>
        <v/>
      </c>
      <c r="C100" s="20">
        <f t="shared" ca="1" si="45"/>
        <v>7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4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5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f ca="1"/>
        <v/>
      </c>
      <c r="C101" s="20">
        <f t="shared" ca="1" si="45"/>
        <v>7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4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5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7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4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5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7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4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5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7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4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5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7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4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5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7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4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5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7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4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5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7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4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5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7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4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5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7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4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5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7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4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5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7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4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5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7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4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5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7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4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5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7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4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5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7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4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5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7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4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5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7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4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5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7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4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5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7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4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5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7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4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5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7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4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5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7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4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5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7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4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5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7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4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5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7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4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5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7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4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5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7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4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5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7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4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5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7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4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5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7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4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5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7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4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5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7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4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5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7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4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5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7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4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5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7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4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5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7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4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5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7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4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5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7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4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5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7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4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5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7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4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5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7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4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5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7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4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5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7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4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5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7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4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5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7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4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5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7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4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5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7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4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5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7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4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5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7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4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5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7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4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5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7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4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5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7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4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5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7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4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5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7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4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5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7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4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5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7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4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5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7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4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5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7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4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5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7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4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5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7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4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5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7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4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5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7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4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5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7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4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5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7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4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5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7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4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5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7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4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5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7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4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5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7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4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5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7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4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5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7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4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5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7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4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5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7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4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5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7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4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5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7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4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5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7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4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5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7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4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5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7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4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5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7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4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5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7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4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5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7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4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5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7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4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5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7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4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5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7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4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5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7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4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5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7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4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5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7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4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5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7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4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5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7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4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5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7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4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5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7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4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5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7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4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5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7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4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5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7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4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5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7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4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5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7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4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5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7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4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5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7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4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5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15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25">
      <c r="A2" s="32" t="str" cm="1">
        <f t="array" ref="A2">INDEX(TablaIdiomas[#This Row],1,$A$1)&amp;""</f>
        <v>Tablero KANBAN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25">
      <c r="A3" s="36" t="str" cm="1">
        <f t="array" ref="A3">INDEX(TablaIdiomas[#This Row],1,$A$1)&amp;""</f>
        <v>Idioma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25">
      <c r="A4" s="32" t="str" cm="1">
        <f t="array" ref="A4">INDEX(TablaIdiomas[#This Row],1,$A$1)&amp;""</f>
        <v>AVISO: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47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1:7" x14ac:dyDescent="0.25">
      <c r="A7" s="36" t="str" cm="1">
        <f t="array" ref="A7">INDEX(TablaIdiomas[#This Row],1,$A$1)&amp;""</f>
        <v>Estados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64</v>
      </c>
    </row>
    <row r="8" spans="1:7" x14ac:dyDescent="0.25">
      <c r="A8" s="32" t="str" cm="1">
        <f t="array" ref="A8">INDEX(TablaIdiomas[#This Row],1,$A$1)&amp;""</f>
        <v>Criticidad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25">
      <c r="A10" s="32" t="str" cm="1">
        <f t="array" ref="A10">INDEX(TablaIdiomas[#This Row],1,$A$1)&amp;""</f>
        <v>Estado final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81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7" x14ac:dyDescent="0.25">
      <c r="A12" s="32" t="str" cm="1">
        <f t="array" ref="A12">INDEX(TablaIdiomas[#This Row],1,$A$1)&amp;""</f>
        <v>Tarea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</row>
    <row r="13" spans="1:7" x14ac:dyDescent="0.25">
      <c r="A13" s="36" t="str" cm="1">
        <f t="array" ref="A13">INDEX(TablaIdiomas[#This Row],1,$A$1)&amp;""</f>
        <v>Descripción</v>
      </c>
      <c r="B13" s="2" t="s">
        <v>98</v>
      </c>
      <c r="C13" s="2" t="s">
        <v>99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7" x14ac:dyDescent="0.25">
      <c r="A14" s="32" t="str" cm="1">
        <f t="array" ref="A14">INDEX(TablaIdiomas[#This Row],1,$A$1)&amp;""</f>
        <v>Inicio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104</v>
      </c>
      <c r="G14" s="2" t="s">
        <v>107</v>
      </c>
    </row>
    <row r="15" spans="1:7" x14ac:dyDescent="0.25">
      <c r="A15" s="36" t="str" cm="1">
        <f t="array" ref="A15">INDEX(TablaIdiomas[#This Row],1,$A$1)&amp;""</f>
        <v>Previsto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</row>
    <row r="16" spans="1:7" x14ac:dyDescent="0.25">
      <c r="A16" s="32" t="str" cm="1">
        <f t="array" ref="A16">INDEX(TablaIdiomas[#This Row],1,$A$1)&amp;""</f>
        <v>Final</v>
      </c>
      <c r="B16" s="2" t="s">
        <v>114</v>
      </c>
      <c r="C16" s="2" t="s">
        <v>114</v>
      </c>
      <c r="D16" s="2" t="s">
        <v>115</v>
      </c>
      <c r="E16" s="2" t="s">
        <v>115</v>
      </c>
      <c r="F16" s="2" t="s">
        <v>115</v>
      </c>
      <c r="G16" s="2" t="s">
        <v>114</v>
      </c>
    </row>
    <row r="17" spans="1:7" x14ac:dyDescent="0.25">
      <c r="A17" s="36" t="str" cm="1">
        <f t="array" ref="A17">INDEX(TablaIdiomas[#This Row],1,$A$1)&amp;""</f>
        <v>Duración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</row>
    <row r="18" spans="1:7" x14ac:dyDescent="0.25">
      <c r="A18" s="32" t="str" cm="1">
        <f t="array" ref="A18">INDEX(TablaIdiomas[#This Row],1,$A$1)&amp;""</f>
        <v>Retraso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25">
      <c r="A19" s="36" t="str" cm="1">
        <f t="array" ref="A19">INDEX(TablaIdiomas[#This Row],1,$A$1)&amp;""</f>
        <v>Asignado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25">
      <c r="A20" s="32" t="str" cm="1">
        <f t="array" ref="A20">INDEX(TablaIdiomas[#This Row],1,$A$1)&amp;""</f>
        <v>Filtro</v>
      </c>
      <c r="B20" s="2" t="s">
        <v>134</v>
      </c>
      <c r="C20" s="2" t="s">
        <v>135</v>
      </c>
      <c r="D20" s="2" t="s">
        <v>136</v>
      </c>
      <c r="E20" s="2" t="s">
        <v>134</v>
      </c>
      <c r="F20" s="2" t="s">
        <v>135</v>
      </c>
      <c r="G20" s="2" t="s">
        <v>134</v>
      </c>
    </row>
    <row r="21" spans="1:7" x14ac:dyDescent="0.25">
      <c r="A21" s="36" t="str" cm="1">
        <f t="array" ref="A21">INDEX(TablaIdiomas[#This Row],1,$A$1)&amp;""</f>
        <v>Celda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25">
      <c r="A23" s="36" t="str" cm="1">
        <f t="array" ref="A23">INDEX(TablaIdiomas[#This Row],1,$A$1)&amp;""</f>
        <v>líneas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25">
      <c r="A27" s="36" t="str" cm="1">
        <f t="array" ref="A27">INDEX(TablaIdiomas[#This Row],1,$A$1)&amp;""</f>
        <v>Con el texto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</row>
    <row r="29" spans="1:7" x14ac:dyDescent="0.25">
      <c r="A29" s="36" t="str" cm="1">
        <f t="array" ref="A29">INDEX(TablaIdiomas[#This Row],1,$A$1)&amp;""</f>
        <v>días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Ali Clavijo</cp:lastModifiedBy>
  <cp:revision>0</cp:revision>
  <dcterms:created xsi:type="dcterms:W3CDTF">2022-12-26T11:27:14Z</dcterms:created>
  <dcterms:modified xsi:type="dcterms:W3CDTF">2024-11-20T22:59:39Z</dcterms:modified>
  <cp:category/>
  <cp:contentStatus/>
</cp:coreProperties>
</file>