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i\OneDrive\Escritorio\Interculturalidad\2667_DSA\Documentacion\COCOMO 81\"/>
    </mc:Choice>
  </mc:AlternateContent>
  <xr:revisionPtr revIDLastSave="0" documentId="13_ncr:1_{96DE9A20-4569-41F6-98D6-4CB7EC096A5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ter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0" i="1"/>
  <c r="C11" i="1" s="1"/>
  <c r="C14" i="1" l="1"/>
  <c r="C15" i="1" s="1"/>
  <c r="E17" i="1" s="1"/>
  <c r="C28" i="1" l="1"/>
  <c r="C29" i="1"/>
  <c r="C26" i="1"/>
  <c r="E18" i="1"/>
  <c r="C27" i="1"/>
  <c r="D29" i="1" l="1"/>
  <c r="E29" i="1" s="1"/>
  <c r="D28" i="1"/>
  <c r="D27" i="1"/>
  <c r="E27" i="1" s="1"/>
  <c r="D26" i="1"/>
  <c r="E26" i="1" s="1"/>
  <c r="E28" i="1"/>
</calcChain>
</file>

<file path=xl/sharedStrings.xml><?xml version="1.0" encoding="utf-8"?>
<sst xmlns="http://schemas.openxmlformats.org/spreadsheetml/2006/main" count="37" uniqueCount="35">
  <si>
    <t>Lineas de codigo</t>
  </si>
  <si>
    <t>Modelo Intermedio</t>
  </si>
  <si>
    <t>Tamaño KLSI</t>
  </si>
  <si>
    <t>Modelo Semilibre</t>
  </si>
  <si>
    <t>Algunas interfaces Flexibles</t>
  </si>
  <si>
    <t xml:space="preserve">Tamaño de Software </t>
  </si>
  <si>
    <t>Convertimos KLSI</t>
  </si>
  <si>
    <t>Esfuerzo total (MM Total)</t>
  </si>
  <si>
    <t>3,0 x (KLSI)^1.12</t>
  </si>
  <si>
    <t>3,0 x (200)^1.12</t>
  </si>
  <si>
    <t>persona/mes</t>
  </si>
  <si>
    <t>Duracion (TDEV)</t>
  </si>
  <si>
    <t>2,5 x (MM)^0.35</t>
  </si>
  <si>
    <t>2,5 x (1133,117247)^0.35</t>
  </si>
  <si>
    <t>meses</t>
  </si>
  <si>
    <t>Literal 1)</t>
  </si>
  <si>
    <t>Estimar el esfuerzo, la duración total y los recursos necesarios para desarrollar el proyecto utilizando el método de COCOMO.</t>
  </si>
  <si>
    <t>Literal 2)</t>
  </si>
  <si>
    <t>Si se considera que el desarrollo del proyecto va a tener las fases</t>
  </si>
  <si>
    <t>Fase</t>
  </si>
  <si>
    <t>Esfuerzo (persona-mes)</t>
  </si>
  <si>
    <t>Duración (meses)</t>
  </si>
  <si>
    <t>Recursos (personas)</t>
  </si>
  <si>
    <t>Especificación</t>
  </si>
  <si>
    <t>Diseño de Arquitectura</t>
  </si>
  <si>
    <t>Diseño Detallado, Codificación y Pruebas Unitarias</t>
  </si>
  <si>
    <t>Integración y Validación</t>
  </si>
  <si>
    <t>Personal con experiencia intermedia</t>
  </si>
  <si>
    <t>Conversión de KBytes a Bytes: 1 KByte = 1024 Bytes</t>
  </si>
  <si>
    <t>Volumen en Bytes</t>
  </si>
  <si>
    <t>Líneas de Código Ajustadas</t>
  </si>
  <si>
    <t>Distribución porcentual por fase (Anexo A - Modo Semilibre):</t>
  </si>
  <si>
    <r>
      <t>Esfuerzo:</t>
    </r>
    <r>
      <rPr>
        <sz val="10"/>
        <color rgb="FF000000"/>
        <rFont val="Arial"/>
        <scheme val="minor"/>
      </rPr>
      <t xml:space="preserve"> [7%, 17%, 64%, 19%]</t>
    </r>
  </si>
  <si>
    <r>
      <rPr>
        <b/>
        <sz val="10"/>
        <color rgb="FF000000"/>
        <rFont val="Arial"/>
        <family val="2"/>
        <scheme val="minor"/>
      </rPr>
      <t xml:space="preserve">Duración: </t>
    </r>
    <r>
      <rPr>
        <sz val="10"/>
        <color rgb="FF000000"/>
        <rFont val="Arial"/>
        <scheme val="minor"/>
      </rPr>
      <t>[16%, 24%, 56%, 20%]</t>
    </r>
  </si>
  <si>
    <t xml:space="preserve">Si 
𝑋
≥
1000
X≥1000: 
DATA
=
1.16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</si>
</sst>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4" borderId="1" xfId="0" applyFont="1" applyFill="1" applyBorder="1"/>
    <xf numFmtId="0" fontId="4" fillId="2" borderId="0" xfId="0" applyFont="1" applyFill="1"/>
    <xf numFmtId="0" fontId="4" fillId="5" borderId="1" xfId="0" applyFont="1" applyFill="1" applyBorder="1"/>
    <xf numFmtId="0" fontId="4" fillId="3" borderId="0" xfId="0" applyFont="1" applyFill="1"/>
    <xf numFmtId="0" fontId="4" fillId="6" borderId="1" xfId="0" applyFont="1" applyFill="1" applyBorder="1"/>
    <xf numFmtId="0" fontId="9" fillId="0" borderId="0" xfId="0" applyFont="1"/>
    <xf numFmtId="0" fontId="3" fillId="0" borderId="0" xfId="0" applyFont="1"/>
    <xf numFmtId="0" fontId="3" fillId="0" borderId="4" xfId="0" applyFont="1" applyBorder="1"/>
    <xf numFmtId="0" fontId="4" fillId="0" borderId="4" xfId="0" applyFont="1" applyBorder="1"/>
    <xf numFmtId="0" fontId="4" fillId="0" borderId="2" xfId="0" applyFont="1" applyBorder="1"/>
    <xf numFmtId="0" fontId="8" fillId="0" borderId="0" xfId="0" applyFont="1" applyAlignment="1">
      <alignment horizontal="left"/>
    </xf>
    <xf numFmtId="0" fontId="10" fillId="0" borderId="0" xfId="0" applyFont="1"/>
    <xf numFmtId="0" fontId="9" fillId="7" borderId="4" xfId="0" applyFont="1" applyFill="1" applyBorder="1" applyAlignment="1">
      <alignment horizontal="center"/>
    </xf>
    <xf numFmtId="0" fontId="4" fillId="8" borderId="4" xfId="0" applyFont="1" applyFill="1" applyBorder="1"/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2" xfId="0" applyFont="1" applyBorder="1" applyAlignment="1">
      <alignment horizontal="left"/>
    </xf>
    <xf numFmtId="0" fontId="6" fillId="0" borderId="3" xfId="0" applyFont="1" applyBorder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tabSelected="1" workbookViewId="0">
      <selection activeCell="F14" sqref="F14"/>
    </sheetView>
  </sheetViews>
  <sheetFormatPr baseColWidth="10" defaultColWidth="12.5703125" defaultRowHeight="15.75" customHeight="1" x14ac:dyDescent="0.2"/>
  <cols>
    <col min="1" max="1" width="9.28515625" customWidth="1"/>
    <col min="2" max="2" width="30" customWidth="1"/>
    <col min="3" max="3" width="26.7109375" customWidth="1"/>
    <col min="4" max="4" width="24.42578125" customWidth="1"/>
    <col min="5" max="5" width="19.7109375" customWidth="1"/>
  </cols>
  <sheetData>
    <row r="1" spans="1:9" ht="15.75" customHeight="1" x14ac:dyDescent="0.2">
      <c r="A1" s="10" t="s">
        <v>15</v>
      </c>
      <c r="B1" s="25" t="s">
        <v>16</v>
      </c>
      <c r="C1" s="25"/>
      <c r="D1" s="25"/>
      <c r="E1" s="25"/>
      <c r="F1" s="25"/>
      <c r="G1" s="25"/>
      <c r="H1" s="25"/>
      <c r="I1" s="25"/>
    </row>
    <row r="2" spans="1:9" ht="15.75" customHeight="1" x14ac:dyDescent="0.25">
      <c r="B2" s="3" t="s">
        <v>0</v>
      </c>
      <c r="C2" s="3">
        <v>200000</v>
      </c>
      <c r="D2" s="2"/>
      <c r="E2" s="1"/>
      <c r="F2" s="1"/>
    </row>
    <row r="3" spans="1:9" ht="15.75" customHeight="1" x14ac:dyDescent="0.25">
      <c r="B3" s="27" t="s">
        <v>1</v>
      </c>
      <c r="C3" s="24"/>
      <c r="D3" s="28"/>
      <c r="E3" s="29"/>
      <c r="F3" s="1"/>
    </row>
    <row r="4" spans="1:9" ht="14.25" x14ac:dyDescent="0.2">
      <c r="B4" s="23" t="s">
        <v>2</v>
      </c>
      <c r="C4" s="24"/>
      <c r="D4" s="1"/>
      <c r="E4" s="1"/>
      <c r="F4" s="1"/>
    </row>
    <row r="5" spans="1:9" ht="14.25" x14ac:dyDescent="0.2">
      <c r="B5" s="30" t="s">
        <v>27</v>
      </c>
      <c r="C5" s="24"/>
      <c r="D5" s="1"/>
      <c r="E5" s="1"/>
      <c r="F5" s="1"/>
    </row>
    <row r="6" spans="1:9" ht="15.75" customHeight="1" x14ac:dyDescent="0.25">
      <c r="B6" s="31" t="s">
        <v>3</v>
      </c>
      <c r="C6" s="24"/>
      <c r="D6" s="4"/>
      <c r="E6" s="1"/>
      <c r="F6" s="1"/>
    </row>
    <row r="7" spans="1:9" ht="14.25" x14ac:dyDescent="0.2">
      <c r="B7" s="23" t="s">
        <v>2</v>
      </c>
      <c r="C7" s="24"/>
      <c r="D7" s="1"/>
      <c r="E7" s="1"/>
      <c r="F7" s="1"/>
    </row>
    <row r="8" spans="1:9" ht="14.25" x14ac:dyDescent="0.2">
      <c r="B8" s="23" t="s">
        <v>4</v>
      </c>
      <c r="C8" s="24"/>
      <c r="D8" s="1"/>
      <c r="E8" s="1"/>
      <c r="F8" s="1"/>
    </row>
    <row r="9" spans="1:9" ht="14.25" x14ac:dyDescent="0.2">
      <c r="B9" s="1"/>
      <c r="C9" s="1"/>
      <c r="D9" s="1"/>
      <c r="E9" s="1"/>
      <c r="F9" s="1"/>
    </row>
    <row r="10" spans="1:9" ht="14.25" x14ac:dyDescent="0.2">
      <c r="B10" s="5" t="s">
        <v>5</v>
      </c>
      <c r="C10" s="3">
        <f>C2</f>
        <v>200000</v>
      </c>
      <c r="D10" s="1"/>
      <c r="E10" s="1"/>
      <c r="F10" s="1"/>
    </row>
    <row r="11" spans="1:9" ht="14.25" x14ac:dyDescent="0.2">
      <c r="B11" s="3" t="s">
        <v>6</v>
      </c>
      <c r="C11" s="3">
        <f>C10/1000</f>
        <v>200</v>
      </c>
      <c r="D11" s="1"/>
      <c r="E11" s="1"/>
      <c r="F11" s="1"/>
    </row>
    <row r="12" spans="1:9" ht="14.25" x14ac:dyDescent="0.2">
      <c r="B12" s="11" t="s">
        <v>28</v>
      </c>
      <c r="C12" s="1"/>
      <c r="D12" s="1"/>
      <c r="E12" s="1"/>
      <c r="F12" s="1"/>
    </row>
    <row r="13" spans="1:9" ht="14.25" x14ac:dyDescent="0.2">
      <c r="B13" s="12" t="s">
        <v>29</v>
      </c>
      <c r="C13" s="12">
        <f>500000*1024</f>
        <v>512000000</v>
      </c>
      <c r="D13" s="33" t="s">
        <v>34</v>
      </c>
      <c r="E13" s="32"/>
      <c r="F13" s="1"/>
    </row>
    <row r="14" spans="1:9" ht="14.25" x14ac:dyDescent="0.2">
      <c r="B14" s="12" t="s">
        <v>30</v>
      </c>
      <c r="C14" s="13">
        <f>C10*1.16</f>
        <v>231999.99999999997</v>
      </c>
      <c r="D14" s="1"/>
      <c r="E14" s="1"/>
      <c r="F14" s="1"/>
    </row>
    <row r="15" spans="1:9" ht="14.25" x14ac:dyDescent="0.2">
      <c r="B15" s="14" t="s">
        <v>6</v>
      </c>
      <c r="C15" s="18">
        <f>C14/1000</f>
        <v>231.99999999999997</v>
      </c>
      <c r="D15" s="1"/>
      <c r="E15" s="1"/>
      <c r="F15" s="1"/>
    </row>
    <row r="16" spans="1:9" ht="14.25" x14ac:dyDescent="0.2">
      <c r="B16" s="1"/>
      <c r="C16" s="1"/>
      <c r="D16" s="1"/>
      <c r="E16" s="1"/>
      <c r="F16" s="1"/>
    </row>
    <row r="17" spans="1:9" ht="14.25" x14ac:dyDescent="0.2">
      <c r="B17" s="6" t="s">
        <v>7</v>
      </c>
      <c r="C17" s="19" t="s">
        <v>8</v>
      </c>
      <c r="D17" s="19" t="s">
        <v>9</v>
      </c>
      <c r="E17" s="7">
        <f>3 * (C15) ^ 1.12</f>
        <v>1338.0359983656726</v>
      </c>
      <c r="F17" s="1" t="s">
        <v>10</v>
      </c>
    </row>
    <row r="18" spans="1:9" ht="14.25" x14ac:dyDescent="0.2">
      <c r="B18" s="8" t="s">
        <v>11</v>
      </c>
      <c r="C18" s="19" t="s">
        <v>12</v>
      </c>
      <c r="D18" s="19" t="s">
        <v>13</v>
      </c>
      <c r="E18" s="9">
        <f>2.5 * (E17) ^ 0.35</f>
        <v>31.060163527623338</v>
      </c>
      <c r="F18" s="1" t="s">
        <v>14</v>
      </c>
    </row>
    <row r="19" spans="1:9" ht="14.25" x14ac:dyDescent="0.2">
      <c r="B19" s="1"/>
      <c r="C19" s="1"/>
      <c r="D19" s="1"/>
      <c r="E19" s="1"/>
      <c r="F19" s="1"/>
    </row>
    <row r="20" spans="1:9" ht="14.25" x14ac:dyDescent="0.2">
      <c r="B20" s="1"/>
      <c r="C20" s="1"/>
      <c r="D20" s="1"/>
      <c r="E20" s="1"/>
      <c r="F20" s="1"/>
    </row>
    <row r="21" spans="1:9" ht="12.75" x14ac:dyDescent="0.2">
      <c r="A21" s="10" t="s">
        <v>17</v>
      </c>
      <c r="B21" s="26" t="s">
        <v>18</v>
      </c>
      <c r="C21" s="26"/>
      <c r="D21" s="26"/>
      <c r="E21" s="26"/>
      <c r="F21" s="26"/>
      <c r="G21" s="26"/>
      <c r="H21" s="26"/>
      <c r="I21" s="26"/>
    </row>
    <row r="22" spans="1:9" ht="28.5" customHeight="1" x14ac:dyDescent="0.2">
      <c r="B22" s="22" t="s">
        <v>31</v>
      </c>
      <c r="C22" s="15" t="s">
        <v>32</v>
      </c>
    </row>
    <row r="23" spans="1:9" ht="15.75" customHeight="1" x14ac:dyDescent="0.2">
      <c r="C23" s="16" t="s">
        <v>33</v>
      </c>
    </row>
    <row r="25" spans="1:9" ht="15.75" customHeight="1" x14ac:dyDescent="0.2">
      <c r="B25" s="17" t="s">
        <v>19</v>
      </c>
      <c r="C25" s="17" t="s">
        <v>20</v>
      </c>
      <c r="D25" s="17" t="s">
        <v>21</v>
      </c>
      <c r="E25" s="17" t="s">
        <v>22</v>
      </c>
    </row>
    <row r="26" spans="1:9" ht="15.75" customHeight="1" x14ac:dyDescent="0.2">
      <c r="B26" s="20" t="s">
        <v>23</v>
      </c>
      <c r="C26" s="20">
        <f>E17*(7 / 100)</f>
        <v>93.662519885597092</v>
      </c>
      <c r="D26" s="20">
        <f>E18*(16 / 100)</f>
        <v>4.9696261644197346</v>
      </c>
      <c r="E26" s="20">
        <f>C26/D26</f>
        <v>18.846995083086568</v>
      </c>
    </row>
    <row r="27" spans="1:9" ht="15.75" customHeight="1" x14ac:dyDescent="0.2">
      <c r="B27" s="20" t="s">
        <v>24</v>
      </c>
      <c r="C27" s="20">
        <f>E17*(17 / 100)</f>
        <v>227.46611972216436</v>
      </c>
      <c r="D27" s="20">
        <f>E18 * (24 / 100)</f>
        <v>7.454439246629601</v>
      </c>
      <c r="E27" s="20">
        <f t="shared" ref="E27:E29" si="0">C27/D27</f>
        <v>30.514182515473493</v>
      </c>
    </row>
    <row r="28" spans="1:9" ht="41.25" customHeight="1" x14ac:dyDescent="0.2">
      <c r="B28" s="21" t="s">
        <v>25</v>
      </c>
      <c r="C28" s="20">
        <f>E17*(64/ 100)</f>
        <v>856.34303895403048</v>
      </c>
      <c r="D28" s="20">
        <f>E18 * (56/ 100)</f>
        <v>17.39369157546907</v>
      </c>
      <c r="E28" s="20">
        <f t="shared" si="0"/>
        <v>49.2329667476547</v>
      </c>
    </row>
    <row r="29" spans="1:9" ht="15.75" customHeight="1" x14ac:dyDescent="0.2">
      <c r="B29" s="20" t="s">
        <v>26</v>
      </c>
      <c r="C29" s="20">
        <f>E17*(19/ 100)</f>
        <v>254.2268396894778</v>
      </c>
      <c r="D29" s="20">
        <f>E18 * (20 / 100)</f>
        <v>6.2120327055246678</v>
      </c>
      <c r="E29" s="20">
        <f t="shared" si="0"/>
        <v>40.924903608987975</v>
      </c>
    </row>
  </sheetData>
  <mergeCells count="10">
    <mergeCell ref="B7:C7"/>
    <mergeCell ref="B8:C8"/>
    <mergeCell ref="B1:I1"/>
    <mergeCell ref="B21:I21"/>
    <mergeCell ref="B3:C3"/>
    <mergeCell ref="D3:E3"/>
    <mergeCell ref="B4:C4"/>
    <mergeCell ref="B5:C5"/>
    <mergeCell ref="B6:C6"/>
    <mergeCell ref="D13:E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ALISSON NICOLE CLAVIJO GUTIERREZ</cp:lastModifiedBy>
  <cp:lastPrinted>2025-01-08T01:54:27Z</cp:lastPrinted>
  <dcterms:modified xsi:type="dcterms:W3CDTF">2025-01-08T01:58:01Z</dcterms:modified>
</cp:coreProperties>
</file>