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\\Dfscorpb\bvmf\Compartilhados\Macros_Departamentais-261\Derivativos\Atualização Site\Volume Geral\2022\"/>
    </mc:Choice>
  </mc:AlternateContent>
  <xr:revisionPtr revIDLastSave="0" documentId="13_ncr:1_{F6F9C615-6BEE-426A-8AAB-6733A9391422}" xr6:coauthVersionLast="47" xr6:coauthVersionMax="47" xr10:uidLastSave="{00000000-0000-0000-0000-000000000000}"/>
  <bookViews>
    <workbookView xWindow="480" yWindow="-120" windowWidth="20130" windowHeight="11160" tabRatio="656" activeTab="6" xr2:uid="{00000000-000D-0000-FFFF-FFFF00000000}"/>
  </bookViews>
  <sheets>
    <sheet name="Janeiro" sheetId="51" r:id="rId1"/>
    <sheet name="Fevereiro" sheetId="53" r:id="rId2"/>
    <sheet name="Março" sheetId="54" r:id="rId3"/>
    <sheet name="Abril" sheetId="56" r:id="rId4"/>
    <sheet name="Maio" sheetId="57" r:id="rId5"/>
    <sheet name="Junho" sheetId="58" r:id="rId6"/>
    <sheet name="Julho" sheetId="59" r:id="rId7"/>
    <sheet name="2" sheetId="52" state="hidden" r:id="rId8"/>
  </sheets>
  <externalReferences>
    <externalReference r:id="rId9"/>
  </externalReferences>
  <definedNames>
    <definedName name="_xlnm._FilterDatabase" localSheetId="3" hidden="1">Abril!$A$1:$G$247</definedName>
    <definedName name="_xlnm._FilterDatabase" localSheetId="1" hidden="1">Fevereiro!$A$1:$G$247</definedName>
    <definedName name="_xlnm._FilterDatabase" localSheetId="0" hidden="1">Janeiro!$A$1:$G$247</definedName>
    <definedName name="_xlnm._FilterDatabase" localSheetId="6" hidden="1">Julho!#REF!</definedName>
    <definedName name="_xlnm._FilterDatabase" localSheetId="5" hidden="1">Junho!#REF!</definedName>
    <definedName name="_xlnm._FilterDatabase" localSheetId="4" hidden="1">Maio!#REF!</definedName>
    <definedName name="_xlnm._FilterDatabase" localSheetId="2" hidden="1">Março!$A$1:$G$247</definedName>
    <definedName name="Índice_IDI_opções_de_compr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7" i="57" l="1"/>
  <c r="E247" i="57"/>
  <c r="D247" i="57"/>
  <c r="C247" i="57"/>
  <c r="B247" i="57"/>
  <c r="G246" i="57"/>
  <c r="G245" i="57"/>
  <c r="G244" i="57"/>
  <c r="G243" i="57"/>
  <c r="G242" i="57"/>
  <c r="G241" i="57"/>
  <c r="G240" i="57"/>
  <c r="G239" i="57"/>
  <c r="G238" i="57"/>
  <c r="G237" i="57"/>
  <c r="G236" i="57"/>
  <c r="G235" i="57"/>
  <c r="G234" i="57"/>
  <c r="G229" i="57"/>
  <c r="F229" i="57"/>
  <c r="E229" i="57"/>
  <c r="D229" i="57"/>
  <c r="C229" i="57"/>
  <c r="B229" i="57"/>
  <c r="G226" i="57"/>
  <c r="F226" i="57"/>
  <c r="E226" i="57"/>
  <c r="D226" i="57"/>
  <c r="C226" i="57"/>
  <c r="B226" i="57"/>
  <c r="G213" i="57"/>
  <c r="F213" i="57"/>
  <c r="E213" i="57"/>
  <c r="D213" i="57"/>
  <c r="C213" i="57"/>
  <c r="B213" i="57"/>
  <c r="F194" i="57"/>
  <c r="E194" i="57"/>
  <c r="D194" i="57"/>
  <c r="C194" i="57"/>
  <c r="B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F169" i="57"/>
  <c r="E169" i="57"/>
  <c r="D169" i="57"/>
  <c r="C169" i="57"/>
  <c r="B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F121" i="57"/>
  <c r="E121" i="57"/>
  <c r="D121" i="57"/>
  <c r="C121" i="57"/>
  <c r="B121" i="57"/>
  <c r="G120" i="57"/>
  <c r="G121" i="57" s="1"/>
  <c r="F119" i="57"/>
  <c r="E119" i="57"/>
  <c r="D119" i="57"/>
  <c r="C119" i="57"/>
  <c r="B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F62" i="57"/>
  <c r="E62" i="57"/>
  <c r="D62" i="57"/>
  <c r="C62" i="57"/>
  <c r="B62" i="57"/>
  <c r="G61" i="57"/>
  <c r="G60" i="57"/>
  <c r="G59" i="57"/>
  <c r="G58" i="57"/>
  <c r="G57" i="57"/>
  <c r="G56" i="57"/>
  <c r="G55" i="57"/>
  <c r="G54" i="57"/>
  <c r="G53" i="57"/>
  <c r="G52" i="57"/>
  <c r="G51" i="57"/>
  <c r="G50" i="57"/>
  <c r="G49" i="57"/>
  <c r="G48" i="57"/>
  <c r="G47" i="57"/>
  <c r="G46" i="57"/>
  <c r="G45" i="57"/>
  <c r="G44" i="57"/>
  <c r="G43" i="57"/>
  <c r="G42" i="57"/>
  <c r="G41" i="57"/>
  <c r="G40" i="57"/>
  <c r="G39" i="57"/>
  <c r="G38" i="57"/>
  <c r="G37" i="57"/>
  <c r="G36" i="57"/>
  <c r="G35" i="57"/>
  <c r="G34" i="57"/>
  <c r="G33" i="57"/>
  <c r="G32" i="57"/>
  <c r="G31" i="57"/>
  <c r="G30" i="57"/>
  <c r="G29" i="57"/>
  <c r="G28" i="57"/>
  <c r="G27" i="57"/>
  <c r="G62" i="57" s="1"/>
  <c r="F26" i="57"/>
  <c r="E26" i="57"/>
  <c r="D26" i="57"/>
  <c r="C26" i="57"/>
  <c r="B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D230" i="57" l="1"/>
  <c r="C230" i="57"/>
  <c r="G230" i="57"/>
  <c r="G119" i="57"/>
  <c r="E195" i="57"/>
  <c r="F230" i="57"/>
  <c r="B195" i="57"/>
  <c r="F195" i="57"/>
  <c r="G247" i="57"/>
  <c r="D195" i="57"/>
  <c r="D248" i="57" s="1"/>
  <c r="D249" i="57" s="1"/>
  <c r="B230" i="57"/>
  <c r="G26" i="57"/>
  <c r="G169" i="57"/>
  <c r="C195" i="57"/>
  <c r="C248" i="57" s="1"/>
  <c r="C249" i="57" s="1"/>
  <c r="G194" i="57"/>
  <c r="E230" i="57"/>
  <c r="E248" i="57" l="1"/>
  <c r="E249" i="57" s="1"/>
  <c r="G195" i="57"/>
  <c r="G248" i="57" s="1"/>
  <c r="G249" i="57" s="1"/>
  <c r="F248" i="57"/>
  <c r="F249" i="57" s="1"/>
  <c r="B248" i="57"/>
  <c r="B249" i="57" s="1"/>
</calcChain>
</file>

<file path=xl/sharedStrings.xml><?xml version="1.0" encoding="utf-8"?>
<sst xmlns="http://schemas.openxmlformats.org/spreadsheetml/2006/main" count="1783" uniqueCount="218">
  <si>
    <t>Mercado</t>
  </si>
  <si>
    <t>Pregão (negociação)</t>
  </si>
  <si>
    <t>Ibovespa futuro</t>
  </si>
  <si>
    <t xml:space="preserve">              opções de compra s/ fut.</t>
  </si>
  <si>
    <t xml:space="preserve">              exercício compra</t>
  </si>
  <si>
    <t xml:space="preserve">              opções de venda s/ fut.</t>
  </si>
  <si>
    <t xml:space="preserve">              exercício venda</t>
  </si>
  <si>
    <t xml:space="preserve">           Rolagem</t>
  </si>
  <si>
    <t>IBrX-50 futuro</t>
  </si>
  <si>
    <t>Contrato Futuro S&amp;P 500</t>
  </si>
  <si>
    <t>Índice FTSE/JSE Top40</t>
  </si>
  <si>
    <t>Índice Hang Seng</t>
  </si>
  <si>
    <t>Índice SENSEX 30</t>
  </si>
  <si>
    <t>Índice MICEX</t>
  </si>
  <si>
    <t>IPCA futuro</t>
  </si>
  <si>
    <t>Índices</t>
  </si>
  <si>
    <t>DI de um dia futuro</t>
  </si>
  <si>
    <t xml:space="preserve">         opções de compra s/ fut.D12</t>
  </si>
  <si>
    <t xml:space="preserve">         opções de venda s/ fut.D12</t>
  </si>
  <si>
    <t xml:space="preserve">         opções de compra s/ fut.D13</t>
  </si>
  <si>
    <t xml:space="preserve">         opções de venda s/ fut.D13</t>
  </si>
  <si>
    <t>Índice IDI opções de compra</t>
  </si>
  <si>
    <t xml:space="preserve">         opções de venda s/ IDI</t>
  </si>
  <si>
    <t>Cupom cambial futuro</t>
  </si>
  <si>
    <t xml:space="preserve">               FRA</t>
  </si>
  <si>
    <t>Cupom cambial futuro (OC1)</t>
  </si>
  <si>
    <t xml:space="preserve">               FRA   (OC1)</t>
  </si>
  <si>
    <t xml:space="preserve">               swap  (OC1)</t>
  </si>
  <si>
    <t>Cupom DI x IGP-M futuro</t>
  </si>
  <si>
    <t>Cupom de IPCA futuro</t>
  </si>
  <si>
    <t>Taxas de juro</t>
  </si>
  <si>
    <t xml:space="preserve">         opções de compra s/ disponível</t>
  </si>
  <si>
    <t xml:space="preserve">         exercício compra s/ disponível</t>
  </si>
  <si>
    <t xml:space="preserve">         opções de venda s/ disponível</t>
  </si>
  <si>
    <t xml:space="preserve">         exercício venda s/ disponível</t>
  </si>
  <si>
    <t xml:space="preserve">          volatilidade compra</t>
  </si>
  <si>
    <t xml:space="preserve">          volatilidade venda</t>
  </si>
  <si>
    <t>forward points</t>
  </si>
  <si>
    <t>Dólar pronto</t>
  </si>
  <si>
    <t>Taxas de câmbio</t>
  </si>
  <si>
    <t>US T-Note futuro</t>
  </si>
  <si>
    <t>Títulos da dívida externa</t>
  </si>
  <si>
    <t>Boi gordo (em reais)</t>
  </si>
  <si>
    <t xml:space="preserve">                opções de compra s/fut.</t>
  </si>
  <si>
    <t xml:space="preserve">                exercício compra</t>
  </si>
  <si>
    <t xml:space="preserve">                opções de venda s/fut.</t>
  </si>
  <si>
    <t xml:space="preserve">           opções de compra s/ fut.</t>
  </si>
  <si>
    <t xml:space="preserve">           opções de venda s/ fut.</t>
  </si>
  <si>
    <t>Milho futuro com liquidação financeira</t>
  </si>
  <si>
    <t xml:space="preserve">   opções de compra s/futuro</t>
  </si>
  <si>
    <t xml:space="preserve">   opções de venda s/futuro</t>
  </si>
  <si>
    <t>Soja futuro com Liquidação Financeira</t>
  </si>
  <si>
    <t>Soja futuro Cross Listing</t>
  </si>
  <si>
    <t>Etanol futuro hidratado</t>
  </si>
  <si>
    <t>Açúcar Cristal Especial Futuro</t>
  </si>
  <si>
    <t>Ouro disponível (250g)</t>
  </si>
  <si>
    <t xml:space="preserve">        opções de compra (250g)</t>
  </si>
  <si>
    <t xml:space="preserve">        opções de venda (250g)</t>
  </si>
  <si>
    <t>Commodities</t>
  </si>
  <si>
    <t>Subtotal Pregão</t>
  </si>
  <si>
    <t>Mercado de Balcão (registro)</t>
  </si>
  <si>
    <t>DI x TR</t>
  </si>
  <si>
    <t>DI x TJLP</t>
  </si>
  <si>
    <t>DI x IGM</t>
  </si>
  <si>
    <t>DI x IAP</t>
  </si>
  <si>
    <t>IAP x PRE</t>
  </si>
  <si>
    <t>Swaps</t>
  </si>
  <si>
    <t>Opç. flex. de compra de dólar</t>
  </si>
  <si>
    <t>Opç. flex. de venda de dólar</t>
  </si>
  <si>
    <t>Opç. flex. de compra de Ibovespa</t>
  </si>
  <si>
    <t>Opç. flex. de venda de Ibovespa</t>
  </si>
  <si>
    <t>Opç. flex. de compra sobre IBrX-50</t>
  </si>
  <si>
    <t>Opç. flex. de venda sobre IBrX-50</t>
  </si>
  <si>
    <t>Opç. flex. de compra de BOVA11</t>
  </si>
  <si>
    <t>Opç. flex. de venda de BOVA11</t>
  </si>
  <si>
    <t>Opç. flex.compra s/índice tx juro spot</t>
  </si>
  <si>
    <t>Opç. flex.venda s/índice tx juro spot</t>
  </si>
  <si>
    <t>Opções flexíveis</t>
  </si>
  <si>
    <t>Termo de Taxa de Câmbio</t>
  </si>
  <si>
    <t>Subtotal Balcão</t>
  </si>
  <si>
    <t>Contratos Leiloados (registro)</t>
  </si>
  <si>
    <t>Subtotal Contratos Leiloados</t>
  </si>
  <si>
    <t>Contratos Minis (negociação)</t>
  </si>
  <si>
    <t>Ouro Disponível fracionário (10g)</t>
  </si>
  <si>
    <t>Ouro Disponível fracionário (0,225g)</t>
  </si>
  <si>
    <t>WIN  Futuro de Ibovespa Mini</t>
  </si>
  <si>
    <t>WEU - Futuro de Euro Mini</t>
  </si>
  <si>
    <t>Subtotal Minis</t>
  </si>
  <si>
    <t>TOTAL GERAL</t>
  </si>
  <si>
    <t>TOTAL GERAL SEM MINIS</t>
  </si>
  <si>
    <t>Nº de Negócios</t>
  </si>
  <si>
    <t>Contratos Negociados</t>
  </si>
  <si>
    <t>Volume Financeiro</t>
  </si>
  <si>
    <t>Contratos em aberto</t>
  </si>
  <si>
    <t>R$/mil</t>
  </si>
  <si>
    <t>US$/mil</t>
  </si>
  <si>
    <t>OC de um dia futuro</t>
  </si>
  <si>
    <t>Volat. Índice IDI opções de compra</t>
  </si>
  <si>
    <t>Volat. Índice IDI opções de venda</t>
  </si>
  <si>
    <t xml:space="preserve">                exercício de venda</t>
  </si>
  <si>
    <t xml:space="preserve">                termo</t>
  </si>
  <si>
    <t>EUR x PRE</t>
  </si>
  <si>
    <t>Café arábica futuro 4/5</t>
  </si>
  <si>
    <t>Café arábica futuro 6/7</t>
  </si>
  <si>
    <t xml:space="preserve">         opções de venda s/ fut.D11</t>
  </si>
  <si>
    <t xml:space="preserve">         opções de compra s/ fut.D11</t>
  </si>
  <si>
    <t xml:space="preserve">         opções de compra s/ fut.D14</t>
  </si>
  <si>
    <t xml:space="preserve">         opções de venda s/ fut.D14</t>
  </si>
  <si>
    <t xml:space="preserve">                exercício venda</t>
  </si>
  <si>
    <t xml:space="preserve">            Rolagem </t>
  </si>
  <si>
    <t>Rolagem WD1</t>
  </si>
  <si>
    <t>Rolagem WI1</t>
  </si>
  <si>
    <t>Termo de Energia</t>
  </si>
  <si>
    <t xml:space="preserve">              exerc Fut  ISP Compra</t>
  </si>
  <si>
    <t>Termo</t>
  </si>
  <si>
    <t>DI x PRE</t>
  </si>
  <si>
    <t>TJLP x PRE</t>
  </si>
  <si>
    <t>Ibov x PRE</t>
  </si>
  <si>
    <t>DI x EUR</t>
  </si>
  <si>
    <t>DI x DOL</t>
  </si>
  <si>
    <t>DOL x PRE</t>
  </si>
  <si>
    <t>EUR x IAP</t>
  </si>
  <si>
    <t>IPCA x DOL</t>
  </si>
  <si>
    <t>IGM x PRE</t>
  </si>
  <si>
    <t>Opç. flex.compra ação</t>
  </si>
  <si>
    <t>Opç. flex.venda ação</t>
  </si>
  <si>
    <t>Ações</t>
  </si>
  <si>
    <t>Rolagem de B3SA3</t>
  </si>
  <si>
    <t>Rolagem de CCRO3</t>
  </si>
  <si>
    <t>Rolagem de CIEL3</t>
  </si>
  <si>
    <t xml:space="preserve">Futuro de B3SA3 </t>
  </si>
  <si>
    <t xml:space="preserve">Futuro de CCRO3 </t>
  </si>
  <si>
    <t>Futuro de CIEL3 </t>
  </si>
  <si>
    <t xml:space="preserve">Futuro de CMIG4 </t>
  </si>
  <si>
    <t xml:space="preserve">Futuro de HYPE3 </t>
  </si>
  <si>
    <t xml:space="preserve">Futuro de PCAR4 </t>
  </si>
  <si>
    <t xml:space="preserve">Futuro de PETR4 </t>
  </si>
  <si>
    <t xml:space="preserve">Futuro de PSSA3 </t>
  </si>
  <si>
    <t>Futuro de USIM5</t>
  </si>
  <si>
    <t>Futuro de VALE3 </t>
  </si>
  <si>
    <t>Rolagem de CMIG4</t>
  </si>
  <si>
    <t>Rolagem de HYPE3</t>
  </si>
  <si>
    <t>Rolagem de PCAR4</t>
  </si>
  <si>
    <t>Rolagem de PETR4</t>
  </si>
  <si>
    <t>Rolagem de PSSA3</t>
  </si>
  <si>
    <t>Rolagem de USIM5</t>
  </si>
  <si>
    <t>Rolagem de VALE3</t>
  </si>
  <si>
    <t xml:space="preserve">              exerc Fut  ISP Venda</t>
  </si>
  <si>
    <t xml:space="preserve">     Mini opções s/ disponível Compra</t>
  </si>
  <si>
    <t xml:space="preserve">     Mini opções s/ disponível Venda</t>
  </si>
  <si>
    <t>Microcontrato Futuro de S&amp;P 500</t>
  </si>
  <si>
    <t>Futuro de Coroa Noruguesa (em USD)</t>
  </si>
  <si>
    <t>Futuro de Coroa Sueca (em USD)</t>
  </si>
  <si>
    <t>Futuro de Dólar Canadense (em Reais)</t>
  </si>
  <si>
    <t>Futuro de Dólar Canadense (em USD)</t>
  </si>
  <si>
    <t>Futuro de Dólar da Nova Zelândia (em Reais)</t>
  </si>
  <si>
    <t>Futuro de Dólar da Nova Zelândia (em USD)</t>
  </si>
  <si>
    <t>Futuro de Euro (em USD)</t>
  </si>
  <si>
    <t>Futuro de Euro (em Reais)</t>
  </si>
  <si>
    <t>Futuro de Franco Suíço (em Reais)</t>
  </si>
  <si>
    <t>Futuro de Franco Suíço (em USD)</t>
  </si>
  <si>
    <t>Futuro de Iene Japonês (em Reais)</t>
  </si>
  <si>
    <t>Futuro de Iene Japonês (em USD)</t>
  </si>
  <si>
    <t>Futuro de Iuan Chinês Onshore (em Reais)</t>
  </si>
  <si>
    <t>Futuro de Iuan Chinês Offshore (em USD)</t>
  </si>
  <si>
    <t>Futuro de Libra Esterlina (em USD)</t>
  </si>
  <si>
    <t>Futuro de Libra Esterlina (em Reais)</t>
  </si>
  <si>
    <t>Futuro de Lira Turca (em Reais)</t>
  </si>
  <si>
    <t>Futuro de Lira Turca (em USD)</t>
  </si>
  <si>
    <t>Futuro de Peso Chileno (em USD)</t>
  </si>
  <si>
    <t>Futuro de Peso Chileno (em Reais)</t>
  </si>
  <si>
    <t>Futuro de Peso Mexicano (em Reais)</t>
  </si>
  <si>
    <t>Futuro de Peso Mexicano (em USD)</t>
  </si>
  <si>
    <t>Futuro de Rande da África do Sul (em Reais)</t>
  </si>
  <si>
    <t>Futuro de Rande da África do Sul (em USD)</t>
  </si>
  <si>
    <t>Futuro de Rublo Russo (em USD)</t>
  </si>
  <si>
    <t>Futuro de Dólar Australiano (em Reais)</t>
  </si>
  <si>
    <t>Futuro de Dólar Australiano (em USD)</t>
  </si>
  <si>
    <t>Futuro de Taxa de Câmbio de Reais por Dólar Comercial</t>
  </si>
  <si>
    <t>WDO - Futuro Míni de Taxa de Câmbio de Reais por Dólar Comercial</t>
  </si>
  <si>
    <t xml:space="preserve">DS1: mini opção de compra do tipo 1 </t>
  </si>
  <si>
    <t xml:space="preserve">DS1: mini opção de venda do tipo 1 </t>
  </si>
  <si>
    <t>DS2: mini opção de compra do tipo 2</t>
  </si>
  <si>
    <t>DS2: mini opção de venda do tipo 2</t>
  </si>
  <si>
    <t>DS3:mini opção de compra do tipo 3</t>
  </si>
  <si>
    <t>DS3:mini opção de venda do tipo 3</t>
  </si>
  <si>
    <t>DS4: mini opção de compra do tipo 4</t>
  </si>
  <si>
    <t>DS4: mini opção de venda do tipo 4</t>
  </si>
  <si>
    <t>Rolagem WS1</t>
  </si>
  <si>
    <t>Futuro de Peso Argentino (em Reais)</t>
  </si>
  <si>
    <t>Futuro de COGN3</t>
  </si>
  <si>
    <t>Rolagem de COGN3</t>
  </si>
  <si>
    <t>Futuro de Peso Argentino (em USD)</t>
  </si>
  <si>
    <t>Índice S&amp;P Merval</t>
  </si>
  <si>
    <t>Índice Nikkei 225</t>
  </si>
  <si>
    <t xml:space="preserve">        opção de compra Copom</t>
  </si>
  <si>
    <t>Ouro Futuro (250g)</t>
  </si>
  <si>
    <t xml:space="preserve">        opção de venda Copom</t>
  </si>
  <si>
    <t>DI x IEN</t>
  </si>
  <si>
    <t>Casado de Dólar</t>
  </si>
  <si>
    <t xml:space="preserve">Futuro de VIIA3 </t>
  </si>
  <si>
    <t>Rolagem de VIIA3</t>
  </si>
  <si>
    <t>Soja FOB Santos com Liquidação Financeira (Platts)</t>
  </si>
  <si>
    <t>Índice Euro Stoxx 50</t>
  </si>
  <si>
    <t>Índice de DAX</t>
  </si>
  <si>
    <t>Contratos Negociados 
jan-jan</t>
  </si>
  <si>
    <t>Contratos Negociados jan-fev</t>
  </si>
  <si>
    <t>Contratos Negociados jan-mar</t>
  </si>
  <si>
    <t>Contratos Negociados jan-abr</t>
  </si>
  <si>
    <t>Operação Estruturada DI1 PU Neutro</t>
  </si>
  <si>
    <t>Operação Estruturada DI1 DV01 Neutro</t>
  </si>
  <si>
    <t>Operação Estruturada DAP PU Neutro</t>
  </si>
  <si>
    <t>Operação Estruturada DAP DV01 Neutro</t>
  </si>
  <si>
    <t>Contratos Negociados 
jan-mai</t>
  </si>
  <si>
    <t>Contratos Negociados 
jan-jun</t>
  </si>
  <si>
    <t>Contratos Negociados jan-jul</t>
  </si>
  <si>
    <t>Operação Estruturada FRC PU Neutro</t>
  </si>
  <si>
    <t>Operação Estruturada FRC DV01 Neutro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</si>
</sst>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u/>
      <sz val="9"/>
      <color rgb="FFFFFFFF"/>
      <name val="Segoe UI"/>
      <family val="2"/>
    </font>
    <font>
      <b/>
      <sz val="9"/>
      <color rgb="FFFFFFFF"/>
      <name val="Segoe UI"/>
      <family val="2"/>
    </font>
    <font>
      <sz val="10"/>
      <name val="Segoe UI"/>
      <family val="2"/>
    </font>
    <font>
      <b/>
      <sz val="8"/>
      <color rgb="FFFFFFFF"/>
      <name val="Segoe UI"/>
      <family val="2"/>
    </font>
    <font>
      <sz val="8"/>
      <color rgb="FFFFFFFF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sz val="10"/>
      <color rgb="FFFF0000"/>
      <name val="Segoe UI"/>
      <family val="2"/>
    </font>
    <font>
      <b/>
      <sz val="8"/>
      <color rgb="FFFFFFFF"/>
      <name val="Arial"/>
      <family val="2"/>
    </font>
    <font>
      <b/>
      <sz val="10"/>
      <color rgb="FFFFFFFF"/>
      <name val="Segoe UI"/>
      <family val="2"/>
    </font>
    <font>
      <b/>
      <u/>
      <sz val="9"/>
      <color rgb="FFFFFFFF"/>
      <name val="Arial"/>
      <family val="2"/>
    </font>
    <font>
      <b/>
      <sz val="9"/>
      <color rgb="FFFFFFFF"/>
      <name val="Arial"/>
      <family val="2"/>
    </font>
    <font>
      <sz val="9"/>
      <name val="Arial"/>
      <family val="2"/>
    </font>
    <font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4685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6E9EB"/>
      </left>
      <right style="medium">
        <color rgb="FFE6E9EB"/>
      </right>
      <top style="medium">
        <color rgb="FFCCCFD1"/>
      </top>
      <bottom style="medium">
        <color rgb="FFCCCFD1"/>
      </bottom>
      <diagonal/>
    </border>
    <border>
      <left style="medium">
        <color indexed="64"/>
      </left>
      <right/>
      <top style="medium">
        <color rgb="FFCCCFD1"/>
      </top>
      <bottom style="medium">
        <color indexed="64"/>
      </bottom>
      <diagonal/>
    </border>
    <border>
      <left/>
      <right/>
      <top style="medium">
        <color rgb="FFCCCFD1"/>
      </top>
      <bottom style="medium">
        <color indexed="64"/>
      </bottom>
      <diagonal/>
    </border>
    <border>
      <left/>
      <right style="medium">
        <color indexed="64"/>
      </right>
      <top style="medium">
        <color rgb="FFCCCFD1"/>
      </top>
      <bottom style="medium">
        <color indexed="64"/>
      </bottom>
      <diagonal/>
    </border>
    <border>
      <left style="medium">
        <color indexed="64"/>
      </left>
      <right style="medium">
        <color rgb="FFE6E9EB"/>
      </right>
      <top style="medium">
        <color indexed="64"/>
      </top>
      <bottom/>
      <diagonal/>
    </border>
    <border>
      <left style="medium">
        <color indexed="64"/>
      </left>
      <right style="medium">
        <color rgb="FFE6E9EB"/>
      </right>
      <top/>
      <bottom style="medium">
        <color rgb="FFCCCFD1"/>
      </bottom>
      <diagonal/>
    </border>
    <border>
      <left style="medium">
        <color rgb="FFE6E9EB"/>
      </left>
      <right style="medium">
        <color rgb="FFE6E9EB"/>
      </right>
      <top style="medium">
        <color indexed="64"/>
      </top>
      <bottom/>
      <diagonal/>
    </border>
    <border>
      <left style="medium">
        <color rgb="FFE6E9EB"/>
      </left>
      <right style="medium">
        <color rgb="FFE6E9EB"/>
      </right>
      <top/>
      <bottom style="medium">
        <color rgb="FFCCCFD1"/>
      </bottom>
      <diagonal/>
    </border>
    <border>
      <left style="medium">
        <color rgb="FFE6E9EB"/>
      </left>
      <right/>
      <top style="medium">
        <color indexed="64"/>
      </top>
      <bottom style="medium">
        <color rgb="FFCCCFD1"/>
      </bottom>
      <diagonal/>
    </border>
    <border>
      <left/>
      <right style="medium">
        <color rgb="FFE6E9EB"/>
      </right>
      <top style="medium">
        <color indexed="64"/>
      </top>
      <bottom style="medium">
        <color rgb="FFCCCFD1"/>
      </bottom>
      <diagonal/>
    </border>
    <border>
      <left style="medium">
        <color rgb="FFE6E9EB"/>
      </left>
      <right style="medium">
        <color indexed="64"/>
      </right>
      <top style="medium">
        <color indexed="64"/>
      </top>
      <bottom/>
      <diagonal/>
    </border>
    <border>
      <left style="medium">
        <color rgb="FFE6E9EB"/>
      </left>
      <right style="medium">
        <color indexed="64"/>
      </right>
      <top/>
      <bottom style="medium">
        <color rgb="FFCCCFD1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1" applyNumberFormat="0" applyAlignment="0" applyProtection="0"/>
    <xf numFmtId="0" fontId="8" fillId="22" borderId="2" applyNumberFormat="0" applyAlignment="0" applyProtection="0"/>
    <xf numFmtId="0" fontId="9" fillId="0" borderId="3" applyNumberFormat="0" applyFill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0" fillId="29" borderId="1" applyNumberFormat="0" applyAlignment="0" applyProtection="0"/>
    <xf numFmtId="0" fontId="4" fillId="0" borderId="0"/>
    <xf numFmtId="0" fontId="2" fillId="0" borderId="0"/>
    <xf numFmtId="0" fontId="4" fillId="30" borderId="4" applyNumberFormat="0" applyFont="0" applyAlignment="0" applyProtection="0"/>
    <xf numFmtId="0" fontId="11" fillId="21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22" fillId="0" borderId="0" xfId="0" applyFont="1"/>
    <xf numFmtId="0" fontId="23" fillId="32" borderId="10" xfId="0" applyFont="1" applyFill="1" applyBorder="1" applyAlignment="1">
      <alignment horizontal="center" vertical="center" wrapText="1"/>
    </xf>
    <xf numFmtId="3" fontId="22" fillId="0" borderId="0" xfId="0" applyNumberFormat="1" applyFont="1" applyFill="1" applyProtection="1">
      <protection locked="0"/>
    </xf>
    <xf numFmtId="3" fontId="22" fillId="0" borderId="0" xfId="0" applyNumberFormat="1" applyFont="1" applyFill="1" applyAlignment="1">
      <alignment horizontal="right" vertical="center"/>
    </xf>
    <xf numFmtId="3" fontId="22" fillId="0" borderId="0" xfId="0" applyNumberFormat="1" applyFont="1" applyFill="1" applyAlignment="1" applyProtection="1">
      <alignment horizontal="right" vertical="center"/>
    </xf>
    <xf numFmtId="3" fontId="22" fillId="0" borderId="0" xfId="0" applyNumberFormat="1" applyFont="1" applyFill="1"/>
    <xf numFmtId="0" fontId="22" fillId="0" borderId="0" xfId="0" applyFont="1" applyFill="1"/>
    <xf numFmtId="3" fontId="22" fillId="0" borderId="0" xfId="0" applyNumberFormat="1" applyFont="1" applyProtection="1">
      <protection locked="0"/>
    </xf>
    <xf numFmtId="3" fontId="22" fillId="33" borderId="0" xfId="0" applyNumberFormat="1" applyFont="1" applyFill="1" applyProtection="1">
      <protection locked="0"/>
    </xf>
    <xf numFmtId="3" fontId="22" fillId="33" borderId="0" xfId="0" applyNumberFormat="1" applyFont="1" applyFill="1" applyAlignment="1">
      <alignment horizontal="right" vertical="center"/>
    </xf>
    <xf numFmtId="0" fontId="22" fillId="33" borderId="0" xfId="0" applyFont="1" applyFill="1"/>
    <xf numFmtId="3" fontId="22" fillId="33" borderId="0" xfId="0" applyNumberFormat="1" applyFont="1" applyFill="1"/>
    <xf numFmtId="3" fontId="22" fillId="0" borderId="0" xfId="0" applyNumberFormat="1" applyFont="1" applyAlignment="1">
      <alignment horizontal="right" vertical="center"/>
    </xf>
    <xf numFmtId="3" fontId="25" fillId="0" borderId="0" xfId="30" applyNumberFormat="1" applyFont="1" applyFill="1" applyAlignment="1">
      <alignment horizontal="right" vertical="center"/>
    </xf>
    <xf numFmtId="3" fontId="22" fillId="0" borderId="0" xfId="30" applyNumberFormat="1" applyFont="1" applyFill="1" applyAlignment="1">
      <alignment horizontal="right" vertical="center"/>
    </xf>
    <xf numFmtId="3" fontId="26" fillId="31" borderId="0" xfId="0" applyNumberFormat="1" applyFont="1" applyFill="1" applyProtection="1">
      <protection locked="0"/>
    </xf>
    <xf numFmtId="3" fontId="26" fillId="31" borderId="0" xfId="0" applyNumberFormat="1" applyFont="1" applyFill="1" applyAlignment="1" applyProtection="1">
      <alignment horizontal="right" vertical="center"/>
      <protection locked="0"/>
    </xf>
    <xf numFmtId="3" fontId="25" fillId="33" borderId="0" xfId="30" applyNumberFormat="1" applyFont="1" applyFill="1" applyAlignment="1">
      <alignment horizontal="right" vertical="center"/>
    </xf>
    <xf numFmtId="3" fontId="22" fillId="0" borderId="0" xfId="30" applyNumberFormat="1" applyFont="1" applyAlignment="1">
      <alignment horizontal="right" vertical="center"/>
    </xf>
    <xf numFmtId="3" fontId="22" fillId="0" borderId="0" xfId="0" applyNumberFormat="1" applyFont="1" applyAlignment="1">
      <alignment horizontal="right"/>
    </xf>
    <xf numFmtId="3" fontId="22" fillId="0" borderId="0" xfId="0" applyNumberFormat="1" applyFont="1"/>
    <xf numFmtId="3" fontId="26" fillId="31" borderId="0" xfId="0" applyNumberFormat="1" applyFont="1" applyFill="1" applyAlignment="1" applyProtection="1">
      <alignment vertical="center"/>
      <protection locked="0"/>
    </xf>
    <xf numFmtId="3" fontId="26" fillId="31" borderId="0" xfId="43" applyNumberFormat="1" applyFont="1" applyFill="1" applyAlignment="1" applyProtection="1">
      <alignment horizontal="right" vertical="center"/>
      <protection locked="0"/>
    </xf>
    <xf numFmtId="3" fontId="27" fillId="0" borderId="0" xfId="0" applyNumberFormat="1" applyFont="1"/>
    <xf numFmtId="3" fontId="26" fillId="0" borderId="0" xfId="0" applyNumberFormat="1" applyFont="1"/>
    <xf numFmtId="0" fontId="0" fillId="0" borderId="0" xfId="0" applyBorder="1"/>
    <xf numFmtId="3" fontId="22" fillId="31" borderId="0" xfId="0" applyNumberFormat="1" applyFont="1" applyFill="1" applyProtection="1">
      <protection locked="0"/>
    </xf>
    <xf numFmtId="3" fontId="22" fillId="31" borderId="0" xfId="0" applyNumberFormat="1" applyFont="1" applyFill="1" applyAlignment="1" applyProtection="1">
      <alignment horizontal="right" vertical="center"/>
      <protection locked="0"/>
    </xf>
    <xf numFmtId="3" fontId="25" fillId="0" borderId="0" xfId="30" applyNumberFormat="1" applyFont="1" applyAlignment="1">
      <alignment horizontal="right" vertical="center"/>
    </xf>
    <xf numFmtId="1" fontId="22" fillId="0" borderId="0" xfId="0" applyNumberFormat="1" applyFont="1"/>
    <xf numFmtId="0" fontId="24" fillId="32" borderId="11" xfId="0" applyFont="1" applyFill="1" applyBorder="1" applyAlignment="1">
      <alignment horizontal="center" vertical="center" wrapText="1"/>
    </xf>
    <xf numFmtId="0" fontId="24" fillId="32" borderId="12" xfId="0" applyFont="1" applyFill="1" applyBorder="1" applyAlignment="1">
      <alignment horizontal="center" vertical="center" wrapText="1"/>
    </xf>
    <xf numFmtId="0" fontId="24" fillId="32" borderId="13" xfId="0" applyFont="1" applyFill="1" applyBorder="1" applyAlignment="1">
      <alignment horizontal="center" vertical="center" wrapText="1"/>
    </xf>
    <xf numFmtId="0" fontId="23" fillId="34" borderId="11" xfId="0" applyFont="1" applyFill="1" applyBorder="1" applyAlignment="1">
      <alignment horizontal="center" vertical="center" wrapText="1"/>
    </xf>
    <xf numFmtId="0" fontId="23" fillId="34" borderId="12" xfId="0" applyFont="1" applyFill="1" applyBorder="1" applyAlignment="1">
      <alignment horizontal="center" vertical="center" wrapText="1"/>
    </xf>
    <xf numFmtId="0" fontId="23" fillId="34" borderId="13" xfId="0" applyFont="1" applyFill="1" applyBorder="1" applyAlignment="1">
      <alignment horizontal="center" vertical="center" wrapText="1"/>
    </xf>
    <xf numFmtId="0" fontId="20" fillId="35" borderId="14" xfId="0" applyFont="1" applyFill="1" applyBorder="1" applyAlignment="1">
      <alignment horizontal="center" vertical="center" wrapText="1"/>
    </xf>
    <xf numFmtId="0" fontId="20" fillId="35" borderId="15" xfId="0" applyFont="1" applyFill="1" applyBorder="1" applyAlignment="1">
      <alignment horizontal="center" vertical="center" wrapText="1"/>
    </xf>
    <xf numFmtId="0" fontId="21" fillId="35" borderId="16" xfId="0" applyFont="1" applyFill="1" applyBorder="1" applyAlignment="1">
      <alignment horizontal="center" vertical="center" wrapText="1"/>
    </xf>
    <xf numFmtId="0" fontId="21" fillId="35" borderId="17" xfId="0" applyFont="1" applyFill="1" applyBorder="1" applyAlignment="1">
      <alignment horizontal="center" vertical="center" wrapText="1"/>
    </xf>
    <xf numFmtId="0" fontId="21" fillId="35" borderId="18" xfId="0" applyFont="1" applyFill="1" applyBorder="1" applyAlignment="1">
      <alignment horizontal="center" vertical="center" wrapText="1"/>
    </xf>
    <xf numFmtId="0" fontId="21" fillId="35" borderId="19" xfId="0" applyFont="1" applyFill="1" applyBorder="1" applyAlignment="1">
      <alignment horizontal="center" vertical="center" wrapText="1"/>
    </xf>
    <xf numFmtId="0" fontId="21" fillId="35" borderId="20" xfId="0" applyFont="1" applyFill="1" applyBorder="1" applyAlignment="1">
      <alignment horizontal="center" vertical="center" wrapText="1"/>
    </xf>
    <xf numFmtId="0" fontId="21" fillId="35" borderId="21" xfId="0" applyFont="1" applyFill="1" applyBorder="1" applyAlignment="1">
      <alignment horizontal="center" vertical="center" wrapText="1"/>
    </xf>
    <xf numFmtId="0" fontId="28" fillId="34" borderId="11" xfId="0" applyFont="1" applyFill="1" applyBorder="1" applyAlignment="1">
      <alignment horizontal="center" vertical="center" wrapText="1"/>
    </xf>
    <xf numFmtId="0" fontId="28" fillId="34" borderId="12" xfId="0" applyFont="1" applyFill="1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 wrapText="1"/>
    </xf>
    <xf numFmtId="0" fontId="29" fillId="34" borderId="11" xfId="0" applyFont="1" applyFill="1" applyBorder="1" applyAlignment="1">
      <alignment horizontal="center" vertical="center" wrapText="1"/>
    </xf>
    <xf numFmtId="0" fontId="29" fillId="34" borderId="12" xfId="0" applyFont="1" applyFill="1" applyBorder="1" applyAlignment="1">
      <alignment horizontal="center" vertical="center" wrapText="1"/>
    </xf>
    <xf numFmtId="0" fontId="29" fillId="34" borderId="13" xfId="0" applyFont="1" applyFill="1" applyBorder="1" applyAlignment="1">
      <alignment horizontal="center" vertical="center" wrapText="1"/>
    </xf>
    <xf numFmtId="0" fontId="30" fillId="35" borderId="14" xfId="0" applyFont="1" applyFill="1" applyBorder="1" applyAlignment="1">
      <alignment horizontal="center" vertical="center" wrapText="1"/>
    </xf>
    <xf numFmtId="0" fontId="31" fillId="35" borderId="16" xfId="0" applyFont="1" applyFill="1" applyBorder="1" applyAlignment="1">
      <alignment horizontal="center" vertical="center" wrapText="1"/>
    </xf>
    <xf numFmtId="0" fontId="31" fillId="35" borderId="18" xfId="0" applyFont="1" applyFill="1" applyBorder="1" applyAlignment="1">
      <alignment horizontal="center" vertical="center" wrapText="1"/>
    </xf>
    <xf numFmtId="0" fontId="31" fillId="35" borderId="19" xfId="0" applyFont="1" applyFill="1" applyBorder="1" applyAlignment="1">
      <alignment horizontal="center" vertical="center" wrapText="1"/>
    </xf>
    <xf numFmtId="0" fontId="31" fillId="35" borderId="20" xfId="0" applyFont="1" applyFill="1" applyBorder="1" applyAlignment="1">
      <alignment horizontal="center" vertical="center" wrapText="1"/>
    </xf>
    <xf numFmtId="0" fontId="30" fillId="35" borderId="15" xfId="0" applyFont="1" applyFill="1" applyBorder="1" applyAlignment="1">
      <alignment horizontal="center" vertical="center" wrapText="1"/>
    </xf>
    <xf numFmtId="0" fontId="31" fillId="35" borderId="17" xfId="0" applyFont="1" applyFill="1" applyBorder="1" applyAlignment="1">
      <alignment horizontal="center" vertical="center" wrapText="1"/>
    </xf>
    <xf numFmtId="0" fontId="31" fillId="35" borderId="21" xfId="0" applyFont="1" applyFill="1" applyBorder="1" applyAlignment="1">
      <alignment horizontal="center" vertical="center" wrapText="1"/>
    </xf>
    <xf numFmtId="0" fontId="32" fillId="0" borderId="0" xfId="0" applyFont="1"/>
    <xf numFmtId="0" fontId="31" fillId="32" borderId="10" xfId="0" applyFont="1" applyFill="1" applyBorder="1" applyAlignment="1">
      <alignment horizontal="center" vertical="center" wrapText="1"/>
    </xf>
    <xf numFmtId="0" fontId="33" fillId="32" borderId="11" xfId="0" applyFont="1" applyFill="1" applyBorder="1" applyAlignment="1">
      <alignment horizontal="center" vertical="center" wrapText="1"/>
    </xf>
    <xf numFmtId="0" fontId="33" fillId="32" borderId="12" xfId="0" applyFont="1" applyFill="1" applyBorder="1" applyAlignment="1">
      <alignment horizontal="center" vertical="center" wrapText="1"/>
    </xf>
    <xf numFmtId="0" fontId="33" fillId="32" borderId="13" xfId="0" applyFont="1" applyFill="1" applyBorder="1" applyAlignment="1">
      <alignment horizontal="center" vertical="center" wrapText="1"/>
    </xf>
    <xf numFmtId="3" fontId="32" fillId="0" borderId="0" xfId="0" applyNumberFormat="1" applyFont="1" applyProtection="1">
      <protection locked="0"/>
    </xf>
    <xf numFmtId="3" fontId="32" fillId="0" borderId="0" xfId="0" applyNumberFormat="1" applyFont="1" applyAlignment="1">
      <alignment horizontal="right" vertical="center"/>
    </xf>
    <xf numFmtId="3" fontId="32" fillId="0" borderId="0" xfId="0" applyNumberFormat="1" applyFont="1"/>
    <xf numFmtId="3" fontId="32" fillId="33" borderId="0" xfId="0" applyNumberFormat="1" applyFont="1" applyFill="1" applyProtection="1">
      <protection locked="0"/>
    </xf>
    <xf numFmtId="3" fontId="32" fillId="33" borderId="0" xfId="0" applyNumberFormat="1" applyFont="1" applyFill="1" applyAlignment="1">
      <alignment horizontal="right" vertical="center"/>
    </xf>
    <xf numFmtId="0" fontId="32" fillId="33" borderId="0" xfId="0" applyFont="1" applyFill="1"/>
    <xf numFmtId="3" fontId="32" fillId="33" borderId="0" xfId="0" applyNumberFormat="1" applyFont="1" applyFill="1"/>
    <xf numFmtId="3" fontId="34" fillId="0" borderId="0" xfId="30" applyNumberFormat="1" applyFont="1" applyAlignment="1">
      <alignment horizontal="right" vertical="center"/>
    </xf>
    <xf numFmtId="3" fontId="32" fillId="0" borderId="0" xfId="30" applyNumberFormat="1" applyFont="1" applyAlignment="1">
      <alignment horizontal="right" vertical="center"/>
    </xf>
    <xf numFmtId="3" fontId="34" fillId="33" borderId="0" xfId="30" applyNumberFormat="1" applyFont="1" applyFill="1" applyAlignment="1">
      <alignment horizontal="right" vertical="center"/>
    </xf>
    <xf numFmtId="3" fontId="35" fillId="31" borderId="0" xfId="0" applyNumberFormat="1" applyFont="1" applyFill="1" applyProtection="1">
      <protection locked="0"/>
    </xf>
    <xf numFmtId="3" fontId="35" fillId="31" borderId="0" xfId="0" applyNumberFormat="1" applyFont="1" applyFill="1" applyAlignment="1" applyProtection="1">
      <alignment horizontal="right" vertical="center"/>
      <protection locked="0"/>
    </xf>
    <xf numFmtId="0" fontId="31" fillId="34" borderId="11" xfId="0" applyFont="1" applyFill="1" applyBorder="1" applyAlignment="1">
      <alignment horizontal="center" vertical="center" wrapText="1"/>
    </xf>
    <xf numFmtId="0" fontId="31" fillId="34" borderId="12" xfId="0" applyFont="1" applyFill="1" applyBorder="1" applyAlignment="1">
      <alignment horizontal="center" vertical="center" wrapText="1"/>
    </xf>
    <xf numFmtId="0" fontId="31" fillId="34" borderId="13" xfId="0" applyFont="1" applyFill="1" applyBorder="1" applyAlignment="1">
      <alignment horizontal="center" vertical="center" wrapText="1"/>
    </xf>
    <xf numFmtId="3" fontId="32" fillId="0" borderId="0" xfId="0" applyNumberFormat="1" applyFont="1" applyAlignment="1">
      <alignment horizontal="right"/>
    </xf>
    <xf numFmtId="1" fontId="32" fillId="0" borderId="0" xfId="0" applyNumberFormat="1" applyFont="1"/>
    <xf numFmtId="3" fontId="35" fillId="31" borderId="0" xfId="0" applyNumberFormat="1" applyFont="1" applyFill="1" applyAlignment="1" applyProtection="1">
      <alignment vertical="center"/>
      <protection locked="0"/>
    </xf>
    <xf numFmtId="3" fontId="35" fillId="31" borderId="0" xfId="43" applyNumberFormat="1" applyFont="1" applyFill="1" applyAlignment="1" applyProtection="1">
      <alignment horizontal="right" vertical="center"/>
      <protection locked="0"/>
    </xf>
    <xf numFmtId="3" fontId="36" fillId="0" borderId="0" xfId="0" applyNumberFormat="1" applyFont="1"/>
    <xf numFmtId="3" fontId="35" fillId="0" borderId="0" xfId="0" applyNumberFormat="1" applyFont="1"/>
  </cellXfs>
  <cellStyles count="46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rmal 2" xfId="30" xr:uid="{00000000-0005-0000-0000-00001E000000}"/>
    <cellStyle name="Normal 2 2" xfId="31" xr:uid="{00000000-0005-0000-0000-00001F000000}"/>
    <cellStyle name="Nota 2" xfId="32" xr:uid="{00000000-0005-0000-0000-000020000000}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ítulo 5" xfId="41" xr:uid="{00000000-0005-0000-0000-000029000000}"/>
    <cellStyle name="Total" xfId="42" builtinId="25" customBuiltin="1"/>
    <cellStyle name="Vírgula" xfId="43" builtinId="3"/>
    <cellStyle name="Vírgula 2" xfId="44" xr:uid="{00000000-0005-0000-0000-00002C000000}"/>
    <cellStyle name="Vírgula 3" xfId="45" xr:uid="{00000000-0005-0000-0000-00002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ume%20Geral_2022_Com%20F&#243;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</sheetNames>
    <sheetDataSet>
      <sheetData sheetId="0" refreshError="1"/>
      <sheetData sheetId="1" refreshError="1"/>
      <sheetData sheetId="2" refreshError="1"/>
      <sheetData sheetId="3">
        <row r="4">
          <cell r="G4">
            <v>13033840</v>
          </cell>
        </row>
        <row r="5">
          <cell r="G5">
            <v>1846930</v>
          </cell>
        </row>
        <row r="6">
          <cell r="G6">
            <v>35179</v>
          </cell>
        </row>
        <row r="7">
          <cell r="G7">
            <v>192400</v>
          </cell>
        </row>
        <row r="8">
          <cell r="G8">
            <v>7339</v>
          </cell>
        </row>
        <row r="9">
          <cell r="G9">
            <v>68</v>
          </cell>
        </row>
        <row r="10">
          <cell r="G10">
            <v>23267</v>
          </cell>
        </row>
        <row r="11">
          <cell r="G11">
            <v>470</v>
          </cell>
        </row>
        <row r="12">
          <cell r="G12">
            <v>39992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1105</v>
          </cell>
        </row>
        <row r="20">
          <cell r="G20">
            <v>0</v>
          </cell>
        </row>
        <row r="21">
          <cell r="G21">
            <v>565</v>
          </cell>
        </row>
        <row r="22">
          <cell r="G22">
            <v>65</v>
          </cell>
        </row>
        <row r="23">
          <cell r="G23">
            <v>215</v>
          </cell>
        </row>
        <row r="24">
          <cell r="G24">
            <v>0</v>
          </cell>
        </row>
        <row r="25">
          <cell r="G25">
            <v>0</v>
          </cell>
        </row>
        <row r="27">
          <cell r="G27">
            <v>196356992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645000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33000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1576330</v>
          </cell>
        </row>
        <row r="43">
          <cell r="G43">
            <v>1106510</v>
          </cell>
        </row>
        <row r="44">
          <cell r="G44">
            <v>41053441</v>
          </cell>
        </row>
        <row r="45">
          <cell r="G45">
            <v>392512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637290</v>
          </cell>
        </row>
        <row r="52">
          <cell r="G52">
            <v>26978968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2632077</v>
          </cell>
        </row>
        <row r="58">
          <cell r="G58">
            <v>137332</v>
          </cell>
        </row>
        <row r="59">
          <cell r="G59">
            <v>12392</v>
          </cell>
        </row>
        <row r="60">
          <cell r="G60">
            <v>0</v>
          </cell>
        </row>
        <row r="61">
          <cell r="G61">
            <v>0</v>
          </cell>
        </row>
        <row r="63">
          <cell r="G63">
            <v>22377855</v>
          </cell>
        </row>
        <row r="64">
          <cell r="G64">
            <v>456495</v>
          </cell>
        </row>
        <row r="65">
          <cell r="G65">
            <v>25515</v>
          </cell>
        </row>
        <row r="66">
          <cell r="G66">
            <v>825315</v>
          </cell>
        </row>
        <row r="67">
          <cell r="G67">
            <v>119706</v>
          </cell>
        </row>
        <row r="68">
          <cell r="G68">
            <v>4002</v>
          </cell>
        </row>
        <row r="69">
          <cell r="G69">
            <v>3000</v>
          </cell>
        </row>
        <row r="70">
          <cell r="G70">
            <v>7001</v>
          </cell>
        </row>
        <row r="71">
          <cell r="G71">
            <v>7000</v>
          </cell>
        </row>
        <row r="72">
          <cell r="G72">
            <v>1000</v>
          </cell>
        </row>
        <row r="73">
          <cell r="G73">
            <v>0</v>
          </cell>
        </row>
        <row r="74">
          <cell r="G74">
            <v>13000</v>
          </cell>
        </row>
        <row r="75">
          <cell r="G75">
            <v>13000</v>
          </cell>
        </row>
        <row r="76">
          <cell r="G76">
            <v>1500</v>
          </cell>
        </row>
        <row r="77">
          <cell r="G77">
            <v>0</v>
          </cell>
        </row>
        <row r="78">
          <cell r="G78">
            <v>5501</v>
          </cell>
        </row>
        <row r="79">
          <cell r="G79">
            <v>5501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1816085</v>
          </cell>
        </row>
        <row r="87">
          <cell r="G87">
            <v>0</v>
          </cell>
        </row>
        <row r="88">
          <cell r="G88">
            <v>6259980</v>
          </cell>
        </row>
        <row r="89">
          <cell r="G89">
            <v>750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362387</v>
          </cell>
        </row>
        <row r="93">
          <cell r="G93">
            <v>56870</v>
          </cell>
        </row>
        <row r="94">
          <cell r="G94">
            <v>4672</v>
          </cell>
        </row>
        <row r="95">
          <cell r="G95">
            <v>84684</v>
          </cell>
        </row>
        <row r="96">
          <cell r="G96">
            <v>1556</v>
          </cell>
        </row>
        <row r="97">
          <cell r="G97">
            <v>46878</v>
          </cell>
        </row>
        <row r="98">
          <cell r="G98">
            <v>77</v>
          </cell>
        </row>
        <row r="99">
          <cell r="G99">
            <v>138188</v>
          </cell>
        </row>
        <row r="100">
          <cell r="G100">
            <v>826</v>
          </cell>
        </row>
        <row r="101">
          <cell r="G101">
            <v>87157</v>
          </cell>
        </row>
        <row r="102">
          <cell r="G102">
            <v>2471</v>
          </cell>
        </row>
        <row r="103">
          <cell r="G103">
            <v>68006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389</v>
          </cell>
        </row>
        <row r="107">
          <cell r="G107">
            <v>16737</v>
          </cell>
        </row>
        <row r="108">
          <cell r="G108">
            <v>3342</v>
          </cell>
        </row>
        <row r="109">
          <cell r="G109">
            <v>103444</v>
          </cell>
        </row>
        <row r="110">
          <cell r="G110">
            <v>16</v>
          </cell>
        </row>
        <row r="111">
          <cell r="G111">
            <v>50276</v>
          </cell>
        </row>
        <row r="112">
          <cell r="G112">
            <v>581</v>
          </cell>
        </row>
        <row r="113">
          <cell r="G113">
            <v>37058</v>
          </cell>
        </row>
        <row r="114">
          <cell r="G114">
            <v>293</v>
          </cell>
        </row>
        <row r="115">
          <cell r="G115">
            <v>72032</v>
          </cell>
        </row>
        <row r="116">
          <cell r="G116">
            <v>7782</v>
          </cell>
        </row>
        <row r="117">
          <cell r="G117">
            <v>1270</v>
          </cell>
        </row>
        <row r="118">
          <cell r="G118">
            <v>36977</v>
          </cell>
        </row>
        <row r="120">
          <cell r="G120">
            <v>86976</v>
          </cell>
        </row>
        <row r="122">
          <cell r="G122">
            <v>166881</v>
          </cell>
        </row>
        <row r="123">
          <cell r="G123">
            <v>0</v>
          </cell>
        </row>
        <row r="124">
          <cell r="G124">
            <v>47929</v>
          </cell>
        </row>
        <row r="125">
          <cell r="G125">
            <v>11815</v>
          </cell>
        </row>
        <row r="126">
          <cell r="G126">
            <v>56133</v>
          </cell>
        </row>
        <row r="127">
          <cell r="G127">
            <v>498</v>
          </cell>
        </row>
        <row r="128">
          <cell r="G128">
            <v>73301</v>
          </cell>
        </row>
        <row r="129">
          <cell r="G129">
            <v>210</v>
          </cell>
        </row>
        <row r="130">
          <cell r="G130">
            <v>2190</v>
          </cell>
        </row>
        <row r="131">
          <cell r="G131">
            <v>552</v>
          </cell>
        </row>
        <row r="132">
          <cell r="G132">
            <v>0</v>
          </cell>
        </row>
        <row r="133">
          <cell r="G133">
            <v>0</v>
          </cell>
        </row>
        <row r="134">
          <cell r="G134">
            <v>0</v>
          </cell>
        </row>
        <row r="135">
          <cell r="G135">
            <v>0</v>
          </cell>
        </row>
        <row r="136">
          <cell r="G136">
            <v>1440876</v>
          </cell>
        </row>
        <row r="137">
          <cell r="G137">
            <v>0</v>
          </cell>
        </row>
        <row r="138">
          <cell r="G138">
            <v>132087</v>
          </cell>
        </row>
        <row r="139">
          <cell r="G139">
            <v>33598</v>
          </cell>
        </row>
        <row r="140">
          <cell r="G140">
            <v>137340</v>
          </cell>
        </row>
        <row r="141">
          <cell r="G141">
            <v>567</v>
          </cell>
        </row>
        <row r="142">
          <cell r="G142">
            <v>0</v>
          </cell>
        </row>
        <row r="143">
          <cell r="G143">
            <v>0</v>
          </cell>
        </row>
        <row r="144">
          <cell r="G144">
            <v>0</v>
          </cell>
        </row>
        <row r="145">
          <cell r="G145">
            <v>77927</v>
          </cell>
        </row>
        <row r="146">
          <cell r="G146">
            <v>9231</v>
          </cell>
        </row>
        <row r="147">
          <cell r="G147">
            <v>994</v>
          </cell>
        </row>
        <row r="148">
          <cell r="G148">
            <v>691</v>
          </cell>
        </row>
        <row r="149">
          <cell r="G149">
            <v>0</v>
          </cell>
        </row>
        <row r="150">
          <cell r="G150">
            <v>2</v>
          </cell>
        </row>
        <row r="151">
          <cell r="G151">
            <v>0</v>
          </cell>
        </row>
        <row r="152">
          <cell r="G152">
            <v>0</v>
          </cell>
        </row>
        <row r="153">
          <cell r="G153">
            <v>0</v>
          </cell>
        </row>
        <row r="154">
          <cell r="G154">
            <v>0</v>
          </cell>
        </row>
        <row r="155">
          <cell r="G155">
            <v>0</v>
          </cell>
        </row>
        <row r="156">
          <cell r="G156">
            <v>22390</v>
          </cell>
        </row>
        <row r="157">
          <cell r="G157">
            <v>0</v>
          </cell>
        </row>
        <row r="158">
          <cell r="G158">
            <v>250</v>
          </cell>
        </row>
        <row r="159">
          <cell r="G159">
            <v>100</v>
          </cell>
        </row>
        <row r="160">
          <cell r="G160">
            <v>0</v>
          </cell>
        </row>
        <row r="161">
          <cell r="G161">
            <v>0</v>
          </cell>
        </row>
        <row r="162">
          <cell r="G162">
            <v>0</v>
          </cell>
        </row>
        <row r="163">
          <cell r="G163">
            <v>2446</v>
          </cell>
        </row>
        <row r="164">
          <cell r="G164">
            <v>0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0</v>
          </cell>
        </row>
        <row r="170">
          <cell r="G170">
            <v>24094100</v>
          </cell>
        </row>
        <row r="171">
          <cell r="G171">
            <v>0</v>
          </cell>
        </row>
        <row r="172">
          <cell r="G172">
            <v>10107600</v>
          </cell>
        </row>
        <row r="173">
          <cell r="G173">
            <v>0</v>
          </cell>
        </row>
        <row r="174">
          <cell r="G174">
            <v>53136900</v>
          </cell>
        </row>
        <row r="175">
          <cell r="G175">
            <v>0</v>
          </cell>
        </row>
        <row r="176">
          <cell r="G176">
            <v>1441800</v>
          </cell>
        </row>
        <row r="177">
          <cell r="G177">
            <v>0</v>
          </cell>
        </row>
        <row r="178">
          <cell r="G178">
            <v>1800700</v>
          </cell>
        </row>
        <row r="179">
          <cell r="G179">
            <v>0</v>
          </cell>
        </row>
        <row r="180">
          <cell r="G180">
            <v>121746200</v>
          </cell>
        </row>
        <row r="181">
          <cell r="G181">
            <v>0</v>
          </cell>
        </row>
        <row r="182">
          <cell r="G182">
            <v>927700</v>
          </cell>
        </row>
        <row r="183">
          <cell r="G183">
            <v>0</v>
          </cell>
        </row>
        <row r="184">
          <cell r="G184">
            <v>44617700</v>
          </cell>
        </row>
        <row r="185">
          <cell r="G185">
            <v>0</v>
          </cell>
        </row>
        <row r="186">
          <cell r="G186">
            <v>2498500</v>
          </cell>
        </row>
        <row r="187">
          <cell r="G187">
            <v>0</v>
          </cell>
        </row>
        <row r="188">
          <cell r="G188">
            <v>6467900</v>
          </cell>
        </row>
        <row r="189">
          <cell r="G189">
            <v>0</v>
          </cell>
        </row>
        <row r="190">
          <cell r="G190">
            <v>32528000</v>
          </cell>
        </row>
        <row r="191">
          <cell r="G191">
            <v>0</v>
          </cell>
        </row>
        <row r="192">
          <cell r="G192">
            <v>194094800</v>
          </cell>
        </row>
        <row r="193">
          <cell r="G193">
            <v>0</v>
          </cell>
        </row>
        <row r="234">
          <cell r="G234">
            <v>11159</v>
          </cell>
        </row>
        <row r="235">
          <cell r="G235">
            <v>24851</v>
          </cell>
        </row>
        <row r="236">
          <cell r="G236">
            <v>1387632077</v>
          </cell>
        </row>
        <row r="237">
          <cell r="G237">
            <v>1575796</v>
          </cell>
        </row>
        <row r="238">
          <cell r="G238">
            <v>264132179</v>
          </cell>
        </row>
        <row r="239">
          <cell r="G239">
            <v>9764</v>
          </cell>
        </row>
        <row r="240">
          <cell r="G240">
            <v>2545</v>
          </cell>
        </row>
        <row r="241">
          <cell r="G241">
            <v>9236</v>
          </cell>
        </row>
        <row r="242">
          <cell r="G242">
            <v>13226</v>
          </cell>
        </row>
        <row r="243">
          <cell r="G243">
            <v>887882</v>
          </cell>
        </row>
        <row r="244">
          <cell r="G244">
            <v>913921</v>
          </cell>
        </row>
        <row r="245">
          <cell r="G245">
            <v>21470</v>
          </cell>
        </row>
        <row r="246">
          <cell r="G246">
            <v>0</v>
          </cell>
        </row>
      </sheetData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6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4.25" x14ac:dyDescent="0.25"/>
  <cols>
    <col min="1" max="1" width="39.85546875" style="1" customWidth="1"/>
    <col min="2" max="7" width="20.7109375" style="1" customWidth="1"/>
    <col min="8" max="8" width="5.7109375" style="1" customWidth="1"/>
    <col min="9" max="9" width="11.140625" style="1" bestFit="1" customWidth="1"/>
    <col min="10" max="10" width="9.140625" style="1"/>
    <col min="11" max="11" width="13.28515625" style="1" bestFit="1" customWidth="1"/>
    <col min="12" max="16384" width="9.140625" style="1"/>
  </cols>
  <sheetData>
    <row r="1" spans="1:9" ht="15" thickBot="1" x14ac:dyDescent="0.3">
      <c r="A1" s="37" t="s">
        <v>0</v>
      </c>
      <c r="B1" s="39" t="s">
        <v>90</v>
      </c>
      <c r="C1" s="39" t="s">
        <v>91</v>
      </c>
      <c r="D1" s="41" t="s">
        <v>92</v>
      </c>
      <c r="E1" s="42"/>
      <c r="F1" s="39" t="s">
        <v>93</v>
      </c>
      <c r="G1" s="43" t="s">
        <v>205</v>
      </c>
    </row>
    <row r="2" spans="1:9" ht="15" thickBot="1" x14ac:dyDescent="0.3">
      <c r="A2" s="38"/>
      <c r="B2" s="40"/>
      <c r="C2" s="40"/>
      <c r="D2" s="2" t="s">
        <v>94</v>
      </c>
      <c r="E2" s="2" t="s">
        <v>95</v>
      </c>
      <c r="F2" s="40"/>
      <c r="G2" s="44"/>
    </row>
    <row r="3" spans="1:9" ht="15" thickBot="1" x14ac:dyDescent="0.3">
      <c r="A3" s="31" t="s">
        <v>1</v>
      </c>
      <c r="B3" s="32"/>
      <c r="C3" s="32"/>
      <c r="D3" s="32"/>
      <c r="E3" s="32"/>
      <c r="F3" s="32"/>
      <c r="G3" s="33"/>
    </row>
    <row r="4" spans="1:9" s="7" customFormat="1" x14ac:dyDescent="0.25">
      <c r="A4" s="3" t="s">
        <v>2</v>
      </c>
      <c r="B4" s="4">
        <v>604959</v>
      </c>
      <c r="C4" s="4">
        <v>3600920</v>
      </c>
      <c r="D4" s="4">
        <v>387480254</v>
      </c>
      <c r="E4" s="4">
        <v>70157017</v>
      </c>
      <c r="F4" s="5">
        <v>510228</v>
      </c>
      <c r="G4" s="4">
        <v>3600920</v>
      </c>
      <c r="H4" s="6"/>
    </row>
    <row r="5" spans="1:9" s="7" customFormat="1" x14ac:dyDescent="0.25">
      <c r="A5" s="3" t="s">
        <v>7</v>
      </c>
      <c r="B5" s="4">
        <v>49</v>
      </c>
      <c r="C5" s="4">
        <v>32360</v>
      </c>
      <c r="D5" s="4">
        <v>3553785</v>
      </c>
      <c r="E5" s="4">
        <v>654049</v>
      </c>
      <c r="F5" s="4">
        <v>0</v>
      </c>
      <c r="G5" s="4">
        <v>32360</v>
      </c>
      <c r="H5" s="6"/>
      <c r="I5" s="4"/>
    </row>
    <row r="6" spans="1:9" s="7" customFormat="1" x14ac:dyDescent="0.25">
      <c r="A6" s="3" t="s">
        <v>8</v>
      </c>
      <c r="B6" s="4">
        <v>109</v>
      </c>
      <c r="C6" s="4">
        <v>19051</v>
      </c>
      <c r="D6" s="4">
        <v>3624673</v>
      </c>
      <c r="E6" s="4">
        <v>669967</v>
      </c>
      <c r="F6" s="5">
        <v>8576</v>
      </c>
      <c r="G6" s="4">
        <v>19051</v>
      </c>
      <c r="H6" s="6"/>
    </row>
    <row r="7" spans="1:9" s="7" customFormat="1" x14ac:dyDescent="0.25">
      <c r="A7" s="3" t="s">
        <v>9</v>
      </c>
      <c r="B7" s="4">
        <v>13439</v>
      </c>
      <c r="C7" s="4">
        <v>33457</v>
      </c>
      <c r="D7" s="4">
        <v>41405705</v>
      </c>
      <c r="E7" s="4">
        <v>7528047</v>
      </c>
      <c r="F7" s="5">
        <v>24421</v>
      </c>
      <c r="G7" s="4">
        <v>33457</v>
      </c>
      <c r="H7" s="6"/>
    </row>
    <row r="8" spans="1:9" s="7" customFormat="1" x14ac:dyDescent="0.25">
      <c r="A8" s="3" t="s">
        <v>3</v>
      </c>
      <c r="B8" s="4">
        <v>26</v>
      </c>
      <c r="C8" s="4">
        <v>1192</v>
      </c>
      <c r="D8" s="4">
        <v>15724</v>
      </c>
      <c r="E8" s="4">
        <v>2845</v>
      </c>
      <c r="F8" s="4">
        <v>1616</v>
      </c>
      <c r="G8" s="4">
        <v>1192</v>
      </c>
      <c r="H8" s="6"/>
    </row>
    <row r="9" spans="1:9" s="7" customFormat="1" x14ac:dyDescent="0.25">
      <c r="A9" s="3" t="s">
        <v>113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6"/>
    </row>
    <row r="10" spans="1:9" s="7" customFormat="1" x14ac:dyDescent="0.25">
      <c r="A10" s="3" t="s">
        <v>5</v>
      </c>
      <c r="B10" s="4">
        <v>28</v>
      </c>
      <c r="C10" s="4">
        <v>844</v>
      </c>
      <c r="D10" s="4">
        <v>23232</v>
      </c>
      <c r="E10" s="4">
        <v>4208</v>
      </c>
      <c r="F10" s="4">
        <v>2239</v>
      </c>
      <c r="G10" s="4">
        <v>844</v>
      </c>
      <c r="H10" s="6"/>
    </row>
    <row r="11" spans="1:9" s="7" customFormat="1" x14ac:dyDescent="0.25">
      <c r="A11" s="3" t="s">
        <v>147</v>
      </c>
      <c r="B11" s="4">
        <v>2</v>
      </c>
      <c r="C11" s="4">
        <v>20</v>
      </c>
      <c r="D11" s="4">
        <v>24526</v>
      </c>
      <c r="E11" s="4">
        <v>4500</v>
      </c>
      <c r="F11" s="4">
        <v>0</v>
      </c>
      <c r="G11" s="4">
        <v>20</v>
      </c>
      <c r="H11" s="6"/>
    </row>
    <row r="12" spans="1:9" s="7" customFormat="1" x14ac:dyDescent="0.25">
      <c r="A12" s="3" t="s">
        <v>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6"/>
    </row>
    <row r="13" spans="1:9" s="7" customFormat="1" x14ac:dyDescent="0.25">
      <c r="A13" s="3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6"/>
    </row>
    <row r="14" spans="1:9" s="7" customFormat="1" x14ac:dyDescent="0.25">
      <c r="A14" s="3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6"/>
    </row>
    <row r="15" spans="1:9" s="7" customFormat="1" x14ac:dyDescent="0.25">
      <c r="A15" s="3" t="s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6"/>
    </row>
    <row r="16" spans="1:9" s="7" customFormat="1" x14ac:dyDescent="0.25">
      <c r="A16" s="3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6"/>
    </row>
    <row r="17" spans="1:11" s="7" customFormat="1" x14ac:dyDescent="0.25">
      <c r="A17" s="3" t="s">
        <v>193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6"/>
    </row>
    <row r="18" spans="1:11" s="7" customFormat="1" x14ac:dyDescent="0.25">
      <c r="A18" s="3" t="s">
        <v>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6"/>
    </row>
    <row r="19" spans="1:11" s="7" customFormat="1" x14ac:dyDescent="0.25">
      <c r="A19" s="3" t="s">
        <v>194</v>
      </c>
      <c r="B19" s="4">
        <v>24</v>
      </c>
      <c r="C19" s="4">
        <v>268</v>
      </c>
      <c r="D19" s="4">
        <v>18483</v>
      </c>
      <c r="E19" s="4">
        <v>3287</v>
      </c>
      <c r="F19" s="4">
        <v>187</v>
      </c>
      <c r="G19" s="4">
        <v>268</v>
      </c>
      <c r="H19" s="6"/>
    </row>
    <row r="20" spans="1:11" s="7" customFormat="1" x14ac:dyDescent="0.25">
      <c r="A20" s="3" t="s">
        <v>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6"/>
    </row>
    <row r="21" spans="1:11" s="7" customFormat="1" x14ac:dyDescent="0.25">
      <c r="A21" s="8" t="s">
        <v>203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6"/>
    </row>
    <row r="22" spans="1:11" s="7" customFormat="1" x14ac:dyDescent="0.25">
      <c r="A22" s="8" t="s">
        <v>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6"/>
    </row>
    <row r="23" spans="1:11" s="7" customFormat="1" x14ac:dyDescent="0.25">
      <c r="A23" s="8" t="s">
        <v>204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6"/>
    </row>
    <row r="24" spans="1:11" s="7" customFormat="1" x14ac:dyDescent="0.25">
      <c r="A24" s="8" t="s">
        <v>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/>
    </row>
    <row r="25" spans="1:11" s="7" customFormat="1" x14ac:dyDescent="0.25">
      <c r="A25" s="3" t="s">
        <v>14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6"/>
    </row>
    <row r="26" spans="1:11" x14ac:dyDescent="0.25">
      <c r="A26" s="16" t="s">
        <v>15</v>
      </c>
      <c r="B26" s="17">
        <v>618636</v>
      </c>
      <c r="C26" s="17">
        <v>3688112</v>
      </c>
      <c r="D26" s="17">
        <v>436146382</v>
      </c>
      <c r="E26" s="17">
        <v>79023920</v>
      </c>
      <c r="F26" s="17">
        <v>547267</v>
      </c>
      <c r="G26" s="17">
        <v>3688112</v>
      </c>
      <c r="H26" s="6"/>
      <c r="K26" s="7"/>
    </row>
    <row r="27" spans="1:11" s="7" customFormat="1" x14ac:dyDescent="0.25">
      <c r="A27" s="3" t="s">
        <v>16</v>
      </c>
      <c r="B27" s="6">
        <v>2385313</v>
      </c>
      <c r="C27" s="4">
        <v>44098398</v>
      </c>
      <c r="D27" s="4">
        <v>3710748642</v>
      </c>
      <c r="E27" s="4">
        <v>670712364</v>
      </c>
      <c r="F27" s="4">
        <v>20847794</v>
      </c>
      <c r="G27" s="4">
        <v>44098398</v>
      </c>
      <c r="H27" s="6"/>
    </row>
    <row r="28" spans="1:11" s="7" customFormat="1" x14ac:dyDescent="0.25">
      <c r="A28" s="3" t="s">
        <v>105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6"/>
    </row>
    <row r="29" spans="1:11" s="7" customFormat="1" x14ac:dyDescent="0.25">
      <c r="A29" s="3" t="s">
        <v>104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6"/>
    </row>
    <row r="30" spans="1:11" s="7" customFormat="1" x14ac:dyDescent="0.25">
      <c r="A30" s="3" t="s">
        <v>17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6"/>
    </row>
    <row r="31" spans="1:11" s="7" customFormat="1" x14ac:dyDescent="0.25">
      <c r="A31" s="3" t="s">
        <v>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6"/>
    </row>
    <row r="32" spans="1:11" s="7" customFormat="1" x14ac:dyDescent="0.25">
      <c r="A32" s="3" t="s">
        <v>18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6"/>
    </row>
    <row r="33" spans="1:8" s="7" customFormat="1" x14ac:dyDescent="0.25">
      <c r="A33" s="3" t="s">
        <v>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6"/>
    </row>
    <row r="34" spans="1:8" s="7" customFormat="1" x14ac:dyDescent="0.25">
      <c r="A34" s="3" t="s">
        <v>19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6"/>
    </row>
    <row r="35" spans="1:8" s="7" customFormat="1" x14ac:dyDescent="0.25">
      <c r="A35" s="3" t="s">
        <v>4</v>
      </c>
      <c r="B35" s="4">
        <v>10</v>
      </c>
      <c r="C35" s="4">
        <v>33000</v>
      </c>
      <c r="D35" s="4">
        <v>261</v>
      </c>
      <c r="E35" s="4">
        <v>46</v>
      </c>
      <c r="F35" s="4">
        <v>0</v>
      </c>
      <c r="G35" s="4">
        <v>33000</v>
      </c>
      <c r="H35" s="6"/>
    </row>
    <row r="36" spans="1:8" s="7" customFormat="1" x14ac:dyDescent="0.25">
      <c r="A36" s="3" t="s">
        <v>20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6"/>
    </row>
    <row r="37" spans="1:8" s="7" customFormat="1" x14ac:dyDescent="0.25">
      <c r="A37" s="3" t="s">
        <v>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6"/>
    </row>
    <row r="38" spans="1:8" s="7" customFormat="1" x14ac:dyDescent="0.25">
      <c r="A38" s="3" t="s">
        <v>106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6"/>
    </row>
    <row r="39" spans="1:8" s="7" customFormat="1" x14ac:dyDescent="0.25">
      <c r="A39" s="3" t="s">
        <v>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6"/>
    </row>
    <row r="40" spans="1:8" s="7" customFormat="1" x14ac:dyDescent="0.25">
      <c r="A40" s="3" t="s">
        <v>107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6"/>
    </row>
    <row r="41" spans="1:8" s="7" customFormat="1" x14ac:dyDescent="0.25">
      <c r="A41" s="3" t="s">
        <v>6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6"/>
    </row>
    <row r="42" spans="1:8" s="7" customFormat="1" x14ac:dyDescent="0.25">
      <c r="A42" s="9" t="s">
        <v>21</v>
      </c>
      <c r="B42" s="10">
        <v>92</v>
      </c>
      <c r="C42" s="10">
        <v>59711</v>
      </c>
      <c r="D42" s="10">
        <v>11222</v>
      </c>
      <c r="E42" s="10">
        <v>2086</v>
      </c>
      <c r="F42" s="10">
        <v>198617</v>
      </c>
      <c r="G42" s="4">
        <v>59711</v>
      </c>
      <c r="H42" s="6"/>
    </row>
    <row r="43" spans="1:8" s="7" customFormat="1" x14ac:dyDescent="0.25">
      <c r="A43" s="9" t="s">
        <v>4</v>
      </c>
      <c r="B43" s="10">
        <v>432</v>
      </c>
      <c r="C43" s="10">
        <v>1005979</v>
      </c>
      <c r="D43" s="10">
        <v>299423558</v>
      </c>
      <c r="E43" s="10">
        <v>53175080</v>
      </c>
      <c r="F43" s="10">
        <v>0</v>
      </c>
      <c r="G43" s="4">
        <v>1005979</v>
      </c>
      <c r="H43" s="6"/>
    </row>
    <row r="44" spans="1:8" s="7" customFormat="1" x14ac:dyDescent="0.25">
      <c r="A44" s="9" t="s">
        <v>22</v>
      </c>
      <c r="B44" s="10">
        <v>1181</v>
      </c>
      <c r="C44" s="10">
        <v>16558041</v>
      </c>
      <c r="D44" s="10">
        <v>793045</v>
      </c>
      <c r="E44" s="10">
        <v>144809</v>
      </c>
      <c r="F44" s="10">
        <v>20422572</v>
      </c>
      <c r="G44" s="4">
        <v>16558041</v>
      </c>
      <c r="H44" s="6"/>
    </row>
    <row r="45" spans="1:8" s="7" customFormat="1" x14ac:dyDescent="0.25">
      <c r="A45" s="9" t="s">
        <v>6</v>
      </c>
      <c r="B45" s="10">
        <v>15</v>
      </c>
      <c r="C45" s="10">
        <v>166000</v>
      </c>
      <c r="D45" s="10">
        <v>49800000</v>
      </c>
      <c r="E45" s="10">
        <v>8844057</v>
      </c>
      <c r="F45" s="10">
        <v>0</v>
      </c>
      <c r="G45" s="4">
        <v>166000</v>
      </c>
      <c r="H45" s="6"/>
    </row>
    <row r="46" spans="1:8" s="7" customFormat="1" x14ac:dyDescent="0.25">
      <c r="A46" s="3" t="s">
        <v>97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6"/>
    </row>
    <row r="47" spans="1:8" s="7" customFormat="1" x14ac:dyDescent="0.25">
      <c r="A47" s="3" t="s">
        <v>98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6"/>
    </row>
    <row r="48" spans="1:8" s="7" customFormat="1" x14ac:dyDescent="0.25">
      <c r="A48" s="3" t="s">
        <v>96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6"/>
    </row>
    <row r="49" spans="1:11" s="7" customFormat="1" x14ac:dyDescent="0.25">
      <c r="A49" s="3" t="s">
        <v>23</v>
      </c>
      <c r="B49" s="4">
        <v>139</v>
      </c>
      <c r="C49" s="4">
        <v>157000</v>
      </c>
      <c r="D49" s="4">
        <v>43186646</v>
      </c>
      <c r="E49" s="4">
        <v>7814561</v>
      </c>
      <c r="F49" s="4">
        <v>4669942</v>
      </c>
      <c r="G49" s="4">
        <v>157000</v>
      </c>
      <c r="H49" s="6"/>
    </row>
    <row r="50" spans="1:11" s="11" customFormat="1" x14ac:dyDescent="0.25">
      <c r="A50" s="9" t="s">
        <v>24</v>
      </c>
      <c r="B50" s="4">
        <v>6458</v>
      </c>
      <c r="C50" s="4">
        <v>6449730</v>
      </c>
      <c r="D50" s="4">
        <v>514616875</v>
      </c>
      <c r="E50" s="4">
        <v>93293105</v>
      </c>
      <c r="F50" s="4">
        <v>0</v>
      </c>
      <c r="G50" s="4">
        <v>6449730</v>
      </c>
      <c r="H50" s="6"/>
      <c r="K50" s="7"/>
    </row>
    <row r="51" spans="1:11" s="7" customFormat="1" x14ac:dyDescent="0.25">
      <c r="A51" s="3" t="s">
        <v>25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6"/>
    </row>
    <row r="52" spans="1:11" s="7" customFormat="1" x14ac:dyDescent="0.25">
      <c r="A52" s="3" t="s">
        <v>26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6"/>
    </row>
    <row r="53" spans="1:11" s="7" customFormat="1" x14ac:dyDescent="0.25">
      <c r="A53" s="3" t="s">
        <v>27</v>
      </c>
      <c r="B53" s="4">
        <v>0</v>
      </c>
      <c r="C53" s="4">
        <v>0</v>
      </c>
      <c r="D53" s="4">
        <v>0</v>
      </c>
      <c r="E53" s="4">
        <v>0</v>
      </c>
      <c r="F53" s="4">
        <v>1976734</v>
      </c>
      <c r="G53" s="4">
        <v>0</v>
      </c>
      <c r="H53" s="6"/>
    </row>
    <row r="54" spans="1:11" s="7" customFormat="1" x14ac:dyDescent="0.25">
      <c r="A54" s="3" t="s">
        <v>28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6"/>
    </row>
    <row r="55" spans="1:11" s="7" customFormat="1" x14ac:dyDescent="0.25">
      <c r="A55" s="3" t="s">
        <v>29</v>
      </c>
      <c r="B55" s="4">
        <v>3567</v>
      </c>
      <c r="C55" s="4">
        <v>471537</v>
      </c>
      <c r="D55" s="4">
        <v>61586144</v>
      </c>
      <c r="E55" s="4">
        <v>11153095</v>
      </c>
      <c r="F55" s="4">
        <v>1025699</v>
      </c>
      <c r="G55" s="4">
        <v>471537</v>
      </c>
      <c r="H55" s="6"/>
    </row>
    <row r="56" spans="1:11" s="7" customFormat="1" x14ac:dyDescent="0.25">
      <c r="A56" s="3" t="s">
        <v>195</v>
      </c>
      <c r="B56" s="4">
        <v>123</v>
      </c>
      <c r="C56" s="4">
        <v>4428</v>
      </c>
      <c r="D56" s="4">
        <v>17428</v>
      </c>
      <c r="E56" s="4">
        <v>3184</v>
      </c>
      <c r="F56" s="4">
        <v>8011</v>
      </c>
      <c r="G56" s="4">
        <v>4428</v>
      </c>
      <c r="H56" s="6"/>
    </row>
    <row r="57" spans="1:11" s="7" customFormat="1" x14ac:dyDescent="0.25">
      <c r="A57" s="3" t="s">
        <v>4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6"/>
    </row>
    <row r="58" spans="1:11" s="7" customFormat="1" x14ac:dyDescent="0.25">
      <c r="A58" s="3" t="s">
        <v>197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6"/>
    </row>
    <row r="59" spans="1:11" s="7" customFormat="1" x14ac:dyDescent="0.25">
      <c r="A59" s="3" t="s">
        <v>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6"/>
    </row>
    <row r="60" spans="1:11" x14ac:dyDescent="0.25">
      <c r="A60" s="16" t="s">
        <v>30</v>
      </c>
      <c r="B60" s="17">
        <v>2397330</v>
      </c>
      <c r="C60" s="17">
        <v>69003824</v>
      </c>
      <c r="D60" s="17">
        <v>4680183821</v>
      </c>
      <c r="E60" s="17">
        <v>845142387</v>
      </c>
      <c r="F60" s="17">
        <v>49149369</v>
      </c>
      <c r="G60" s="17">
        <v>69003824</v>
      </c>
      <c r="H60" s="6"/>
      <c r="K60" s="7"/>
    </row>
    <row r="61" spans="1:11" s="7" customFormat="1" x14ac:dyDescent="0.25">
      <c r="A61" s="3" t="s">
        <v>178</v>
      </c>
      <c r="B61" s="4">
        <v>677649</v>
      </c>
      <c r="C61" s="4">
        <v>5077605</v>
      </c>
      <c r="D61" s="4">
        <v>1406033504</v>
      </c>
      <c r="E61" s="4">
        <v>254751613</v>
      </c>
      <c r="F61" s="4">
        <v>1208303</v>
      </c>
      <c r="G61" s="4">
        <v>5077605</v>
      </c>
      <c r="H61" s="6"/>
    </row>
    <row r="62" spans="1:11" s="7" customFormat="1" x14ac:dyDescent="0.25">
      <c r="A62" s="3" t="s">
        <v>31</v>
      </c>
      <c r="B62" s="4">
        <v>615</v>
      </c>
      <c r="C62" s="4">
        <v>80190</v>
      </c>
      <c r="D62" s="4">
        <v>492962</v>
      </c>
      <c r="E62" s="4">
        <v>90906</v>
      </c>
      <c r="F62" s="4">
        <v>222750</v>
      </c>
      <c r="G62" s="4">
        <v>80190</v>
      </c>
      <c r="H62" s="6"/>
    </row>
    <row r="63" spans="1:11" s="7" customFormat="1" x14ac:dyDescent="0.25">
      <c r="A63" s="3" t="s">
        <v>32</v>
      </c>
      <c r="B63" s="4">
        <v>53</v>
      </c>
      <c r="C63" s="4">
        <v>9780</v>
      </c>
      <c r="D63" s="4">
        <v>2578312</v>
      </c>
      <c r="E63" s="4">
        <v>457886</v>
      </c>
      <c r="F63" s="4">
        <v>0</v>
      </c>
      <c r="G63" s="4">
        <v>9780</v>
      </c>
      <c r="H63" s="6"/>
    </row>
    <row r="64" spans="1:11" s="7" customFormat="1" x14ac:dyDescent="0.25">
      <c r="A64" s="3" t="s">
        <v>33</v>
      </c>
      <c r="B64" s="4">
        <v>632</v>
      </c>
      <c r="C64" s="4">
        <v>215625</v>
      </c>
      <c r="D64" s="4">
        <v>585808</v>
      </c>
      <c r="E64" s="4">
        <v>107358</v>
      </c>
      <c r="F64" s="4">
        <v>303761</v>
      </c>
      <c r="G64" s="4">
        <v>215625</v>
      </c>
      <c r="H64" s="6"/>
    </row>
    <row r="65" spans="1:8" s="7" customFormat="1" x14ac:dyDescent="0.25">
      <c r="A65" s="3" t="s">
        <v>34</v>
      </c>
      <c r="B65" s="4">
        <v>89</v>
      </c>
      <c r="C65" s="4">
        <v>15120</v>
      </c>
      <c r="D65" s="4">
        <v>4264875</v>
      </c>
      <c r="E65" s="4">
        <v>757406</v>
      </c>
      <c r="F65" s="4">
        <v>0</v>
      </c>
      <c r="G65" s="4">
        <v>15120</v>
      </c>
      <c r="H65" s="6"/>
    </row>
    <row r="66" spans="1:8" s="7" customFormat="1" x14ac:dyDescent="0.25">
      <c r="A66" s="3" t="s">
        <v>180</v>
      </c>
      <c r="B66" s="4">
        <v>2</v>
      </c>
      <c r="C66" s="4">
        <v>502</v>
      </c>
      <c r="D66" s="4">
        <v>360</v>
      </c>
      <c r="E66" s="4">
        <v>65</v>
      </c>
      <c r="F66" s="4">
        <v>502</v>
      </c>
      <c r="G66" s="4">
        <v>502</v>
      </c>
      <c r="H66" s="6"/>
    </row>
    <row r="67" spans="1:8" s="7" customFormat="1" x14ac:dyDescent="0.25">
      <c r="A67" s="3" t="s">
        <v>32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6"/>
    </row>
    <row r="68" spans="1:8" s="7" customFormat="1" x14ac:dyDescent="0.25">
      <c r="A68" s="3" t="s">
        <v>181</v>
      </c>
      <c r="B68" s="4">
        <v>15</v>
      </c>
      <c r="C68" s="4">
        <v>7001</v>
      </c>
      <c r="D68" s="4">
        <v>6282</v>
      </c>
      <c r="E68" s="4">
        <v>1142</v>
      </c>
      <c r="F68" s="4">
        <v>7000</v>
      </c>
      <c r="G68" s="4">
        <v>7001</v>
      </c>
      <c r="H68" s="6"/>
    </row>
    <row r="69" spans="1:8" s="7" customFormat="1" x14ac:dyDescent="0.25">
      <c r="A69" s="3" t="s">
        <v>34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6"/>
    </row>
    <row r="70" spans="1:8" s="7" customFormat="1" x14ac:dyDescent="0.25">
      <c r="A70" s="3" t="s">
        <v>182</v>
      </c>
      <c r="B70" s="4">
        <v>1</v>
      </c>
      <c r="C70" s="4">
        <v>500</v>
      </c>
      <c r="D70" s="4">
        <v>382</v>
      </c>
      <c r="E70" s="4">
        <v>67</v>
      </c>
      <c r="F70" s="4">
        <v>0</v>
      </c>
      <c r="G70" s="4">
        <v>500</v>
      </c>
      <c r="H70" s="6"/>
    </row>
    <row r="71" spans="1:8" s="7" customFormat="1" x14ac:dyDescent="0.25">
      <c r="A71" s="3" t="s">
        <v>32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6"/>
    </row>
    <row r="72" spans="1:8" s="7" customFormat="1" x14ac:dyDescent="0.25">
      <c r="A72" s="3" t="s">
        <v>183</v>
      </c>
      <c r="B72" s="4">
        <v>20</v>
      </c>
      <c r="C72" s="4">
        <v>10000</v>
      </c>
      <c r="D72" s="4">
        <v>9589</v>
      </c>
      <c r="E72" s="4">
        <v>1754</v>
      </c>
      <c r="F72" s="4">
        <v>8000</v>
      </c>
      <c r="G72" s="4">
        <v>10000</v>
      </c>
      <c r="H72" s="6"/>
    </row>
    <row r="73" spans="1:8" s="7" customFormat="1" x14ac:dyDescent="0.25">
      <c r="A73" s="3" t="s">
        <v>34</v>
      </c>
      <c r="B73" s="4">
        <v>3</v>
      </c>
      <c r="C73" s="4">
        <v>2000</v>
      </c>
      <c r="D73" s="4">
        <v>114000</v>
      </c>
      <c r="E73" s="4">
        <v>20705</v>
      </c>
      <c r="F73" s="4">
        <v>0</v>
      </c>
      <c r="G73" s="4">
        <v>2000</v>
      </c>
      <c r="H73" s="6"/>
    </row>
    <row r="74" spans="1:8" s="7" customFormat="1" x14ac:dyDescent="0.25">
      <c r="A74" s="3" t="s">
        <v>184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6"/>
    </row>
    <row r="75" spans="1:8" s="7" customFormat="1" x14ac:dyDescent="0.25">
      <c r="A75" s="3" t="s">
        <v>32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6"/>
    </row>
    <row r="76" spans="1:8" s="7" customFormat="1" x14ac:dyDescent="0.25">
      <c r="A76" s="3" t="s">
        <v>185</v>
      </c>
      <c r="B76" s="4">
        <v>11</v>
      </c>
      <c r="C76" s="4">
        <v>5500</v>
      </c>
      <c r="D76" s="4">
        <v>6194</v>
      </c>
      <c r="E76" s="4">
        <v>1138</v>
      </c>
      <c r="F76" s="4">
        <v>4000</v>
      </c>
      <c r="G76" s="4">
        <v>5500</v>
      </c>
      <c r="H76" s="6"/>
    </row>
    <row r="77" spans="1:8" s="7" customFormat="1" x14ac:dyDescent="0.25">
      <c r="A77" s="3" t="s">
        <v>34</v>
      </c>
      <c r="B77" s="4">
        <v>2</v>
      </c>
      <c r="C77" s="4">
        <v>1500</v>
      </c>
      <c r="D77" s="4">
        <v>84000</v>
      </c>
      <c r="E77" s="4">
        <v>15298</v>
      </c>
      <c r="F77" s="4">
        <v>0</v>
      </c>
      <c r="G77" s="4">
        <v>1500</v>
      </c>
      <c r="H77" s="6"/>
    </row>
    <row r="78" spans="1:8" s="7" customFormat="1" x14ac:dyDescent="0.25">
      <c r="A78" s="3" t="s">
        <v>186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6"/>
    </row>
    <row r="79" spans="1:8" s="7" customFormat="1" x14ac:dyDescent="0.25">
      <c r="A79" s="3" t="s">
        <v>32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6"/>
    </row>
    <row r="80" spans="1:8" s="7" customFormat="1" x14ac:dyDescent="0.25">
      <c r="A80" s="3" t="s">
        <v>187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6"/>
    </row>
    <row r="81" spans="1:11" s="7" customFormat="1" x14ac:dyDescent="0.25">
      <c r="A81" s="3" t="s">
        <v>34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6"/>
    </row>
    <row r="82" spans="1:11" s="7" customFormat="1" x14ac:dyDescent="0.25">
      <c r="A82" s="3" t="s">
        <v>35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11" s="7" customFormat="1" x14ac:dyDescent="0.25">
      <c r="A83" s="3" t="s">
        <v>36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10"/>
    </row>
    <row r="84" spans="1:11" s="7" customFormat="1" x14ac:dyDescent="0.25">
      <c r="A84" s="3" t="s">
        <v>37</v>
      </c>
      <c r="B84" s="4">
        <v>2761</v>
      </c>
      <c r="C84" s="4">
        <v>456810</v>
      </c>
      <c r="D84" s="4">
        <v>125785501</v>
      </c>
      <c r="E84" s="4">
        <v>22947762</v>
      </c>
      <c r="F84" s="4">
        <v>0</v>
      </c>
      <c r="G84" s="4">
        <v>456810</v>
      </c>
      <c r="H84" s="6"/>
    </row>
    <row r="85" spans="1:11" s="7" customFormat="1" x14ac:dyDescent="0.25">
      <c r="A85" s="3" t="s">
        <v>38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6"/>
    </row>
    <row r="86" spans="1:11" s="7" customFormat="1" x14ac:dyDescent="0.25">
      <c r="A86" s="3" t="s">
        <v>7</v>
      </c>
      <c r="B86" s="4">
        <v>6277</v>
      </c>
      <c r="C86" s="4">
        <v>1379940</v>
      </c>
      <c r="D86" s="4">
        <v>374063656</v>
      </c>
      <c r="E86" s="4">
        <v>69322780</v>
      </c>
      <c r="F86" s="4">
        <v>0</v>
      </c>
      <c r="G86" s="4">
        <v>1379940</v>
      </c>
      <c r="H86" s="6"/>
      <c r="I86" s="6"/>
    </row>
    <row r="87" spans="1:11" s="11" customFormat="1" x14ac:dyDescent="0.25">
      <c r="A87" s="9" t="s">
        <v>199</v>
      </c>
      <c r="B87" s="4">
        <v>4</v>
      </c>
      <c r="C87" s="4">
        <v>750</v>
      </c>
      <c r="D87" s="4">
        <v>208711</v>
      </c>
      <c r="E87" s="4">
        <v>37847</v>
      </c>
      <c r="F87" s="4">
        <v>0</v>
      </c>
      <c r="G87" s="4">
        <v>750</v>
      </c>
      <c r="H87" s="6"/>
      <c r="I87" s="6"/>
      <c r="J87" s="7"/>
      <c r="K87" s="7"/>
    </row>
    <row r="88" spans="1:11" s="7" customFormat="1" x14ac:dyDescent="0.25">
      <c r="A88" s="9" t="s">
        <v>192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4">
        <v>0</v>
      </c>
      <c r="H88" s="6"/>
      <c r="I88" s="12"/>
      <c r="J88" s="11"/>
    </row>
    <row r="89" spans="1:11" s="7" customFormat="1" x14ac:dyDescent="0.25">
      <c r="A89" s="3" t="s">
        <v>189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6"/>
    </row>
    <row r="90" spans="1:11" s="7" customFormat="1" x14ac:dyDescent="0.25">
      <c r="A90" s="3" t="s">
        <v>157</v>
      </c>
      <c r="B90" s="4">
        <v>2247</v>
      </c>
      <c r="C90" s="4">
        <v>79369</v>
      </c>
      <c r="D90" s="4">
        <v>4869956</v>
      </c>
      <c r="E90" s="4">
        <v>892682</v>
      </c>
      <c r="F90" s="4">
        <v>29861</v>
      </c>
      <c r="G90" s="4">
        <v>79369</v>
      </c>
      <c r="H90" s="6"/>
    </row>
    <row r="91" spans="1:11" s="7" customFormat="1" x14ac:dyDescent="0.25">
      <c r="A91" s="3" t="s">
        <v>158</v>
      </c>
      <c r="B91" s="4">
        <v>134</v>
      </c>
      <c r="C91" s="4">
        <v>10380</v>
      </c>
      <c r="D91" s="4">
        <v>3162547</v>
      </c>
      <c r="E91" s="4">
        <v>585084</v>
      </c>
      <c r="F91" s="4">
        <v>4665</v>
      </c>
      <c r="G91" s="4">
        <v>10380</v>
      </c>
      <c r="H91" s="6"/>
    </row>
    <row r="92" spans="1:11" s="7" customFormat="1" x14ac:dyDescent="0.25">
      <c r="A92" s="3" t="s">
        <v>161</v>
      </c>
      <c r="B92" s="4">
        <v>18</v>
      </c>
      <c r="C92" s="4">
        <v>1606</v>
      </c>
      <c r="D92" s="4">
        <v>383167</v>
      </c>
      <c r="E92" s="4">
        <v>70327</v>
      </c>
      <c r="F92" s="4">
        <v>612</v>
      </c>
      <c r="G92" s="4">
        <v>1606</v>
      </c>
      <c r="H92" s="6"/>
    </row>
    <row r="93" spans="1:11" s="7" customFormat="1" x14ac:dyDescent="0.25">
      <c r="A93" s="3" t="s">
        <v>162</v>
      </c>
      <c r="B93" s="4">
        <v>880</v>
      </c>
      <c r="C93" s="4">
        <v>28484</v>
      </c>
      <c r="D93" s="4">
        <v>75298</v>
      </c>
      <c r="E93" s="4">
        <v>13688</v>
      </c>
      <c r="F93" s="4">
        <v>6393</v>
      </c>
      <c r="G93" s="4">
        <v>28484</v>
      </c>
      <c r="H93" s="6"/>
    </row>
    <row r="94" spans="1:11" s="7" customFormat="1" x14ac:dyDescent="0.25">
      <c r="A94" s="3" t="s">
        <v>166</v>
      </c>
      <c r="B94" s="4">
        <v>6</v>
      </c>
      <c r="C94" s="4">
        <v>366</v>
      </c>
      <c r="D94" s="4">
        <v>92163</v>
      </c>
      <c r="E94" s="4">
        <v>17125</v>
      </c>
      <c r="F94" s="4">
        <v>357</v>
      </c>
      <c r="G94" s="4">
        <v>366</v>
      </c>
      <c r="H94" s="6"/>
    </row>
    <row r="95" spans="1:11" s="7" customFormat="1" x14ac:dyDescent="0.25">
      <c r="A95" s="3" t="s">
        <v>165</v>
      </c>
      <c r="B95" s="4">
        <v>534</v>
      </c>
      <c r="C95" s="4">
        <v>14877</v>
      </c>
      <c r="D95" s="4">
        <v>1101743</v>
      </c>
      <c r="E95" s="4">
        <v>200740</v>
      </c>
      <c r="F95" s="4">
        <v>5404</v>
      </c>
      <c r="G95" s="4">
        <v>14877</v>
      </c>
      <c r="H95" s="6"/>
    </row>
    <row r="96" spans="1:11" s="7" customFormat="1" x14ac:dyDescent="0.25">
      <c r="A96" s="3" t="s">
        <v>176</v>
      </c>
      <c r="B96" s="4">
        <v>4</v>
      </c>
      <c r="C96" s="4">
        <v>45</v>
      </c>
      <c r="D96" s="4">
        <v>10513</v>
      </c>
      <c r="E96" s="4">
        <v>1918</v>
      </c>
      <c r="F96" s="4">
        <v>8</v>
      </c>
      <c r="G96" s="4">
        <v>45</v>
      </c>
      <c r="H96" s="6"/>
    </row>
    <row r="97" spans="1:8" s="7" customFormat="1" x14ac:dyDescent="0.25">
      <c r="A97" s="3" t="s">
        <v>177</v>
      </c>
      <c r="B97" s="4">
        <v>588</v>
      </c>
      <c r="C97" s="4">
        <v>44149</v>
      </c>
      <c r="D97" s="4">
        <v>1750020</v>
      </c>
      <c r="E97" s="4">
        <v>316608</v>
      </c>
      <c r="F97" s="4">
        <v>7363</v>
      </c>
      <c r="G97" s="4">
        <v>44149</v>
      </c>
      <c r="H97" s="6"/>
    </row>
    <row r="98" spans="1:8" s="7" customFormat="1" x14ac:dyDescent="0.25">
      <c r="A98" s="3" t="s">
        <v>153</v>
      </c>
      <c r="B98" s="4">
        <v>4</v>
      </c>
      <c r="C98" s="4">
        <v>12</v>
      </c>
      <c r="D98" s="4">
        <v>3100</v>
      </c>
      <c r="E98" s="4">
        <v>574</v>
      </c>
      <c r="F98" s="4">
        <v>12</v>
      </c>
      <c r="G98" s="4">
        <v>12</v>
      </c>
      <c r="H98" s="6"/>
    </row>
    <row r="99" spans="1:8" s="7" customFormat="1" x14ac:dyDescent="0.25">
      <c r="A99" s="3" t="s">
        <v>154</v>
      </c>
      <c r="B99" s="4">
        <v>433</v>
      </c>
      <c r="C99" s="4">
        <v>23804</v>
      </c>
      <c r="D99" s="4">
        <v>5689469</v>
      </c>
      <c r="E99" s="4">
        <v>1038865</v>
      </c>
      <c r="F99" s="4">
        <v>5710</v>
      </c>
      <c r="G99" s="4">
        <v>23804</v>
      </c>
      <c r="H99" s="6"/>
    </row>
    <row r="100" spans="1:8" s="7" customFormat="1" x14ac:dyDescent="0.25">
      <c r="A100" s="3" t="s">
        <v>171</v>
      </c>
      <c r="B100" s="4">
        <v>17</v>
      </c>
      <c r="C100" s="4">
        <v>1037</v>
      </c>
      <c r="D100" s="4">
        <v>207918</v>
      </c>
      <c r="E100" s="4">
        <v>37812</v>
      </c>
      <c r="F100" s="4">
        <v>383</v>
      </c>
      <c r="G100" s="4">
        <v>1037</v>
      </c>
      <c r="H100" s="6"/>
    </row>
    <row r="101" spans="1:8" s="7" customFormat="1" x14ac:dyDescent="0.25">
      <c r="A101" s="3" t="s">
        <v>172</v>
      </c>
      <c r="B101" s="4">
        <v>614</v>
      </c>
      <c r="C101" s="4">
        <v>24522</v>
      </c>
      <c r="D101" s="4">
        <v>358434</v>
      </c>
      <c r="E101" s="4">
        <v>65590</v>
      </c>
      <c r="F101" s="4">
        <v>8385</v>
      </c>
      <c r="G101" s="4">
        <v>24522</v>
      </c>
      <c r="H101" s="6"/>
    </row>
    <row r="102" spans="1:8" s="7" customFormat="1" x14ac:dyDescent="0.25">
      <c r="A102" s="3" t="s">
        <v>167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6"/>
    </row>
    <row r="103" spans="1:8" s="7" customFormat="1" x14ac:dyDescent="0.25">
      <c r="A103" s="3" t="s">
        <v>168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6"/>
    </row>
    <row r="104" spans="1:8" s="7" customFormat="1" x14ac:dyDescent="0.25">
      <c r="A104" s="3" t="s">
        <v>170</v>
      </c>
      <c r="B104" s="4">
        <v>2</v>
      </c>
      <c r="C104" s="4">
        <v>359</v>
      </c>
      <c r="D104" s="4">
        <v>60563</v>
      </c>
      <c r="E104" s="4">
        <v>10748</v>
      </c>
      <c r="F104" s="4">
        <v>359</v>
      </c>
      <c r="G104" s="4">
        <v>359</v>
      </c>
      <c r="H104" s="6"/>
    </row>
    <row r="105" spans="1:8" s="7" customFormat="1" x14ac:dyDescent="0.25">
      <c r="A105" s="3" t="s">
        <v>169</v>
      </c>
      <c r="B105" s="4">
        <v>43</v>
      </c>
      <c r="C105" s="4">
        <v>3679</v>
      </c>
      <c r="D105" s="4">
        <v>1370</v>
      </c>
      <c r="E105" s="4">
        <v>249</v>
      </c>
      <c r="F105" s="4">
        <v>625</v>
      </c>
      <c r="G105" s="4">
        <v>3679</v>
      </c>
      <c r="H105" s="6"/>
    </row>
    <row r="106" spans="1:8" s="7" customFormat="1" x14ac:dyDescent="0.25">
      <c r="A106" s="3" t="s">
        <v>159</v>
      </c>
      <c r="B106" s="4">
        <v>8</v>
      </c>
      <c r="C106" s="4">
        <v>936</v>
      </c>
      <c r="D106" s="4">
        <v>271300</v>
      </c>
      <c r="E106" s="4">
        <v>50360</v>
      </c>
      <c r="F106" s="4">
        <v>446</v>
      </c>
      <c r="G106" s="4">
        <v>936</v>
      </c>
      <c r="H106" s="6"/>
    </row>
    <row r="107" spans="1:8" s="7" customFormat="1" x14ac:dyDescent="0.25">
      <c r="A107" s="3" t="s">
        <v>160</v>
      </c>
      <c r="B107" s="4">
        <v>303</v>
      </c>
      <c r="C107" s="4">
        <v>47989</v>
      </c>
      <c r="D107" s="4">
        <v>15560447</v>
      </c>
      <c r="E107" s="4">
        <v>2851619</v>
      </c>
      <c r="F107" s="4">
        <v>12030</v>
      </c>
      <c r="G107" s="4">
        <v>47989</v>
      </c>
      <c r="H107" s="6"/>
    </row>
    <row r="108" spans="1:8" s="7" customFormat="1" x14ac:dyDescent="0.25">
      <c r="A108" s="3" t="s">
        <v>155</v>
      </c>
      <c r="B108" s="4">
        <v>4</v>
      </c>
      <c r="C108" s="4">
        <v>4</v>
      </c>
      <c r="D108" s="4">
        <v>1080</v>
      </c>
      <c r="E108" s="4">
        <v>200</v>
      </c>
      <c r="F108" s="4">
        <v>4</v>
      </c>
      <c r="G108" s="4">
        <v>4</v>
      </c>
      <c r="H108" s="6"/>
    </row>
    <row r="109" spans="1:8" s="7" customFormat="1" x14ac:dyDescent="0.25">
      <c r="A109" s="3" t="s">
        <v>156</v>
      </c>
      <c r="B109" s="4">
        <v>383</v>
      </c>
      <c r="C109" s="4">
        <v>26449</v>
      </c>
      <c r="D109" s="4">
        <v>967987</v>
      </c>
      <c r="E109" s="4">
        <v>177082</v>
      </c>
      <c r="F109" s="4">
        <v>6277</v>
      </c>
      <c r="G109" s="4">
        <v>26449</v>
      </c>
      <c r="H109" s="6"/>
    </row>
    <row r="110" spans="1:8" s="7" customFormat="1" x14ac:dyDescent="0.25">
      <c r="A110" s="3" t="s">
        <v>173</v>
      </c>
      <c r="B110" s="4">
        <v>7</v>
      </c>
      <c r="C110" s="4">
        <v>275</v>
      </c>
      <c r="D110" s="4">
        <v>33533</v>
      </c>
      <c r="E110" s="4">
        <v>6185</v>
      </c>
      <c r="F110" s="4">
        <v>206</v>
      </c>
      <c r="G110" s="4">
        <v>275</v>
      </c>
      <c r="H110" s="6"/>
    </row>
    <row r="111" spans="1:8" s="7" customFormat="1" x14ac:dyDescent="0.25">
      <c r="A111" s="3" t="s">
        <v>174</v>
      </c>
      <c r="B111" s="4">
        <v>130</v>
      </c>
      <c r="C111" s="4">
        <v>11393</v>
      </c>
      <c r="D111" s="4">
        <v>220405</v>
      </c>
      <c r="E111" s="4">
        <v>40441</v>
      </c>
      <c r="F111" s="4">
        <v>5248</v>
      </c>
      <c r="G111" s="4">
        <v>11393</v>
      </c>
      <c r="H111" s="6"/>
    </row>
    <row r="112" spans="1:8" s="7" customFormat="1" x14ac:dyDescent="0.25">
      <c r="A112" s="3" t="s">
        <v>163</v>
      </c>
      <c r="B112" s="4">
        <v>2</v>
      </c>
      <c r="C112" s="4">
        <v>293</v>
      </c>
      <c r="D112" s="4">
        <v>89671</v>
      </c>
      <c r="E112" s="4">
        <v>16177</v>
      </c>
      <c r="F112" s="4">
        <v>269</v>
      </c>
      <c r="G112" s="4">
        <v>293</v>
      </c>
      <c r="H112" s="6"/>
    </row>
    <row r="113" spans="1:11" s="7" customFormat="1" x14ac:dyDescent="0.25">
      <c r="A113" s="3" t="s">
        <v>164</v>
      </c>
      <c r="B113" s="4">
        <v>39</v>
      </c>
      <c r="C113" s="4">
        <v>8455</v>
      </c>
      <c r="D113" s="4">
        <v>396002</v>
      </c>
      <c r="E113" s="4">
        <v>72738</v>
      </c>
      <c r="F113" s="4">
        <v>6093</v>
      </c>
      <c r="G113" s="4">
        <v>8455</v>
      </c>
      <c r="H113" s="6"/>
    </row>
    <row r="114" spans="1:11" s="7" customFormat="1" x14ac:dyDescent="0.25">
      <c r="A114" s="3" t="s">
        <v>151</v>
      </c>
      <c r="B114" s="4">
        <v>34</v>
      </c>
      <c r="C114" s="4">
        <v>2206</v>
      </c>
      <c r="D114" s="4">
        <v>75270</v>
      </c>
      <c r="E114" s="4">
        <v>13709</v>
      </c>
      <c r="F114" s="4">
        <v>813</v>
      </c>
      <c r="G114" s="4">
        <v>2206</v>
      </c>
      <c r="H114" s="6"/>
    </row>
    <row r="115" spans="1:11" x14ac:dyDescent="0.25">
      <c r="A115" s="3" t="s">
        <v>152</v>
      </c>
      <c r="B115" s="4">
        <v>9</v>
      </c>
      <c r="C115" s="4">
        <v>137</v>
      </c>
      <c r="D115" s="4">
        <v>4658</v>
      </c>
      <c r="E115" s="4">
        <v>837</v>
      </c>
      <c r="F115" s="4">
        <v>32</v>
      </c>
      <c r="G115" s="4">
        <v>137</v>
      </c>
      <c r="H115" s="6"/>
      <c r="I115" s="7"/>
      <c r="J115" s="7"/>
      <c r="K115" s="7"/>
    </row>
    <row r="116" spans="1:11" x14ac:dyDescent="0.25">
      <c r="A116" s="3" t="s">
        <v>175</v>
      </c>
      <c r="B116" s="4">
        <v>141</v>
      </c>
      <c r="C116" s="4">
        <v>19939</v>
      </c>
      <c r="D116" s="4">
        <v>78547</v>
      </c>
      <c r="E116" s="4">
        <v>14350</v>
      </c>
      <c r="F116" s="4">
        <v>4261</v>
      </c>
      <c r="G116" s="4">
        <v>19939</v>
      </c>
      <c r="H116" s="6"/>
      <c r="I116" s="7"/>
      <c r="J116" s="7"/>
      <c r="K116" s="7"/>
    </row>
    <row r="117" spans="1:11" x14ac:dyDescent="0.25">
      <c r="A117" s="16" t="s">
        <v>39</v>
      </c>
      <c r="B117" s="17">
        <v>694718</v>
      </c>
      <c r="C117" s="17">
        <v>7613588</v>
      </c>
      <c r="D117" s="17">
        <v>1949699297</v>
      </c>
      <c r="E117" s="17">
        <v>355009435</v>
      </c>
      <c r="F117" s="17">
        <v>1860132</v>
      </c>
      <c r="G117" s="17">
        <v>7613588</v>
      </c>
      <c r="H117" s="6"/>
      <c r="K117" s="7"/>
    </row>
    <row r="118" spans="1:11" x14ac:dyDescent="0.25">
      <c r="A118" s="3" t="s">
        <v>40</v>
      </c>
      <c r="B118" s="13">
        <v>1174</v>
      </c>
      <c r="C118" s="13">
        <v>17039</v>
      </c>
      <c r="D118" s="13">
        <v>12104936</v>
      </c>
      <c r="E118" s="13">
        <v>2185201</v>
      </c>
      <c r="F118" s="13">
        <v>10894</v>
      </c>
      <c r="G118" s="4">
        <v>17039</v>
      </c>
      <c r="H118" s="6"/>
      <c r="K118" s="7"/>
    </row>
    <row r="119" spans="1:11" s="7" customFormat="1" x14ac:dyDescent="0.25">
      <c r="A119" s="16" t="s">
        <v>41</v>
      </c>
      <c r="B119" s="17">
        <v>1174</v>
      </c>
      <c r="C119" s="17">
        <v>17039</v>
      </c>
      <c r="D119" s="17">
        <v>12104936</v>
      </c>
      <c r="E119" s="17">
        <v>2185201</v>
      </c>
      <c r="F119" s="17">
        <v>10894</v>
      </c>
      <c r="G119" s="17">
        <v>17039</v>
      </c>
      <c r="H119" s="6"/>
      <c r="I119" s="1"/>
      <c r="J119" s="1"/>
    </row>
    <row r="120" spans="1:11" s="7" customFormat="1" x14ac:dyDescent="0.25">
      <c r="A120" s="3" t="s">
        <v>42</v>
      </c>
      <c r="B120" s="4">
        <v>22575</v>
      </c>
      <c r="C120" s="4">
        <v>45682</v>
      </c>
      <c r="D120" s="4">
        <v>5109405</v>
      </c>
      <c r="E120" s="4">
        <v>923476</v>
      </c>
      <c r="F120" s="4">
        <v>11934</v>
      </c>
      <c r="G120" s="4">
        <v>45682</v>
      </c>
      <c r="H120" s="6"/>
    </row>
    <row r="121" spans="1:11" s="7" customFormat="1" x14ac:dyDescent="0.25">
      <c r="A121" s="3" t="s">
        <v>7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6"/>
    </row>
    <row r="122" spans="1:11" s="7" customFormat="1" x14ac:dyDescent="0.25">
      <c r="A122" s="3" t="s">
        <v>43</v>
      </c>
      <c r="B122" s="7">
        <v>223</v>
      </c>
      <c r="C122" s="4">
        <v>5168</v>
      </c>
      <c r="D122" s="4">
        <v>29490</v>
      </c>
      <c r="E122" s="4">
        <v>5422</v>
      </c>
      <c r="F122" s="4">
        <v>11847</v>
      </c>
      <c r="G122" s="4">
        <v>5168</v>
      </c>
      <c r="H122" s="6"/>
    </row>
    <row r="123" spans="1:11" s="7" customFormat="1" x14ac:dyDescent="0.25">
      <c r="A123" s="3" t="s">
        <v>44</v>
      </c>
      <c r="B123" s="4">
        <v>86</v>
      </c>
      <c r="C123" s="4">
        <v>9465</v>
      </c>
      <c r="D123" s="4">
        <v>983153</v>
      </c>
      <c r="E123" s="4">
        <v>183947</v>
      </c>
      <c r="F123" s="4">
        <v>0</v>
      </c>
      <c r="G123" s="4">
        <v>9465</v>
      </c>
      <c r="H123" s="6"/>
    </row>
    <row r="124" spans="1:11" s="7" customFormat="1" x14ac:dyDescent="0.25">
      <c r="A124" s="3" t="s">
        <v>45</v>
      </c>
      <c r="B124" s="4">
        <v>193</v>
      </c>
      <c r="C124" s="4">
        <v>12375</v>
      </c>
      <c r="D124" s="4">
        <v>14768</v>
      </c>
      <c r="E124" s="4">
        <v>2723</v>
      </c>
      <c r="F124" s="4">
        <v>17708</v>
      </c>
      <c r="G124" s="4">
        <v>12375</v>
      </c>
      <c r="H124" s="6"/>
    </row>
    <row r="125" spans="1:11" s="7" customFormat="1" x14ac:dyDescent="0.25">
      <c r="A125" s="3" t="s">
        <v>99</v>
      </c>
      <c r="B125" s="4">
        <v>2</v>
      </c>
      <c r="C125" s="4">
        <v>65</v>
      </c>
      <c r="D125" s="4">
        <v>7425</v>
      </c>
      <c r="E125" s="4">
        <v>1399</v>
      </c>
      <c r="F125" s="4">
        <v>0</v>
      </c>
      <c r="G125" s="4">
        <v>65</v>
      </c>
      <c r="H125" s="6"/>
    </row>
    <row r="126" spans="1:11" s="7" customFormat="1" x14ac:dyDescent="0.25">
      <c r="A126" s="3" t="s">
        <v>102</v>
      </c>
      <c r="B126" s="4">
        <v>12622</v>
      </c>
      <c r="C126" s="4">
        <v>21954</v>
      </c>
      <c r="D126" s="4">
        <v>3488750</v>
      </c>
      <c r="E126" s="4">
        <v>631059</v>
      </c>
      <c r="F126" s="4">
        <v>13143</v>
      </c>
      <c r="G126" s="4">
        <v>21954</v>
      </c>
      <c r="H126" s="6"/>
    </row>
    <row r="127" spans="1:11" s="7" customFormat="1" x14ac:dyDescent="0.25">
      <c r="A127" s="3" t="s">
        <v>7</v>
      </c>
      <c r="B127" s="4">
        <v>1</v>
      </c>
      <c r="C127" s="4">
        <v>2</v>
      </c>
      <c r="D127" s="4">
        <v>305</v>
      </c>
      <c r="E127" s="4">
        <v>57</v>
      </c>
      <c r="F127" s="4">
        <v>0</v>
      </c>
      <c r="G127" s="4">
        <v>2</v>
      </c>
      <c r="H127" s="6"/>
      <c r="I127" s="4"/>
    </row>
    <row r="128" spans="1:11" s="7" customFormat="1" x14ac:dyDescent="0.25">
      <c r="A128" s="3" t="s">
        <v>46</v>
      </c>
      <c r="B128" s="4">
        <v>72</v>
      </c>
      <c r="C128" s="4">
        <v>314</v>
      </c>
      <c r="D128" s="4">
        <v>6172</v>
      </c>
      <c r="E128" s="4">
        <v>1132</v>
      </c>
      <c r="F128" s="4">
        <v>1432</v>
      </c>
      <c r="G128" s="4">
        <v>314</v>
      </c>
      <c r="H128" s="6"/>
    </row>
    <row r="129" spans="1:11" s="7" customFormat="1" x14ac:dyDescent="0.25">
      <c r="A129" s="3" t="s">
        <v>44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6"/>
    </row>
    <row r="130" spans="1:11" s="7" customFormat="1" x14ac:dyDescent="0.25">
      <c r="A130" s="3" t="s">
        <v>47</v>
      </c>
      <c r="B130" s="4">
        <v>0</v>
      </c>
      <c r="C130" s="4">
        <v>0</v>
      </c>
      <c r="D130" s="4">
        <v>0</v>
      </c>
      <c r="E130" s="4">
        <v>0</v>
      </c>
      <c r="F130" s="4">
        <v>100</v>
      </c>
      <c r="G130" s="4">
        <v>0</v>
      </c>
      <c r="H130" s="6"/>
    </row>
    <row r="131" spans="1:11" s="7" customFormat="1" x14ac:dyDescent="0.25">
      <c r="A131" s="3" t="s">
        <v>99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4">
        <v>0</v>
      </c>
      <c r="H131" s="6"/>
    </row>
    <row r="132" spans="1:11" s="7" customFormat="1" x14ac:dyDescent="0.25">
      <c r="A132" s="3" t="s">
        <v>103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6"/>
    </row>
    <row r="133" spans="1:11" s="7" customFormat="1" x14ac:dyDescent="0.25">
      <c r="A133" s="3" t="s">
        <v>7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6"/>
    </row>
    <row r="134" spans="1:11" s="11" customFormat="1" x14ac:dyDescent="0.25">
      <c r="A134" s="3" t="s">
        <v>48</v>
      </c>
      <c r="B134" s="4">
        <v>142074</v>
      </c>
      <c r="C134" s="4">
        <v>285257</v>
      </c>
      <c r="D134" s="4">
        <v>12319038</v>
      </c>
      <c r="E134" s="4">
        <v>2228270</v>
      </c>
      <c r="F134" s="4">
        <v>139586</v>
      </c>
      <c r="G134" s="4">
        <v>285257</v>
      </c>
      <c r="H134" s="6"/>
      <c r="I134" s="7"/>
      <c r="J134" s="7"/>
      <c r="K134" s="7"/>
    </row>
    <row r="135" spans="1:11" s="7" customFormat="1" x14ac:dyDescent="0.25">
      <c r="A135" s="9" t="s">
        <v>109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6"/>
      <c r="I135" s="11"/>
      <c r="J135" s="11"/>
    </row>
    <row r="136" spans="1:11" s="7" customFormat="1" x14ac:dyDescent="0.25">
      <c r="A136" s="3" t="s">
        <v>49</v>
      </c>
      <c r="B136" s="4">
        <v>410</v>
      </c>
      <c r="C136" s="4">
        <v>34578</v>
      </c>
      <c r="D136" s="4">
        <v>37778</v>
      </c>
      <c r="E136" s="4">
        <v>6791</v>
      </c>
      <c r="F136" s="4">
        <v>89087</v>
      </c>
      <c r="G136" s="4">
        <v>34578</v>
      </c>
      <c r="H136" s="6"/>
    </row>
    <row r="137" spans="1:11" s="7" customFormat="1" x14ac:dyDescent="0.25">
      <c r="A137" s="3" t="s">
        <v>44</v>
      </c>
      <c r="B137" s="14">
        <v>78</v>
      </c>
      <c r="C137" s="14">
        <v>8710</v>
      </c>
      <c r="D137" s="14">
        <v>357133</v>
      </c>
      <c r="E137" s="14">
        <v>64692</v>
      </c>
      <c r="F137" s="14">
        <v>0</v>
      </c>
      <c r="G137" s="4">
        <v>8710</v>
      </c>
      <c r="H137" s="6"/>
    </row>
    <row r="138" spans="1:11" s="7" customFormat="1" x14ac:dyDescent="0.25">
      <c r="A138" s="3" t="s">
        <v>50</v>
      </c>
      <c r="B138" s="15">
        <v>220</v>
      </c>
      <c r="C138" s="15">
        <v>76362</v>
      </c>
      <c r="D138" s="15">
        <v>21864</v>
      </c>
      <c r="E138" s="15">
        <v>4009</v>
      </c>
      <c r="F138" s="14">
        <v>119480</v>
      </c>
      <c r="G138" s="4">
        <v>76362</v>
      </c>
      <c r="H138" s="6"/>
    </row>
    <row r="139" spans="1:11" s="7" customFormat="1" x14ac:dyDescent="0.25">
      <c r="A139" s="3" t="s">
        <v>108</v>
      </c>
      <c r="B139" s="4">
        <v>4</v>
      </c>
      <c r="C139" s="4">
        <v>158</v>
      </c>
      <c r="D139" s="4">
        <v>6992</v>
      </c>
      <c r="E139" s="4">
        <v>1267</v>
      </c>
      <c r="F139" s="4">
        <v>0</v>
      </c>
      <c r="G139" s="4">
        <v>158</v>
      </c>
      <c r="H139" s="6"/>
    </row>
    <row r="140" spans="1:11" s="7" customFormat="1" x14ac:dyDescent="0.25">
      <c r="A140" s="3" t="s">
        <v>51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6"/>
    </row>
    <row r="141" spans="1:11" s="7" customFormat="1" x14ac:dyDescent="0.25">
      <c r="A141" s="3" t="s">
        <v>50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6"/>
    </row>
    <row r="142" spans="1:11" s="7" customFormat="1" x14ac:dyDescent="0.25">
      <c r="A142" s="3" t="s">
        <v>99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6"/>
    </row>
    <row r="143" spans="1:11" s="7" customFormat="1" x14ac:dyDescent="0.25">
      <c r="A143" s="3" t="s">
        <v>52</v>
      </c>
      <c r="B143" s="4">
        <v>2826</v>
      </c>
      <c r="C143" s="4">
        <v>17016</v>
      </c>
      <c r="D143" s="4">
        <v>1307882</v>
      </c>
      <c r="E143" s="4">
        <v>236553</v>
      </c>
      <c r="F143" s="4">
        <v>3544</v>
      </c>
      <c r="G143" s="4">
        <v>17016</v>
      </c>
      <c r="H143" s="6"/>
    </row>
    <row r="144" spans="1:11" s="7" customFormat="1" x14ac:dyDescent="0.25">
      <c r="A144" s="3" t="s">
        <v>49</v>
      </c>
      <c r="B144" s="4">
        <v>147</v>
      </c>
      <c r="C144" s="4">
        <v>2678</v>
      </c>
      <c r="D144" s="4">
        <v>7021</v>
      </c>
      <c r="E144" s="4">
        <v>1282</v>
      </c>
      <c r="F144" s="4">
        <v>2923</v>
      </c>
      <c r="G144" s="4">
        <v>2678</v>
      </c>
      <c r="H144" s="6"/>
    </row>
    <row r="145" spans="1:8" s="7" customFormat="1" x14ac:dyDescent="0.25">
      <c r="A145" s="3" t="s">
        <v>44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6"/>
    </row>
    <row r="146" spans="1:8" s="7" customFormat="1" x14ac:dyDescent="0.25">
      <c r="A146" s="3" t="s">
        <v>50</v>
      </c>
      <c r="B146" s="4">
        <v>17</v>
      </c>
      <c r="C146" s="4">
        <v>107</v>
      </c>
      <c r="D146" s="4">
        <v>230</v>
      </c>
      <c r="E146" s="4">
        <v>42</v>
      </c>
      <c r="F146" s="4">
        <v>1311</v>
      </c>
      <c r="G146" s="4">
        <v>107</v>
      </c>
      <c r="H146" s="6"/>
    </row>
    <row r="147" spans="1:8" s="7" customFormat="1" x14ac:dyDescent="0.25">
      <c r="A147" s="3" t="s">
        <v>99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6"/>
    </row>
    <row r="148" spans="1:8" s="7" customFormat="1" x14ac:dyDescent="0.25">
      <c r="A148" s="3" t="s">
        <v>202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6"/>
    </row>
    <row r="149" spans="1:8" s="7" customFormat="1" x14ac:dyDescent="0.25">
      <c r="A149" s="3" t="s">
        <v>109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6"/>
    </row>
    <row r="150" spans="1:8" s="7" customFormat="1" x14ac:dyDescent="0.25">
      <c r="A150" s="3" t="s">
        <v>49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6"/>
    </row>
    <row r="151" spans="1:8" s="7" customFormat="1" x14ac:dyDescent="0.25">
      <c r="A151" s="3" t="s">
        <v>44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6"/>
    </row>
    <row r="152" spans="1:8" s="7" customFormat="1" x14ac:dyDescent="0.25">
      <c r="A152" s="3" t="s">
        <v>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6"/>
    </row>
    <row r="153" spans="1:8" s="7" customFormat="1" x14ac:dyDescent="0.25">
      <c r="A153" s="3" t="s">
        <v>99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/>
    </row>
    <row r="154" spans="1:8" s="7" customFormat="1" x14ac:dyDescent="0.25">
      <c r="A154" s="3" t="s">
        <v>53</v>
      </c>
      <c r="B154" s="4">
        <v>545</v>
      </c>
      <c r="C154" s="4">
        <v>7121</v>
      </c>
      <c r="D154" s="4">
        <v>681877</v>
      </c>
      <c r="E154" s="4">
        <v>123991</v>
      </c>
      <c r="F154" s="4">
        <v>10783</v>
      </c>
      <c r="G154" s="4">
        <v>7121</v>
      </c>
      <c r="H154" s="4"/>
    </row>
    <row r="155" spans="1:8" s="7" customFormat="1" x14ac:dyDescent="0.25">
      <c r="A155" s="3" t="s">
        <v>109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/>
    </row>
    <row r="156" spans="1:8" s="7" customFormat="1" x14ac:dyDescent="0.25">
      <c r="A156" s="3" t="s">
        <v>46</v>
      </c>
      <c r="B156" s="4">
        <v>4</v>
      </c>
      <c r="C156" s="4">
        <v>250</v>
      </c>
      <c r="D156" s="4">
        <v>405</v>
      </c>
      <c r="E156" s="4">
        <v>75</v>
      </c>
      <c r="F156" s="4">
        <v>430</v>
      </c>
      <c r="G156" s="4">
        <v>250</v>
      </c>
      <c r="H156" s="4"/>
    </row>
    <row r="157" spans="1:8" s="7" customFormat="1" x14ac:dyDescent="0.25">
      <c r="A157" s="3" t="s">
        <v>44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/>
    </row>
    <row r="158" spans="1:8" s="7" customFormat="1" x14ac:dyDescent="0.25">
      <c r="A158" s="3" t="s">
        <v>47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/>
    </row>
    <row r="159" spans="1:8" s="7" customFormat="1" x14ac:dyDescent="0.25">
      <c r="A159" s="3" t="s">
        <v>54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/>
    </row>
    <row r="160" spans="1:8" s="7" customFormat="1" x14ac:dyDescent="0.25">
      <c r="A160" s="3" t="s">
        <v>196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/>
    </row>
    <row r="161" spans="1:11" s="7" customFormat="1" x14ac:dyDescent="0.25">
      <c r="A161" s="7" t="s">
        <v>55</v>
      </c>
      <c r="B161" s="7">
        <v>257</v>
      </c>
      <c r="C161" s="7">
        <v>517</v>
      </c>
      <c r="D161" s="7">
        <v>41104</v>
      </c>
      <c r="E161" s="7">
        <v>7458</v>
      </c>
      <c r="F161" s="7">
        <v>0</v>
      </c>
      <c r="G161" s="4">
        <v>517</v>
      </c>
      <c r="H161" s="6"/>
    </row>
    <row r="162" spans="1:11" s="7" customFormat="1" x14ac:dyDescent="0.25">
      <c r="A162" s="7" t="s">
        <v>56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4">
        <v>0</v>
      </c>
      <c r="H162" s="6"/>
    </row>
    <row r="163" spans="1:11" s="7" customFormat="1" x14ac:dyDescent="0.25">
      <c r="A163" s="7" t="s">
        <v>44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4">
        <v>0</v>
      </c>
      <c r="H163" s="6"/>
    </row>
    <row r="164" spans="1:11" s="7" customFormat="1" x14ac:dyDescent="0.25">
      <c r="A164" s="7" t="s">
        <v>57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4">
        <v>0</v>
      </c>
      <c r="H164" s="6"/>
    </row>
    <row r="165" spans="1:11" s="7" customFormat="1" x14ac:dyDescent="0.25">
      <c r="A165" s="7" t="s">
        <v>99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4">
        <v>0</v>
      </c>
      <c r="H165" s="6"/>
    </row>
    <row r="166" spans="1:11" x14ac:dyDescent="0.25">
      <c r="A166" s="1" t="s">
        <v>100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4">
        <v>0</v>
      </c>
      <c r="H166" s="6"/>
      <c r="I166" s="7"/>
      <c r="J166" s="7"/>
      <c r="K166" s="7"/>
    </row>
    <row r="167" spans="1:11" x14ac:dyDescent="0.25">
      <c r="A167" s="16" t="s">
        <v>58</v>
      </c>
      <c r="B167" s="17">
        <v>182356</v>
      </c>
      <c r="C167" s="17">
        <v>527779</v>
      </c>
      <c r="D167" s="17">
        <v>24420792</v>
      </c>
      <c r="E167" s="17">
        <v>4423645</v>
      </c>
      <c r="F167" s="17">
        <v>423308</v>
      </c>
      <c r="G167" s="17">
        <v>527779</v>
      </c>
      <c r="H167" s="6"/>
      <c r="K167" s="7"/>
    </row>
    <row r="168" spans="1:11" x14ac:dyDescent="0.25">
      <c r="A168" s="3" t="s">
        <v>130</v>
      </c>
      <c r="B168" s="14">
        <v>11630</v>
      </c>
      <c r="C168" s="14">
        <v>9897700</v>
      </c>
      <c r="D168" s="14">
        <v>118217</v>
      </c>
      <c r="E168" s="14">
        <v>21260</v>
      </c>
      <c r="F168" s="14">
        <v>915500</v>
      </c>
      <c r="G168" s="4">
        <v>9897700</v>
      </c>
      <c r="H168" s="6"/>
      <c r="K168" s="7"/>
    </row>
    <row r="169" spans="1:11" x14ac:dyDescent="0.25">
      <c r="A169" s="3" t="s">
        <v>127</v>
      </c>
      <c r="B169" s="14">
        <v>0</v>
      </c>
      <c r="C169" s="14">
        <v>0</v>
      </c>
      <c r="D169" s="14">
        <v>0</v>
      </c>
      <c r="E169" s="14">
        <v>0</v>
      </c>
      <c r="F169" s="14">
        <v>0</v>
      </c>
      <c r="G169" s="4">
        <v>0</v>
      </c>
      <c r="H169" s="6"/>
      <c r="K169" s="7"/>
    </row>
    <row r="170" spans="1:11" x14ac:dyDescent="0.25">
      <c r="A170" s="3" t="s">
        <v>131</v>
      </c>
      <c r="B170" s="14">
        <v>8093</v>
      </c>
      <c r="C170" s="14">
        <v>2131100</v>
      </c>
      <c r="D170" s="14">
        <v>24667</v>
      </c>
      <c r="E170" s="14">
        <v>4463</v>
      </c>
      <c r="F170" s="14">
        <v>844200</v>
      </c>
      <c r="G170" s="4">
        <v>2131100</v>
      </c>
      <c r="H170" s="6"/>
      <c r="K170" s="7"/>
    </row>
    <row r="171" spans="1:11" x14ac:dyDescent="0.25">
      <c r="A171" s="3" t="s">
        <v>128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6"/>
      <c r="K171" s="7"/>
    </row>
    <row r="172" spans="1:11" x14ac:dyDescent="0.25">
      <c r="A172" s="3" t="s">
        <v>132</v>
      </c>
      <c r="B172" s="14">
        <v>4159</v>
      </c>
      <c r="C172" s="14">
        <v>18681900</v>
      </c>
      <c r="D172" s="14">
        <v>39479</v>
      </c>
      <c r="E172" s="14">
        <v>7129</v>
      </c>
      <c r="F172" s="14">
        <v>1007400</v>
      </c>
      <c r="G172" s="4">
        <v>18681900</v>
      </c>
      <c r="H172" s="6"/>
      <c r="K172" s="7"/>
    </row>
    <row r="173" spans="1:11" x14ac:dyDescent="0.25">
      <c r="A173" s="3" t="s">
        <v>129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6"/>
      <c r="K173" s="7"/>
    </row>
    <row r="174" spans="1:11" x14ac:dyDescent="0.25">
      <c r="A174" s="3" t="s">
        <v>133</v>
      </c>
      <c r="B174" s="14">
        <v>480</v>
      </c>
      <c r="C174" s="14">
        <v>361100</v>
      </c>
      <c r="D174" s="14">
        <v>4641</v>
      </c>
      <c r="E174" s="14">
        <v>839</v>
      </c>
      <c r="F174" s="14">
        <v>197300</v>
      </c>
      <c r="G174" s="4">
        <v>361100</v>
      </c>
      <c r="H174" s="6"/>
      <c r="K174" s="7"/>
    </row>
    <row r="175" spans="1:11" s="7" customFormat="1" x14ac:dyDescent="0.25">
      <c r="A175" s="3" t="s">
        <v>140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4">
        <v>0</v>
      </c>
      <c r="H175" s="6"/>
      <c r="I175" s="1"/>
      <c r="J175" s="1"/>
    </row>
    <row r="176" spans="1:11" x14ac:dyDescent="0.25">
      <c r="A176" s="3" t="s">
        <v>134</v>
      </c>
      <c r="B176" s="14">
        <v>3094</v>
      </c>
      <c r="C176" s="14">
        <v>371200</v>
      </c>
      <c r="D176" s="14">
        <v>10574</v>
      </c>
      <c r="E176" s="14">
        <v>1915</v>
      </c>
      <c r="F176" s="14">
        <v>114700</v>
      </c>
      <c r="G176" s="4">
        <v>371200</v>
      </c>
      <c r="H176" s="6"/>
      <c r="I176" s="7"/>
      <c r="J176" s="7"/>
      <c r="K176" s="7"/>
    </row>
    <row r="177" spans="1:11" x14ac:dyDescent="0.25">
      <c r="A177" s="3" t="s">
        <v>141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6"/>
      <c r="K177" s="7"/>
    </row>
    <row r="178" spans="1:11" x14ac:dyDescent="0.25">
      <c r="A178" s="3" t="s">
        <v>190</v>
      </c>
      <c r="B178" s="14">
        <v>14330</v>
      </c>
      <c r="C178" s="14">
        <v>37632800</v>
      </c>
      <c r="D178" s="14">
        <v>85600</v>
      </c>
      <c r="E178" s="14">
        <v>15469</v>
      </c>
      <c r="F178" s="14">
        <v>1838000</v>
      </c>
      <c r="G178" s="4">
        <v>37632800</v>
      </c>
      <c r="H178" s="6"/>
      <c r="K178" s="7"/>
    </row>
    <row r="179" spans="1:11" s="7" customFormat="1" x14ac:dyDescent="0.25">
      <c r="A179" s="3" t="s">
        <v>191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6"/>
      <c r="I179" s="1"/>
      <c r="J179" s="1"/>
    </row>
    <row r="180" spans="1:11" x14ac:dyDescent="0.25">
      <c r="A180" s="3" t="s">
        <v>135</v>
      </c>
      <c r="B180" s="14">
        <v>646</v>
      </c>
      <c r="C180" s="14">
        <v>117900</v>
      </c>
      <c r="D180" s="14">
        <v>2434</v>
      </c>
      <c r="E180" s="14">
        <v>440</v>
      </c>
      <c r="F180" s="14">
        <v>40200</v>
      </c>
      <c r="G180" s="4">
        <v>117900</v>
      </c>
      <c r="H180" s="6"/>
      <c r="I180" s="7"/>
      <c r="J180" s="7"/>
      <c r="K180" s="7"/>
    </row>
    <row r="181" spans="1:11" x14ac:dyDescent="0.25">
      <c r="A181" s="3" t="s">
        <v>142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4">
        <v>0</v>
      </c>
      <c r="H181" s="6"/>
      <c r="K181" s="7"/>
    </row>
    <row r="182" spans="1:11" s="11" customFormat="1" x14ac:dyDescent="0.25">
      <c r="A182" s="3" t="s">
        <v>136</v>
      </c>
      <c r="B182" s="18">
        <v>14351</v>
      </c>
      <c r="C182" s="18">
        <v>8478000</v>
      </c>
      <c r="D182" s="18">
        <v>269574</v>
      </c>
      <c r="E182" s="18">
        <v>49191</v>
      </c>
      <c r="F182" s="18">
        <v>3633800</v>
      </c>
      <c r="G182" s="4">
        <v>8478000</v>
      </c>
      <c r="H182" s="6"/>
      <c r="I182" s="1"/>
      <c r="J182" s="1"/>
      <c r="K182" s="7"/>
    </row>
    <row r="183" spans="1:11" s="7" customFormat="1" x14ac:dyDescent="0.25">
      <c r="A183" s="9" t="s">
        <v>143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4">
        <v>0</v>
      </c>
      <c r="H183" s="6"/>
      <c r="I183" s="11"/>
      <c r="J183" s="11"/>
    </row>
    <row r="184" spans="1:11" x14ac:dyDescent="0.25">
      <c r="A184" s="3" t="s">
        <v>137</v>
      </c>
      <c r="B184" s="14">
        <v>9018</v>
      </c>
      <c r="C184" s="14">
        <v>932200</v>
      </c>
      <c r="D184" s="14">
        <v>18210</v>
      </c>
      <c r="E184" s="14">
        <v>3293</v>
      </c>
      <c r="F184" s="14">
        <v>42600</v>
      </c>
      <c r="G184" s="4">
        <v>932200</v>
      </c>
      <c r="H184" s="6"/>
      <c r="I184" s="7"/>
      <c r="J184" s="7"/>
      <c r="K184" s="7"/>
    </row>
    <row r="185" spans="1:11" x14ac:dyDescent="0.25">
      <c r="A185" s="3" t="s">
        <v>144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6"/>
      <c r="K185" s="7"/>
    </row>
    <row r="186" spans="1:11" x14ac:dyDescent="0.25">
      <c r="A186" s="3" t="s">
        <v>138</v>
      </c>
      <c r="B186" s="14">
        <v>1367</v>
      </c>
      <c r="C186" s="14">
        <v>880100</v>
      </c>
      <c r="D186" s="14">
        <v>14027</v>
      </c>
      <c r="E186" s="14">
        <v>2555</v>
      </c>
      <c r="F186" s="14">
        <v>449300</v>
      </c>
      <c r="G186" s="4">
        <v>880100</v>
      </c>
      <c r="H186" s="6"/>
      <c r="K186" s="7"/>
    </row>
    <row r="187" spans="1:11" x14ac:dyDescent="0.25">
      <c r="A187" s="3" t="s">
        <v>145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6"/>
      <c r="K187" s="7"/>
    </row>
    <row r="188" spans="1:11" x14ac:dyDescent="0.25">
      <c r="A188" s="3" t="s">
        <v>139</v>
      </c>
      <c r="B188" s="14">
        <v>14200</v>
      </c>
      <c r="C188" s="14">
        <v>5166100</v>
      </c>
      <c r="D188" s="14">
        <v>434074</v>
      </c>
      <c r="E188" s="14">
        <v>78354</v>
      </c>
      <c r="F188" s="14">
        <v>782300</v>
      </c>
      <c r="G188" s="4">
        <v>5166100</v>
      </c>
      <c r="H188" s="6"/>
      <c r="K188" s="7"/>
    </row>
    <row r="189" spans="1:11" x14ac:dyDescent="0.25">
      <c r="A189" s="3" t="s">
        <v>146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6"/>
      <c r="K189" s="7"/>
    </row>
    <row r="190" spans="1:11" x14ac:dyDescent="0.25">
      <c r="A190" s="3" t="s">
        <v>200</v>
      </c>
      <c r="B190" s="14">
        <v>31507</v>
      </c>
      <c r="C190" s="14">
        <v>58738800</v>
      </c>
      <c r="D190" s="14">
        <v>257931</v>
      </c>
      <c r="E190" s="14">
        <v>46394</v>
      </c>
      <c r="F190" s="14">
        <v>6940400</v>
      </c>
      <c r="G190" s="4">
        <v>58738800</v>
      </c>
      <c r="H190" s="6"/>
      <c r="K190" s="7"/>
    </row>
    <row r="191" spans="1:11" x14ac:dyDescent="0.25">
      <c r="A191" s="3" t="s">
        <v>201</v>
      </c>
      <c r="B191" s="14">
        <v>0</v>
      </c>
      <c r="C191" s="14">
        <v>0</v>
      </c>
      <c r="D191" s="14">
        <v>0</v>
      </c>
      <c r="E191" s="14">
        <v>0</v>
      </c>
      <c r="F191" s="14">
        <v>0</v>
      </c>
      <c r="G191" s="4">
        <v>0</v>
      </c>
      <c r="H191" s="6"/>
      <c r="K191" s="7"/>
    </row>
    <row r="192" spans="1:11" x14ac:dyDescent="0.25">
      <c r="A192" s="16" t="s">
        <v>126</v>
      </c>
      <c r="B192" s="17">
        <v>112875</v>
      </c>
      <c r="C192" s="17">
        <v>143388900</v>
      </c>
      <c r="D192" s="17">
        <v>1279428</v>
      </c>
      <c r="E192" s="17">
        <v>231302</v>
      </c>
      <c r="F192" s="17">
        <v>16805700</v>
      </c>
      <c r="G192" s="17">
        <v>143388900</v>
      </c>
      <c r="H192" s="6"/>
      <c r="K192" s="7"/>
    </row>
    <row r="193" spans="1:11" ht="15" thickBot="1" x14ac:dyDescent="0.3">
      <c r="A193" s="16" t="s">
        <v>59</v>
      </c>
      <c r="B193" s="17">
        <v>4007089</v>
      </c>
      <c r="C193" s="17">
        <v>224239242</v>
      </c>
      <c r="D193" s="17">
        <v>7103834656</v>
      </c>
      <c r="E193" s="17">
        <v>1286015890</v>
      </c>
      <c r="F193" s="17">
        <v>68796670</v>
      </c>
      <c r="G193" s="17">
        <v>224239242</v>
      </c>
      <c r="H193" s="6"/>
      <c r="K193" s="7"/>
    </row>
    <row r="194" spans="1:11" ht="15" thickBot="1" x14ac:dyDescent="0.3">
      <c r="A194" s="34" t="s">
        <v>60</v>
      </c>
      <c r="B194" s="35">
        <v>0</v>
      </c>
      <c r="C194" s="35">
        <v>0</v>
      </c>
      <c r="D194" s="35">
        <v>0</v>
      </c>
      <c r="E194" s="35">
        <v>0</v>
      </c>
      <c r="F194" s="35">
        <v>0</v>
      </c>
      <c r="G194" s="36">
        <v>0</v>
      </c>
      <c r="K194" s="7"/>
    </row>
    <row r="195" spans="1:11" x14ac:dyDescent="0.25">
      <c r="A195" s="8" t="s">
        <v>115</v>
      </c>
      <c r="B195" s="1">
        <v>99</v>
      </c>
      <c r="C195" s="19">
        <v>4054.9964676</v>
      </c>
      <c r="D195" s="13">
        <v>202749.82337999999</v>
      </c>
      <c r="E195" s="19">
        <v>37844.817146376903</v>
      </c>
      <c r="F195" s="20">
        <v>402163</v>
      </c>
      <c r="G195" s="21">
        <v>4054.9964676</v>
      </c>
      <c r="K195" s="7"/>
    </row>
    <row r="196" spans="1:11" x14ac:dyDescent="0.25">
      <c r="A196" s="8" t="s">
        <v>119</v>
      </c>
      <c r="B196" s="1">
        <v>0</v>
      </c>
      <c r="C196" s="19">
        <v>0</v>
      </c>
      <c r="D196" s="13">
        <v>0</v>
      </c>
      <c r="E196" s="19">
        <v>0</v>
      </c>
      <c r="F196" s="20">
        <v>72098</v>
      </c>
      <c r="G196" s="21">
        <v>0</v>
      </c>
      <c r="K196" s="7"/>
    </row>
    <row r="197" spans="1:11" x14ac:dyDescent="0.25">
      <c r="A197" s="8" t="s">
        <v>61</v>
      </c>
      <c r="B197" s="1">
        <v>0</v>
      </c>
      <c r="C197" s="19">
        <v>0</v>
      </c>
      <c r="D197" s="13">
        <v>0</v>
      </c>
      <c r="E197" s="19">
        <v>0</v>
      </c>
      <c r="F197" s="20">
        <v>2000</v>
      </c>
      <c r="G197" s="21">
        <v>0</v>
      </c>
      <c r="K197" s="7"/>
    </row>
    <row r="198" spans="1:11" x14ac:dyDescent="0.25">
      <c r="A198" s="8" t="s">
        <v>62</v>
      </c>
      <c r="B198" s="1">
        <v>0</v>
      </c>
      <c r="C198" s="19">
        <v>0</v>
      </c>
      <c r="D198" s="13">
        <v>0</v>
      </c>
      <c r="E198" s="19">
        <v>0</v>
      </c>
      <c r="F198" s="20">
        <v>0</v>
      </c>
      <c r="G198" s="21">
        <v>0</v>
      </c>
      <c r="K198" s="7"/>
    </row>
    <row r="199" spans="1:11" x14ac:dyDescent="0.25">
      <c r="A199" s="8" t="s">
        <v>118</v>
      </c>
      <c r="B199" s="1">
        <v>0</v>
      </c>
      <c r="C199" s="19">
        <v>0</v>
      </c>
      <c r="D199" s="13">
        <v>0</v>
      </c>
      <c r="E199" s="19">
        <v>0</v>
      </c>
      <c r="F199" s="20">
        <v>4852</v>
      </c>
      <c r="G199" s="21">
        <v>0</v>
      </c>
      <c r="K199" s="7"/>
    </row>
    <row r="200" spans="1:11" x14ac:dyDescent="0.25">
      <c r="A200" s="8" t="s">
        <v>63</v>
      </c>
      <c r="B200" s="1">
        <v>0</v>
      </c>
      <c r="C200" s="19">
        <v>0</v>
      </c>
      <c r="D200" s="13">
        <v>0</v>
      </c>
      <c r="E200" s="19">
        <v>0</v>
      </c>
      <c r="F200" s="20">
        <v>89720</v>
      </c>
      <c r="G200" s="21">
        <v>0</v>
      </c>
      <c r="K200" s="7"/>
    </row>
    <row r="201" spans="1:11" x14ac:dyDescent="0.25">
      <c r="A201" s="8" t="s">
        <v>64</v>
      </c>
      <c r="B201" s="1">
        <v>1</v>
      </c>
      <c r="C201" s="19">
        <v>24.825511200000001</v>
      </c>
      <c r="D201" s="13">
        <v>1241.27556</v>
      </c>
      <c r="E201" s="19">
        <v>231.693649904804</v>
      </c>
      <c r="F201" s="20">
        <v>246271</v>
      </c>
      <c r="G201" s="21">
        <v>24.825511200000001</v>
      </c>
      <c r="K201" s="7"/>
    </row>
    <row r="202" spans="1:11" x14ac:dyDescent="0.25">
      <c r="A202" s="8" t="s">
        <v>198</v>
      </c>
      <c r="B202" s="1">
        <v>0</v>
      </c>
      <c r="C202" s="19">
        <v>0</v>
      </c>
      <c r="D202" s="13">
        <v>0</v>
      </c>
      <c r="E202" s="19">
        <v>0</v>
      </c>
      <c r="F202" s="20">
        <v>0</v>
      </c>
      <c r="G202" s="21">
        <v>0</v>
      </c>
      <c r="K202" s="7"/>
    </row>
    <row r="203" spans="1:11" x14ac:dyDescent="0.25">
      <c r="A203" s="8" t="s">
        <v>120</v>
      </c>
      <c r="B203" s="1">
        <v>4</v>
      </c>
      <c r="C203" s="19">
        <v>176876.16</v>
      </c>
      <c r="D203" s="13">
        <v>8843808</v>
      </c>
      <c r="E203" s="19">
        <v>1650764.9232836801</v>
      </c>
      <c r="F203" s="20">
        <v>734728</v>
      </c>
      <c r="G203" s="21">
        <v>176876.16</v>
      </c>
      <c r="K203" s="7"/>
    </row>
    <row r="204" spans="1:11" x14ac:dyDescent="0.25">
      <c r="A204" s="8" t="s">
        <v>116</v>
      </c>
      <c r="B204" s="1">
        <v>0</v>
      </c>
      <c r="C204" s="19">
        <v>0</v>
      </c>
      <c r="D204" s="13">
        <v>0</v>
      </c>
      <c r="E204" s="19">
        <v>0</v>
      </c>
      <c r="F204" s="20">
        <v>0</v>
      </c>
      <c r="G204" s="21">
        <v>0</v>
      </c>
      <c r="K204" s="7"/>
    </row>
    <row r="205" spans="1:11" x14ac:dyDescent="0.25">
      <c r="A205" s="8" t="s">
        <v>65</v>
      </c>
      <c r="B205" s="1">
        <v>0</v>
      </c>
      <c r="C205" s="19">
        <v>0</v>
      </c>
      <c r="D205" s="13">
        <v>0</v>
      </c>
      <c r="E205" s="19">
        <v>0</v>
      </c>
      <c r="F205" s="20">
        <v>134</v>
      </c>
      <c r="G205" s="21">
        <v>0</v>
      </c>
      <c r="K205" s="7"/>
    </row>
    <row r="206" spans="1:11" x14ac:dyDescent="0.25">
      <c r="A206" s="8" t="s">
        <v>123</v>
      </c>
      <c r="B206" s="1">
        <v>0</v>
      </c>
      <c r="C206" s="19">
        <v>0</v>
      </c>
      <c r="D206" s="13">
        <v>0</v>
      </c>
      <c r="E206" s="19">
        <v>0</v>
      </c>
      <c r="F206" s="13">
        <v>0</v>
      </c>
      <c r="G206" s="21">
        <v>0</v>
      </c>
      <c r="K206" s="7"/>
    </row>
    <row r="207" spans="1:11" x14ac:dyDescent="0.25">
      <c r="A207" s="8" t="s">
        <v>101</v>
      </c>
      <c r="B207" s="1">
        <v>0</v>
      </c>
      <c r="C207" s="19">
        <v>0</v>
      </c>
      <c r="D207" s="13">
        <v>0</v>
      </c>
      <c r="E207" s="19">
        <v>0</v>
      </c>
      <c r="F207" s="13">
        <v>0</v>
      </c>
      <c r="G207" s="21">
        <v>0</v>
      </c>
      <c r="K207" s="7"/>
    </row>
    <row r="208" spans="1:11" x14ac:dyDescent="0.25">
      <c r="A208" s="8" t="s">
        <v>122</v>
      </c>
      <c r="B208" s="1">
        <v>0</v>
      </c>
      <c r="C208" s="19">
        <v>0</v>
      </c>
      <c r="D208" s="13">
        <v>0</v>
      </c>
      <c r="E208" s="19">
        <v>0</v>
      </c>
      <c r="F208" s="13">
        <v>0</v>
      </c>
      <c r="G208" s="21">
        <v>0</v>
      </c>
      <c r="K208" s="7"/>
    </row>
    <row r="209" spans="1:11" x14ac:dyDescent="0.25">
      <c r="A209" s="8" t="s">
        <v>121</v>
      </c>
      <c r="B209" s="1">
        <v>0</v>
      </c>
      <c r="C209" s="19">
        <v>0</v>
      </c>
      <c r="D209" s="13">
        <v>0</v>
      </c>
      <c r="E209" s="19">
        <v>0</v>
      </c>
      <c r="F209" s="13">
        <v>0</v>
      </c>
      <c r="G209" s="21">
        <v>0</v>
      </c>
      <c r="K209" s="7"/>
    </row>
    <row r="210" spans="1:11" x14ac:dyDescent="0.25">
      <c r="A210" s="8" t="s">
        <v>117</v>
      </c>
      <c r="B210" s="1">
        <v>0</v>
      </c>
      <c r="C210" s="19">
        <v>0</v>
      </c>
      <c r="D210" s="13">
        <v>0</v>
      </c>
      <c r="E210" s="19">
        <v>0</v>
      </c>
      <c r="F210" s="13">
        <v>0</v>
      </c>
      <c r="G210" s="21">
        <v>0</v>
      </c>
      <c r="K210" s="7"/>
    </row>
    <row r="211" spans="1:11" x14ac:dyDescent="0.25">
      <c r="A211" s="16" t="s">
        <v>66</v>
      </c>
      <c r="B211" s="17">
        <v>104</v>
      </c>
      <c r="C211" s="17">
        <v>180955.9819788</v>
      </c>
      <c r="D211" s="17">
        <v>9047799.0989399999</v>
      </c>
      <c r="E211" s="17">
        <v>1688841.4340799619</v>
      </c>
      <c r="F211" s="17">
        <v>1551966</v>
      </c>
      <c r="G211" s="17">
        <v>180955.9819788</v>
      </c>
      <c r="K211" s="7"/>
    </row>
    <row r="212" spans="1:11" x14ac:dyDescent="0.25">
      <c r="A212" s="3" t="s">
        <v>67</v>
      </c>
      <c r="B212" s="1">
        <v>27</v>
      </c>
      <c r="C212" s="15">
        <v>140.38661999999999</v>
      </c>
      <c r="D212" s="4">
        <v>37605.363899399999</v>
      </c>
      <c r="E212" s="15">
        <v>7019.3310000000001</v>
      </c>
      <c r="F212" s="4">
        <v>1697</v>
      </c>
      <c r="G212" s="21">
        <v>140.38661999999999</v>
      </c>
      <c r="K212" s="7"/>
    </row>
    <row r="213" spans="1:11" x14ac:dyDescent="0.25">
      <c r="A213" s="3" t="s">
        <v>68</v>
      </c>
      <c r="B213" s="1">
        <v>629</v>
      </c>
      <c r="C213" s="15">
        <v>1054.434</v>
      </c>
      <c r="D213" s="4">
        <v>282451.23557999998</v>
      </c>
      <c r="E213" s="15">
        <v>52721.7</v>
      </c>
      <c r="F213" s="4">
        <v>1798</v>
      </c>
      <c r="G213" s="21">
        <v>1054.434</v>
      </c>
      <c r="K213" s="7"/>
    </row>
    <row r="214" spans="1:11" x14ac:dyDescent="0.25">
      <c r="A214" s="3" t="s">
        <v>69</v>
      </c>
      <c r="B214" s="1">
        <v>4</v>
      </c>
      <c r="C214" s="15">
        <v>1015</v>
      </c>
      <c r="D214" s="4">
        <v>120771.11259999999</v>
      </c>
      <c r="E214" s="15">
        <v>22542.858961436501</v>
      </c>
      <c r="F214" s="4">
        <v>2882</v>
      </c>
      <c r="G214" s="21">
        <v>1015</v>
      </c>
      <c r="K214" s="7"/>
    </row>
    <row r="215" spans="1:11" x14ac:dyDescent="0.25">
      <c r="A215" s="3" t="s">
        <v>70</v>
      </c>
      <c r="B215" s="1">
        <v>5</v>
      </c>
      <c r="C215" s="15">
        <v>1010</v>
      </c>
      <c r="D215" s="4">
        <v>100225</v>
      </c>
      <c r="E215" s="15">
        <v>18707.7686937693</v>
      </c>
      <c r="F215" s="4">
        <v>6674</v>
      </c>
      <c r="G215" s="21">
        <v>1010</v>
      </c>
      <c r="K215" s="7"/>
    </row>
    <row r="216" spans="1:11" x14ac:dyDescent="0.25">
      <c r="A216" s="3" t="s">
        <v>71</v>
      </c>
      <c r="B216" s="1">
        <v>0</v>
      </c>
      <c r="C216" s="15">
        <v>0</v>
      </c>
      <c r="D216" s="4">
        <v>0</v>
      </c>
      <c r="E216" s="15">
        <v>0</v>
      </c>
      <c r="F216" s="4">
        <v>0</v>
      </c>
      <c r="G216" s="21">
        <v>0</v>
      </c>
      <c r="K216" s="7"/>
    </row>
    <row r="217" spans="1:11" x14ac:dyDescent="0.25">
      <c r="A217" s="3" t="s">
        <v>72</v>
      </c>
      <c r="B217" s="1">
        <v>0</v>
      </c>
      <c r="C217" s="15">
        <v>0</v>
      </c>
      <c r="D217" s="4">
        <v>0</v>
      </c>
      <c r="E217" s="15">
        <v>0</v>
      </c>
      <c r="F217" s="4">
        <v>0</v>
      </c>
      <c r="G217" s="21">
        <v>0</v>
      </c>
      <c r="K217" s="7"/>
    </row>
    <row r="218" spans="1:11" x14ac:dyDescent="0.25">
      <c r="A218" s="3" t="s">
        <v>73</v>
      </c>
      <c r="B218" s="1">
        <v>188</v>
      </c>
      <c r="C218" s="15">
        <v>761236</v>
      </c>
      <c r="D218" s="4">
        <v>88764.253979999994</v>
      </c>
      <c r="E218" s="15">
        <v>16568.5321200582</v>
      </c>
      <c r="F218" s="4">
        <v>69923</v>
      </c>
      <c r="G218" s="21">
        <v>761236</v>
      </c>
      <c r="K218" s="7"/>
    </row>
    <row r="219" spans="1:11" x14ac:dyDescent="0.25">
      <c r="A219" s="3" t="s">
        <v>74</v>
      </c>
      <c r="B219" s="1">
        <v>873</v>
      </c>
      <c r="C219" s="15">
        <v>2171807</v>
      </c>
      <c r="D219" s="4">
        <v>207671.96356</v>
      </c>
      <c r="E219" s="15">
        <v>38763.572546384399</v>
      </c>
      <c r="F219" s="4">
        <v>127391</v>
      </c>
      <c r="G219" s="21">
        <v>2171807</v>
      </c>
      <c r="K219" s="7"/>
    </row>
    <row r="220" spans="1:11" x14ac:dyDescent="0.25">
      <c r="A220" s="3" t="s">
        <v>75</v>
      </c>
      <c r="B220" s="1">
        <v>6</v>
      </c>
      <c r="C220" s="15">
        <v>49</v>
      </c>
      <c r="D220" s="4">
        <v>15437.37789</v>
      </c>
      <c r="E220" s="15">
        <v>2881.5055605330899</v>
      </c>
      <c r="F220" s="4">
        <v>9556</v>
      </c>
      <c r="G220" s="21">
        <v>49</v>
      </c>
      <c r="K220" s="7"/>
    </row>
    <row r="221" spans="1:11" x14ac:dyDescent="0.25">
      <c r="A221" s="3" t="s">
        <v>76</v>
      </c>
      <c r="B221" s="1">
        <v>0</v>
      </c>
      <c r="C221" s="15">
        <v>0</v>
      </c>
      <c r="D221" s="4">
        <v>0</v>
      </c>
      <c r="E221" s="15">
        <v>0</v>
      </c>
      <c r="F221" s="4">
        <v>44</v>
      </c>
      <c r="G221" s="21">
        <v>0</v>
      </c>
      <c r="K221" s="7"/>
    </row>
    <row r="222" spans="1:11" x14ac:dyDescent="0.25">
      <c r="A222" s="3" t="s">
        <v>124</v>
      </c>
      <c r="B222" s="1">
        <v>22706</v>
      </c>
      <c r="C222" s="15">
        <v>154364727</v>
      </c>
      <c r="D222" s="4">
        <v>3605226.3548901901</v>
      </c>
      <c r="E222" s="15">
        <v>672943.28496849095</v>
      </c>
      <c r="F222" s="4">
        <v>10740592</v>
      </c>
      <c r="G222" s="21">
        <v>154364727</v>
      </c>
      <c r="K222" s="7"/>
    </row>
    <row r="223" spans="1:11" x14ac:dyDescent="0.25">
      <c r="A223" s="3" t="s">
        <v>125</v>
      </c>
      <c r="B223" s="1">
        <v>14659</v>
      </c>
      <c r="C223" s="15">
        <v>113330046</v>
      </c>
      <c r="D223" s="4">
        <v>2541111.8264576001</v>
      </c>
      <c r="E223" s="15">
        <v>474318.10700294899</v>
      </c>
      <c r="F223" s="4">
        <v>49632600</v>
      </c>
      <c r="G223" s="21">
        <v>113330046</v>
      </c>
      <c r="K223" s="7"/>
    </row>
    <row r="224" spans="1:11" x14ac:dyDescent="0.25">
      <c r="A224" s="16" t="s">
        <v>77</v>
      </c>
      <c r="B224" s="17">
        <v>39097</v>
      </c>
      <c r="C224" s="17">
        <v>270631084.82062</v>
      </c>
      <c r="D224" s="17">
        <v>6999264.4888571901</v>
      </c>
      <c r="E224" s="17">
        <v>1306466.6608536215</v>
      </c>
      <c r="F224" s="17">
        <v>60593157</v>
      </c>
      <c r="G224" s="17">
        <v>270631084.82062</v>
      </c>
      <c r="K224" s="7"/>
    </row>
    <row r="225" spans="1:11" x14ac:dyDescent="0.25">
      <c r="A225" s="3" t="s">
        <v>78</v>
      </c>
      <c r="B225" s="1">
        <v>45</v>
      </c>
      <c r="C225" s="15">
        <v>404.21881919999998</v>
      </c>
      <c r="D225" s="4">
        <v>108526.3634241</v>
      </c>
      <c r="E225" s="15">
        <v>20257.282156288398</v>
      </c>
      <c r="F225" s="4">
        <v>1160</v>
      </c>
      <c r="G225" s="21">
        <v>404.21881919999998</v>
      </c>
      <c r="K225" s="7"/>
    </row>
    <row r="226" spans="1:11" x14ac:dyDescent="0.25">
      <c r="A226" s="3" t="s">
        <v>112</v>
      </c>
      <c r="B226" s="1">
        <v>0</v>
      </c>
      <c r="C226" s="15">
        <v>0</v>
      </c>
      <c r="D226" s="4">
        <v>0</v>
      </c>
      <c r="E226" s="15">
        <v>0</v>
      </c>
      <c r="F226" s="4">
        <v>0</v>
      </c>
      <c r="G226" s="21">
        <v>0</v>
      </c>
      <c r="K226" s="7"/>
    </row>
    <row r="227" spans="1:11" x14ac:dyDescent="0.25">
      <c r="A227" s="16" t="s">
        <v>114</v>
      </c>
      <c r="B227" s="22">
        <v>45</v>
      </c>
      <c r="C227" s="22">
        <v>404.21881919999998</v>
      </c>
      <c r="D227" s="22">
        <v>108526.3634241</v>
      </c>
      <c r="E227" s="22">
        <v>20257.282156288398</v>
      </c>
      <c r="F227" s="22">
        <v>1160</v>
      </c>
      <c r="G227" s="22">
        <v>404.21881919999998</v>
      </c>
      <c r="K227" s="7"/>
    </row>
    <row r="228" spans="1:11" ht="15" thickBot="1" x14ac:dyDescent="0.3">
      <c r="A228" s="16" t="s">
        <v>79</v>
      </c>
      <c r="B228" s="22">
        <v>39246</v>
      </c>
      <c r="C228" s="22">
        <v>270812445.02141798</v>
      </c>
      <c r="D228" s="22">
        <v>16155589.951221291</v>
      </c>
      <c r="E228" s="22">
        <v>3015565.377089872</v>
      </c>
      <c r="F228" s="22">
        <v>62146283</v>
      </c>
      <c r="G228" s="22">
        <v>270812445.02141798</v>
      </c>
      <c r="K228" s="7"/>
    </row>
    <row r="229" spans="1:11" ht="15" thickBot="1" x14ac:dyDescent="0.3">
      <c r="A229" s="34" t="s">
        <v>80</v>
      </c>
      <c r="B229" s="35">
        <v>0</v>
      </c>
      <c r="C229" s="35">
        <v>0</v>
      </c>
      <c r="D229" s="35">
        <v>0</v>
      </c>
      <c r="E229" s="35">
        <v>0</v>
      </c>
      <c r="F229" s="35">
        <v>0</v>
      </c>
      <c r="G229" s="36">
        <v>0</v>
      </c>
      <c r="K229" s="7"/>
    </row>
    <row r="230" spans="1:11" ht="15" thickBot="1" x14ac:dyDescent="0.3">
      <c r="A230" s="16" t="s">
        <v>81</v>
      </c>
      <c r="B230" s="17"/>
      <c r="C230" s="17"/>
      <c r="D230" s="17"/>
      <c r="E230" s="17"/>
      <c r="F230" s="17"/>
      <c r="G230" s="17"/>
      <c r="K230" s="7"/>
    </row>
    <row r="231" spans="1:11" s="7" customFormat="1" ht="15" thickBot="1" x14ac:dyDescent="0.3">
      <c r="A231" s="34" t="s">
        <v>82</v>
      </c>
      <c r="B231" s="35">
        <v>0</v>
      </c>
      <c r="C231" s="35">
        <v>0</v>
      </c>
      <c r="D231" s="35">
        <v>0</v>
      </c>
      <c r="E231" s="35">
        <v>0</v>
      </c>
      <c r="F231" s="35">
        <v>0</v>
      </c>
      <c r="G231" s="36">
        <v>0</v>
      </c>
      <c r="H231" s="1"/>
      <c r="I231" s="1"/>
      <c r="J231" s="1"/>
    </row>
    <row r="232" spans="1:11" s="7" customFormat="1" x14ac:dyDescent="0.25">
      <c r="A232" s="3" t="s">
        <v>83</v>
      </c>
      <c r="B232" s="4">
        <v>646</v>
      </c>
      <c r="C232" s="4">
        <v>2255</v>
      </c>
      <c r="D232" s="4">
        <v>7155</v>
      </c>
      <c r="E232" s="4">
        <v>1295</v>
      </c>
      <c r="F232" s="4">
        <v>0</v>
      </c>
      <c r="G232" s="4">
        <v>2255</v>
      </c>
      <c r="H232" s="6"/>
    </row>
    <row r="233" spans="1:11" s="7" customFormat="1" x14ac:dyDescent="0.25">
      <c r="A233" s="3" t="s">
        <v>84</v>
      </c>
      <c r="B233" s="4">
        <v>254</v>
      </c>
      <c r="C233" s="4">
        <v>5826</v>
      </c>
      <c r="D233" s="4">
        <v>417</v>
      </c>
      <c r="E233" s="4">
        <v>76</v>
      </c>
      <c r="F233" s="4">
        <v>0</v>
      </c>
      <c r="G233" s="4">
        <v>5826</v>
      </c>
      <c r="H233" s="6"/>
    </row>
    <row r="234" spans="1:11" s="7" customFormat="1" x14ac:dyDescent="0.25">
      <c r="A234" s="3" t="s">
        <v>85</v>
      </c>
      <c r="B234" s="4">
        <v>123835349</v>
      </c>
      <c r="C234" s="4">
        <v>435716053</v>
      </c>
      <c r="D234" s="4">
        <v>9371614212</v>
      </c>
      <c r="E234" s="4">
        <v>1696833378</v>
      </c>
      <c r="F234" s="4">
        <v>1185042</v>
      </c>
      <c r="G234" s="4">
        <v>435716053</v>
      </c>
      <c r="H234" s="6"/>
    </row>
    <row r="235" spans="1:11" s="7" customFormat="1" x14ac:dyDescent="0.25">
      <c r="A235" s="3" t="s">
        <v>111</v>
      </c>
      <c r="B235" s="4">
        <v>1</v>
      </c>
      <c r="C235" s="4">
        <v>2</v>
      </c>
      <c r="D235" s="4">
        <v>45</v>
      </c>
      <c r="E235" s="4">
        <v>8</v>
      </c>
      <c r="F235" s="4">
        <v>0</v>
      </c>
      <c r="G235" s="4">
        <v>2</v>
      </c>
      <c r="H235" s="6"/>
    </row>
    <row r="236" spans="1:11" s="7" customFormat="1" x14ac:dyDescent="0.25">
      <c r="A236" s="3" t="s">
        <v>179</v>
      </c>
      <c r="B236" s="4">
        <v>19421360</v>
      </c>
      <c r="C236" s="4">
        <v>61678313</v>
      </c>
      <c r="D236" s="4">
        <v>3417798768</v>
      </c>
      <c r="E236" s="4">
        <v>618869504</v>
      </c>
      <c r="F236" s="4">
        <v>1290958</v>
      </c>
      <c r="G236" s="4">
        <v>61678313</v>
      </c>
      <c r="H236" s="6"/>
    </row>
    <row r="237" spans="1:11" s="7" customFormat="1" x14ac:dyDescent="0.25">
      <c r="A237" s="3" t="s">
        <v>148</v>
      </c>
      <c r="B237" s="4">
        <v>33</v>
      </c>
      <c r="C237" s="4">
        <v>6137</v>
      </c>
      <c r="D237" s="4">
        <v>8506</v>
      </c>
      <c r="E237" s="4">
        <v>1541</v>
      </c>
      <c r="F237" s="4">
        <v>7648</v>
      </c>
      <c r="G237" s="4">
        <v>6137</v>
      </c>
      <c r="H237" s="6"/>
    </row>
    <row r="238" spans="1:11" s="7" customFormat="1" x14ac:dyDescent="0.25">
      <c r="A238" s="3" t="s">
        <v>44</v>
      </c>
      <c r="B238" s="4">
        <v>3</v>
      </c>
      <c r="C238" s="4">
        <v>2510</v>
      </c>
      <c r="D238" s="4">
        <v>138555</v>
      </c>
      <c r="E238" s="4">
        <v>24606</v>
      </c>
      <c r="F238" s="4">
        <v>0</v>
      </c>
      <c r="G238" s="4">
        <v>2510</v>
      </c>
      <c r="H238" s="6"/>
    </row>
    <row r="239" spans="1:11" s="7" customFormat="1" x14ac:dyDescent="0.25">
      <c r="A239" s="3" t="s">
        <v>149</v>
      </c>
      <c r="B239" s="4">
        <v>94</v>
      </c>
      <c r="C239" s="4">
        <v>6051</v>
      </c>
      <c r="D239" s="4">
        <v>5067</v>
      </c>
      <c r="E239" s="4">
        <v>925</v>
      </c>
      <c r="F239" s="4">
        <v>6642</v>
      </c>
      <c r="G239" s="4">
        <v>6051</v>
      </c>
      <c r="H239" s="6"/>
    </row>
    <row r="240" spans="1:11" s="7" customFormat="1" x14ac:dyDescent="0.25">
      <c r="A240" s="3" t="s">
        <v>108</v>
      </c>
      <c r="B240" s="4">
        <v>4</v>
      </c>
      <c r="C240" s="4">
        <v>4561</v>
      </c>
      <c r="D240" s="4">
        <v>256552</v>
      </c>
      <c r="E240" s="4">
        <v>45561</v>
      </c>
      <c r="F240" s="4">
        <v>0</v>
      </c>
      <c r="G240" s="4">
        <v>4561</v>
      </c>
      <c r="H240" s="6"/>
    </row>
    <row r="241" spans="1:11" s="7" customFormat="1" x14ac:dyDescent="0.25">
      <c r="A241" s="3" t="s">
        <v>110</v>
      </c>
      <c r="B241" s="4">
        <v>3326</v>
      </c>
      <c r="C241" s="4">
        <v>213136</v>
      </c>
      <c r="D241" s="4">
        <v>11542479</v>
      </c>
      <c r="E241" s="4">
        <v>2140964</v>
      </c>
      <c r="F241" s="4">
        <v>0</v>
      </c>
      <c r="G241" s="4">
        <v>213136</v>
      </c>
      <c r="H241" s="6"/>
    </row>
    <row r="242" spans="1:11" s="7" customFormat="1" x14ac:dyDescent="0.25">
      <c r="A242" s="3" t="s">
        <v>150</v>
      </c>
      <c r="B242" s="4">
        <v>58879</v>
      </c>
      <c r="C242" s="4">
        <v>260199</v>
      </c>
      <c r="D242" s="4">
        <v>16172258</v>
      </c>
      <c r="E242" s="4">
        <v>2933372</v>
      </c>
      <c r="F242" s="4">
        <v>26242</v>
      </c>
      <c r="G242" s="4">
        <v>260199</v>
      </c>
      <c r="H242" s="6"/>
    </row>
    <row r="243" spans="1:11" s="7" customFormat="1" x14ac:dyDescent="0.25">
      <c r="A243" s="3" t="s">
        <v>188</v>
      </c>
      <c r="B243" s="4">
        <v>1</v>
      </c>
      <c r="C243" s="4">
        <v>2</v>
      </c>
      <c r="D243" s="4">
        <v>131</v>
      </c>
      <c r="E243" s="4">
        <v>23</v>
      </c>
      <c r="F243" s="4">
        <v>0</v>
      </c>
      <c r="G243" s="4">
        <v>2</v>
      </c>
      <c r="H243" s="6"/>
    </row>
    <row r="244" spans="1:11" s="7" customFormat="1" x14ac:dyDescent="0.25">
      <c r="A244" s="3" t="s">
        <v>86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6"/>
    </row>
    <row r="245" spans="1:11" x14ac:dyDescent="0.25">
      <c r="A245" s="16" t="s">
        <v>87</v>
      </c>
      <c r="B245" s="23">
        <v>143319950</v>
      </c>
      <c r="C245" s="23">
        <v>497895045</v>
      </c>
      <c r="D245" s="23">
        <v>12817544145</v>
      </c>
      <c r="E245" s="23">
        <v>2320851253</v>
      </c>
      <c r="F245" s="23">
        <v>2516532</v>
      </c>
      <c r="G245" s="23">
        <v>497895045</v>
      </c>
      <c r="H245" s="6"/>
      <c r="K245" s="7"/>
    </row>
    <row r="246" spans="1:11" x14ac:dyDescent="0.25">
      <c r="A246" s="16" t="s">
        <v>88</v>
      </c>
      <c r="B246" s="23">
        <v>147366285</v>
      </c>
      <c r="C246" s="23">
        <v>992946732.02141798</v>
      </c>
      <c r="D246" s="23">
        <v>19937534390.951221</v>
      </c>
      <c r="E246" s="23">
        <v>3609882708.37709</v>
      </c>
      <c r="F246" s="23">
        <v>133459485</v>
      </c>
      <c r="G246" s="23">
        <v>992946732.02141798</v>
      </c>
      <c r="H246" s="6"/>
      <c r="K246" s="7"/>
    </row>
    <row r="247" spans="1:11" x14ac:dyDescent="0.25">
      <c r="A247" s="16" t="s">
        <v>89</v>
      </c>
      <c r="B247" s="23">
        <v>4046335</v>
      </c>
      <c r="C247" s="23">
        <v>495051687.02141798</v>
      </c>
      <c r="D247" s="23">
        <v>7119990245.9512215</v>
      </c>
      <c r="E247" s="23">
        <v>1289031455.37709</v>
      </c>
      <c r="F247" s="23">
        <v>130942953</v>
      </c>
      <c r="G247" s="23">
        <v>495051687.02141798</v>
      </c>
      <c r="H247" s="6"/>
    </row>
    <row r="248" spans="1:11" x14ac:dyDescent="0.25">
      <c r="B248" s="24"/>
      <c r="C248" s="24"/>
      <c r="D248" s="24"/>
      <c r="E248" s="24"/>
      <c r="F248" s="24"/>
      <c r="G248" s="24"/>
    </row>
    <row r="249" spans="1:11" x14ac:dyDescent="0.25">
      <c r="B249" s="21"/>
      <c r="C249" s="21"/>
      <c r="D249" s="21"/>
      <c r="E249" s="21"/>
      <c r="F249" s="21"/>
      <c r="G249" s="21"/>
    </row>
    <row r="250" spans="1:11" x14ac:dyDescent="0.25">
      <c r="B250" s="25"/>
      <c r="C250" s="25"/>
      <c r="D250" s="25"/>
      <c r="E250" s="25"/>
      <c r="F250" s="25"/>
      <c r="G250" s="25"/>
    </row>
    <row r="251" spans="1:11" x14ac:dyDescent="0.25">
      <c r="B251" s="25"/>
      <c r="C251" s="25"/>
      <c r="D251" s="25"/>
      <c r="E251" s="25"/>
      <c r="F251" s="25"/>
      <c r="G251" s="25"/>
    </row>
    <row r="252" spans="1:11" x14ac:dyDescent="0.25">
      <c r="B252" s="25"/>
      <c r="C252" s="25"/>
      <c r="D252" s="25"/>
      <c r="E252" s="25"/>
      <c r="F252" s="25"/>
      <c r="G252" s="25"/>
    </row>
    <row r="253" spans="1:11" x14ac:dyDescent="0.25">
      <c r="B253" s="21"/>
      <c r="C253" s="21"/>
      <c r="D253" s="21"/>
      <c r="E253" s="21"/>
      <c r="F253" s="21"/>
      <c r="G253" s="21"/>
    </row>
    <row r="254" spans="1:11" x14ac:dyDescent="0.25">
      <c r="B254" s="21"/>
      <c r="C254" s="21"/>
      <c r="D254" s="21"/>
      <c r="E254" s="21"/>
      <c r="F254" s="21"/>
      <c r="G254" s="21"/>
    </row>
    <row r="255" spans="1:11" x14ac:dyDescent="0.25">
      <c r="B255" s="21"/>
      <c r="C255" s="21"/>
      <c r="D255" s="21"/>
      <c r="E255" s="21"/>
      <c r="F255" s="21"/>
      <c r="G255" s="21"/>
    </row>
    <row r="256" spans="1:11" x14ac:dyDescent="0.25">
      <c r="B256" s="21"/>
      <c r="C256" s="21"/>
      <c r="D256" s="21"/>
      <c r="E256" s="21"/>
      <c r="F256" s="21"/>
      <c r="G256" s="21"/>
    </row>
  </sheetData>
  <mergeCells count="10">
    <mergeCell ref="A3:G3"/>
    <mergeCell ref="A194:G194"/>
    <mergeCell ref="A229:G229"/>
    <mergeCell ref="A231:G231"/>
    <mergeCell ref="A1:A2"/>
    <mergeCell ref="B1:B2"/>
    <mergeCell ref="C1:C2"/>
    <mergeCell ref="D1:E1"/>
    <mergeCell ref="F1:F2"/>
    <mergeCell ref="G1:G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&amp;C_x000D_&amp;1#&amp;"Calibri"&amp;10&amp;K000000 INFORMAÇÃO PÚBLICA – PUBLIC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5654-4A65-4AAD-A7D6-4A5F1746DE7A}">
  <dimension ref="A1:K256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4.25" x14ac:dyDescent="0.25"/>
  <cols>
    <col min="1" max="1" width="39.85546875" style="1" customWidth="1"/>
    <col min="2" max="7" width="20.7109375" style="1" customWidth="1"/>
    <col min="8" max="8" width="5.7109375" style="1" customWidth="1"/>
    <col min="9" max="9" width="11.140625" style="1" bestFit="1" customWidth="1"/>
    <col min="10" max="10" width="9.140625" style="1"/>
    <col min="11" max="11" width="13.28515625" style="1" bestFit="1" customWidth="1"/>
    <col min="12" max="16384" width="9.140625" style="1"/>
  </cols>
  <sheetData>
    <row r="1" spans="1:9" ht="15" thickBot="1" x14ac:dyDescent="0.3">
      <c r="A1" s="37" t="s">
        <v>0</v>
      </c>
      <c r="B1" s="39" t="s">
        <v>90</v>
      </c>
      <c r="C1" s="39" t="s">
        <v>91</v>
      </c>
      <c r="D1" s="41" t="s">
        <v>92</v>
      </c>
      <c r="E1" s="42"/>
      <c r="F1" s="39" t="s">
        <v>93</v>
      </c>
      <c r="G1" s="43" t="s">
        <v>206</v>
      </c>
    </row>
    <row r="2" spans="1:9" ht="15" thickBot="1" x14ac:dyDescent="0.3">
      <c r="A2" s="38"/>
      <c r="B2" s="40"/>
      <c r="C2" s="40"/>
      <c r="D2" s="2" t="s">
        <v>94</v>
      </c>
      <c r="E2" s="2" t="s">
        <v>95</v>
      </c>
      <c r="F2" s="40"/>
      <c r="G2" s="44"/>
    </row>
    <row r="3" spans="1:9" ht="15" thickBot="1" x14ac:dyDescent="0.3">
      <c r="A3" s="31" t="s">
        <v>1</v>
      </c>
      <c r="B3" s="32"/>
      <c r="C3" s="32"/>
      <c r="D3" s="32"/>
      <c r="E3" s="32"/>
      <c r="F3" s="32"/>
      <c r="G3" s="33"/>
    </row>
    <row r="4" spans="1:9" s="7" customFormat="1" x14ac:dyDescent="0.25">
      <c r="A4" s="3" t="s">
        <v>2</v>
      </c>
      <c r="B4" s="4">
        <v>499681</v>
      </c>
      <c r="C4" s="4">
        <v>3041460</v>
      </c>
      <c r="D4" s="4">
        <v>345012993</v>
      </c>
      <c r="E4" s="4">
        <v>66486035</v>
      </c>
      <c r="F4" s="5">
        <v>451483</v>
      </c>
      <c r="G4" s="4">
        <v>6642380</v>
      </c>
      <c r="H4" s="6"/>
    </row>
    <row r="5" spans="1:9" s="7" customFormat="1" x14ac:dyDescent="0.25">
      <c r="A5" s="3" t="s">
        <v>7</v>
      </c>
      <c r="B5" s="4">
        <v>7760</v>
      </c>
      <c r="C5" s="4">
        <v>946780</v>
      </c>
      <c r="D5" s="4">
        <v>108849992.235</v>
      </c>
      <c r="E5" s="4">
        <v>20941325.760930002</v>
      </c>
      <c r="F5" s="4">
        <v>0</v>
      </c>
      <c r="G5" s="4">
        <v>979140</v>
      </c>
      <c r="H5" s="6"/>
      <c r="I5" s="4"/>
    </row>
    <row r="6" spans="1:9" s="7" customFormat="1" x14ac:dyDescent="0.25">
      <c r="A6" s="3" t="s">
        <v>8</v>
      </c>
      <c r="B6" s="4">
        <v>26</v>
      </c>
      <c r="C6" s="4">
        <v>1173</v>
      </c>
      <c r="D6" s="4">
        <v>228413</v>
      </c>
      <c r="E6" s="4">
        <v>44269</v>
      </c>
      <c r="F6" s="5">
        <v>8213</v>
      </c>
      <c r="G6" s="4">
        <v>20224</v>
      </c>
      <c r="H6" s="6"/>
    </row>
    <row r="7" spans="1:9" s="7" customFormat="1" x14ac:dyDescent="0.25">
      <c r="A7" s="3" t="s">
        <v>9</v>
      </c>
      <c r="B7" s="4">
        <v>16606</v>
      </c>
      <c r="C7" s="4">
        <v>39476</v>
      </c>
      <c r="D7" s="4">
        <v>45057528</v>
      </c>
      <c r="E7" s="4">
        <v>8687251</v>
      </c>
      <c r="F7" s="5">
        <v>23905</v>
      </c>
      <c r="G7" s="4">
        <v>72933</v>
      </c>
      <c r="H7" s="6"/>
    </row>
    <row r="8" spans="1:9" s="7" customFormat="1" x14ac:dyDescent="0.25">
      <c r="A8" s="3" t="s">
        <v>3</v>
      </c>
      <c r="B8" s="4">
        <v>32</v>
      </c>
      <c r="C8" s="4">
        <v>1443</v>
      </c>
      <c r="D8" s="4">
        <v>14007</v>
      </c>
      <c r="E8" s="4">
        <v>2673</v>
      </c>
      <c r="F8" s="4">
        <v>1519</v>
      </c>
      <c r="G8" s="4">
        <v>2635</v>
      </c>
      <c r="H8" s="6"/>
    </row>
    <row r="9" spans="1:9" s="7" customFormat="1" x14ac:dyDescent="0.25">
      <c r="A9" s="3" t="s">
        <v>113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6"/>
    </row>
    <row r="10" spans="1:9" s="7" customFormat="1" x14ac:dyDescent="0.25">
      <c r="A10" s="3" t="s">
        <v>5</v>
      </c>
      <c r="B10" s="4">
        <v>67</v>
      </c>
      <c r="C10" s="4">
        <v>6226</v>
      </c>
      <c r="D10" s="4">
        <v>87561</v>
      </c>
      <c r="E10" s="4">
        <v>16961</v>
      </c>
      <c r="F10" s="4">
        <v>6917</v>
      </c>
      <c r="G10" s="4">
        <v>7070</v>
      </c>
      <c r="H10" s="6"/>
    </row>
    <row r="11" spans="1:9" s="7" customFormat="1" x14ac:dyDescent="0.25">
      <c r="A11" s="3" t="s">
        <v>147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20</v>
      </c>
      <c r="H11" s="6"/>
    </row>
    <row r="12" spans="1:9" s="7" customFormat="1" x14ac:dyDescent="0.25">
      <c r="A12" s="3" t="s">
        <v>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6"/>
    </row>
    <row r="13" spans="1:9" s="7" customFormat="1" x14ac:dyDescent="0.25">
      <c r="A13" s="3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6"/>
    </row>
    <row r="14" spans="1:9" s="7" customFormat="1" x14ac:dyDescent="0.25">
      <c r="A14" s="3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6"/>
    </row>
    <row r="15" spans="1:9" s="7" customFormat="1" x14ac:dyDescent="0.25">
      <c r="A15" s="3" t="s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6"/>
    </row>
    <row r="16" spans="1:9" s="7" customFormat="1" x14ac:dyDescent="0.25">
      <c r="A16" s="3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6"/>
    </row>
    <row r="17" spans="1:11" s="7" customFormat="1" x14ac:dyDescent="0.25">
      <c r="A17" s="3" t="s">
        <v>193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6"/>
    </row>
    <row r="18" spans="1:11" s="7" customFormat="1" x14ac:dyDescent="0.25">
      <c r="A18" s="3" t="s">
        <v>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6"/>
    </row>
    <row r="19" spans="1:11" s="7" customFormat="1" x14ac:dyDescent="0.25">
      <c r="A19" s="3" t="s">
        <v>194</v>
      </c>
      <c r="B19" s="4">
        <v>14</v>
      </c>
      <c r="C19" s="4">
        <v>302</v>
      </c>
      <c r="D19" s="4">
        <v>17371</v>
      </c>
      <c r="E19" s="4">
        <v>3376</v>
      </c>
      <c r="F19" s="4">
        <v>89</v>
      </c>
      <c r="G19" s="4">
        <v>570</v>
      </c>
      <c r="H19" s="6"/>
    </row>
    <row r="20" spans="1:11" s="7" customFormat="1" x14ac:dyDescent="0.25">
      <c r="A20" s="3" t="s">
        <v>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6"/>
    </row>
    <row r="21" spans="1:11" s="7" customFormat="1" x14ac:dyDescent="0.25">
      <c r="A21" s="8" t="s">
        <v>203</v>
      </c>
      <c r="B21" s="4">
        <v>67</v>
      </c>
      <c r="C21" s="4">
        <v>222</v>
      </c>
      <c r="D21" s="4">
        <v>46692</v>
      </c>
      <c r="E21" s="4">
        <v>9029</v>
      </c>
      <c r="F21" s="4">
        <v>30</v>
      </c>
      <c r="G21" s="4">
        <v>222</v>
      </c>
      <c r="H21" s="6"/>
    </row>
    <row r="22" spans="1:11" s="7" customFormat="1" x14ac:dyDescent="0.25">
      <c r="A22" s="8" t="s">
        <v>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6"/>
    </row>
    <row r="23" spans="1:11" s="7" customFormat="1" x14ac:dyDescent="0.25">
      <c r="A23" s="8" t="s">
        <v>204</v>
      </c>
      <c r="B23" s="4">
        <v>22</v>
      </c>
      <c r="C23" s="4">
        <v>50</v>
      </c>
      <c r="D23" s="4">
        <v>18730</v>
      </c>
      <c r="E23" s="4">
        <v>3659</v>
      </c>
      <c r="F23" s="4">
        <v>2</v>
      </c>
      <c r="G23" s="4">
        <v>50</v>
      </c>
      <c r="H23" s="6"/>
    </row>
    <row r="24" spans="1:11" s="7" customFormat="1" x14ac:dyDescent="0.25">
      <c r="A24" s="8" t="s">
        <v>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/>
    </row>
    <row r="25" spans="1:11" s="7" customFormat="1" x14ac:dyDescent="0.25">
      <c r="A25" s="3" t="s">
        <v>14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6"/>
    </row>
    <row r="26" spans="1:11" x14ac:dyDescent="0.25">
      <c r="A26" s="16" t="s">
        <v>15</v>
      </c>
      <c r="B26" s="17">
        <v>524275</v>
      </c>
      <c r="C26" s="17">
        <v>4037132</v>
      </c>
      <c r="D26" s="17">
        <v>499333287.23500001</v>
      </c>
      <c r="E26" s="17">
        <v>96194578.760930002</v>
      </c>
      <c r="F26" s="17">
        <v>492158</v>
      </c>
      <c r="G26" s="17">
        <v>7725244</v>
      </c>
      <c r="H26" s="6"/>
      <c r="K26" s="7"/>
    </row>
    <row r="27" spans="1:11" s="7" customFormat="1" x14ac:dyDescent="0.25">
      <c r="A27" s="3" t="s">
        <v>16</v>
      </c>
      <c r="B27" s="6">
        <v>1696536</v>
      </c>
      <c r="C27" s="4">
        <v>41224820</v>
      </c>
      <c r="D27" s="4">
        <v>3491758983</v>
      </c>
      <c r="E27" s="4">
        <v>671231462</v>
      </c>
      <c r="F27" s="4">
        <v>21583796</v>
      </c>
      <c r="G27" s="4">
        <v>85323218</v>
      </c>
      <c r="H27" s="6"/>
    </row>
    <row r="28" spans="1:11" s="7" customFormat="1" x14ac:dyDescent="0.25">
      <c r="A28" s="3" t="s">
        <v>105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6"/>
    </row>
    <row r="29" spans="1:11" s="7" customFormat="1" x14ac:dyDescent="0.25">
      <c r="A29" s="3" t="s">
        <v>104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6"/>
    </row>
    <row r="30" spans="1:11" s="7" customFormat="1" x14ac:dyDescent="0.25">
      <c r="A30" s="3" t="s">
        <v>17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6"/>
    </row>
    <row r="31" spans="1:11" s="7" customFormat="1" x14ac:dyDescent="0.25">
      <c r="A31" s="3" t="s">
        <v>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6"/>
    </row>
    <row r="32" spans="1:11" s="7" customFormat="1" x14ac:dyDescent="0.25">
      <c r="A32" s="3" t="s">
        <v>18</v>
      </c>
      <c r="B32" s="4">
        <v>8</v>
      </c>
      <c r="C32" s="4">
        <v>75000</v>
      </c>
      <c r="D32" s="4">
        <v>5330</v>
      </c>
      <c r="E32" s="4">
        <v>1034</v>
      </c>
      <c r="F32" s="4">
        <v>75000</v>
      </c>
      <c r="G32" s="4">
        <v>75000</v>
      </c>
      <c r="H32" s="6"/>
    </row>
    <row r="33" spans="1:8" s="7" customFormat="1" x14ac:dyDescent="0.25">
      <c r="A33" s="3" t="s">
        <v>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6"/>
    </row>
    <row r="34" spans="1:8" s="7" customFormat="1" x14ac:dyDescent="0.25">
      <c r="A34" s="3" t="s">
        <v>19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6"/>
    </row>
    <row r="35" spans="1:8" s="7" customFormat="1" x14ac:dyDescent="0.25">
      <c r="A35" s="3" t="s">
        <v>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33000</v>
      </c>
      <c r="H35" s="6"/>
    </row>
    <row r="36" spans="1:8" s="7" customFormat="1" x14ac:dyDescent="0.25">
      <c r="A36" s="3" t="s">
        <v>20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6"/>
    </row>
    <row r="37" spans="1:8" s="7" customFormat="1" x14ac:dyDescent="0.25">
      <c r="A37" s="3" t="s">
        <v>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6"/>
    </row>
    <row r="38" spans="1:8" s="7" customFormat="1" x14ac:dyDescent="0.25">
      <c r="A38" s="3" t="s">
        <v>106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6"/>
    </row>
    <row r="39" spans="1:8" s="7" customFormat="1" x14ac:dyDescent="0.25">
      <c r="A39" s="3" t="s">
        <v>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6"/>
    </row>
    <row r="40" spans="1:8" s="7" customFormat="1" x14ac:dyDescent="0.25">
      <c r="A40" s="3" t="s">
        <v>107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6"/>
    </row>
    <row r="41" spans="1:8" s="7" customFormat="1" x14ac:dyDescent="0.25">
      <c r="A41" s="3" t="s">
        <v>6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6"/>
    </row>
    <row r="42" spans="1:8" s="7" customFormat="1" x14ac:dyDescent="0.25">
      <c r="A42" s="9" t="s">
        <v>21</v>
      </c>
      <c r="B42" s="10">
        <v>102</v>
      </c>
      <c r="C42" s="10">
        <v>419395</v>
      </c>
      <c r="D42" s="10">
        <v>64251</v>
      </c>
      <c r="E42" s="10">
        <v>12400</v>
      </c>
      <c r="F42" s="10">
        <v>592151</v>
      </c>
      <c r="G42" s="4">
        <v>479106</v>
      </c>
      <c r="H42" s="6"/>
    </row>
    <row r="43" spans="1:8" s="7" customFormat="1" x14ac:dyDescent="0.25">
      <c r="A43" s="9" t="s">
        <v>4</v>
      </c>
      <c r="B43" s="10">
        <v>13</v>
      </c>
      <c r="C43" s="10">
        <v>65</v>
      </c>
      <c r="D43" s="10">
        <v>19612</v>
      </c>
      <c r="E43" s="10">
        <v>3714</v>
      </c>
      <c r="F43" s="10">
        <v>0</v>
      </c>
      <c r="G43" s="4">
        <v>1006044</v>
      </c>
      <c r="H43" s="6"/>
    </row>
    <row r="44" spans="1:8" s="7" customFormat="1" x14ac:dyDescent="0.25">
      <c r="A44" s="9" t="s">
        <v>22</v>
      </c>
      <c r="B44" s="10">
        <v>943</v>
      </c>
      <c r="C44" s="10">
        <v>7717596</v>
      </c>
      <c r="D44" s="10">
        <v>403167</v>
      </c>
      <c r="E44" s="10">
        <v>78240</v>
      </c>
      <c r="F44" s="10">
        <v>22376987</v>
      </c>
      <c r="G44" s="4">
        <v>24275637</v>
      </c>
      <c r="H44" s="6"/>
    </row>
    <row r="45" spans="1:8" s="7" customFormat="1" x14ac:dyDescent="0.25">
      <c r="A45" s="9" t="s">
        <v>6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4">
        <v>166000</v>
      </c>
      <c r="H45" s="6"/>
    </row>
    <row r="46" spans="1:8" s="7" customFormat="1" x14ac:dyDescent="0.25">
      <c r="A46" s="3" t="s">
        <v>97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6"/>
    </row>
    <row r="47" spans="1:8" s="7" customFormat="1" x14ac:dyDescent="0.25">
      <c r="A47" s="3" t="s">
        <v>98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6"/>
    </row>
    <row r="48" spans="1:8" s="7" customFormat="1" x14ac:dyDescent="0.25">
      <c r="A48" s="3" t="s">
        <v>96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6"/>
    </row>
    <row r="49" spans="1:11" s="7" customFormat="1" x14ac:dyDescent="0.25">
      <c r="A49" s="3" t="s">
        <v>23</v>
      </c>
      <c r="B49" s="4">
        <v>172</v>
      </c>
      <c r="C49" s="4">
        <v>204376</v>
      </c>
      <c r="D49" s="4">
        <v>52994504</v>
      </c>
      <c r="E49" s="4">
        <v>10207417</v>
      </c>
      <c r="F49" s="4">
        <v>4761805</v>
      </c>
      <c r="G49" s="4">
        <v>361376</v>
      </c>
      <c r="H49" s="6"/>
    </row>
    <row r="50" spans="1:11" s="11" customFormat="1" x14ac:dyDescent="0.25">
      <c r="A50" s="9" t="s">
        <v>24</v>
      </c>
      <c r="B50" s="4">
        <v>6140</v>
      </c>
      <c r="C50" s="4">
        <v>5876474</v>
      </c>
      <c r="D50" s="4">
        <v>603704156.65939999</v>
      </c>
      <c r="E50" s="4">
        <v>117037612.6595</v>
      </c>
      <c r="F50" s="4">
        <v>0</v>
      </c>
      <c r="G50" s="4">
        <v>12326204</v>
      </c>
      <c r="H50" s="6"/>
      <c r="K50" s="7"/>
    </row>
    <row r="51" spans="1:11" s="7" customFormat="1" x14ac:dyDescent="0.25">
      <c r="A51" s="3" t="s">
        <v>25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6"/>
    </row>
    <row r="52" spans="1:11" s="7" customFormat="1" x14ac:dyDescent="0.25">
      <c r="A52" s="3" t="s">
        <v>26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6"/>
    </row>
    <row r="53" spans="1:11" s="7" customFormat="1" x14ac:dyDescent="0.25">
      <c r="A53" s="3" t="s">
        <v>27</v>
      </c>
      <c r="B53" s="4">
        <v>0</v>
      </c>
      <c r="C53" s="4">
        <v>0</v>
      </c>
      <c r="D53" s="4">
        <v>0</v>
      </c>
      <c r="E53" s="4">
        <v>0</v>
      </c>
      <c r="F53" s="4">
        <v>1976734</v>
      </c>
      <c r="G53" s="4">
        <v>0</v>
      </c>
      <c r="H53" s="6"/>
    </row>
    <row r="54" spans="1:11" s="7" customFormat="1" x14ac:dyDescent="0.25">
      <c r="A54" s="3" t="s">
        <v>28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6"/>
    </row>
    <row r="55" spans="1:11" s="7" customFormat="1" x14ac:dyDescent="0.25">
      <c r="A55" s="3" t="s">
        <v>29</v>
      </c>
      <c r="B55" s="4">
        <v>3668</v>
      </c>
      <c r="C55" s="4">
        <v>627971</v>
      </c>
      <c r="D55" s="4">
        <v>80696814</v>
      </c>
      <c r="E55" s="4">
        <v>15587987</v>
      </c>
      <c r="F55" s="4">
        <v>1136407</v>
      </c>
      <c r="G55" s="4">
        <v>1099508</v>
      </c>
      <c r="H55" s="6"/>
    </row>
    <row r="56" spans="1:11" s="7" customFormat="1" x14ac:dyDescent="0.25">
      <c r="A56" s="3" t="s">
        <v>195</v>
      </c>
      <c r="B56" s="4">
        <v>433</v>
      </c>
      <c r="C56" s="4">
        <v>27945</v>
      </c>
      <c r="D56" s="4">
        <v>57055</v>
      </c>
      <c r="E56" s="4">
        <v>10911</v>
      </c>
      <c r="F56" s="4">
        <v>18551</v>
      </c>
      <c r="G56" s="4">
        <v>32373</v>
      </c>
      <c r="H56" s="6"/>
    </row>
    <row r="57" spans="1:11" s="7" customFormat="1" x14ac:dyDescent="0.25">
      <c r="A57" s="3" t="s">
        <v>4</v>
      </c>
      <c r="B57" s="4">
        <v>48</v>
      </c>
      <c r="C57" s="4">
        <v>1088</v>
      </c>
      <c r="D57" s="4">
        <v>11043</v>
      </c>
      <c r="E57" s="4">
        <v>2083</v>
      </c>
      <c r="F57" s="4">
        <v>0</v>
      </c>
      <c r="G57" s="4">
        <v>1088</v>
      </c>
      <c r="H57" s="6"/>
    </row>
    <row r="58" spans="1:11" s="7" customFormat="1" x14ac:dyDescent="0.25">
      <c r="A58" s="3" t="s">
        <v>197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6"/>
    </row>
    <row r="59" spans="1:11" s="7" customFormat="1" x14ac:dyDescent="0.25">
      <c r="A59" s="3" t="s">
        <v>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6"/>
    </row>
    <row r="60" spans="1:11" x14ac:dyDescent="0.25">
      <c r="A60" s="16" t="s">
        <v>30</v>
      </c>
      <c r="B60" s="17">
        <v>1708063</v>
      </c>
      <c r="C60" s="17">
        <v>56174730</v>
      </c>
      <c r="D60" s="17">
        <v>4229714915.6594</v>
      </c>
      <c r="E60" s="17">
        <v>814172860.6595</v>
      </c>
      <c r="F60" s="17">
        <v>52521431</v>
      </c>
      <c r="G60" s="17">
        <v>125178554</v>
      </c>
      <c r="H60" s="6"/>
      <c r="K60" s="7"/>
    </row>
    <row r="61" spans="1:11" s="7" customFormat="1" x14ac:dyDescent="0.25">
      <c r="A61" s="3" t="s">
        <v>178</v>
      </c>
      <c r="B61" s="4">
        <v>694534</v>
      </c>
      <c r="C61" s="4">
        <v>5285090</v>
      </c>
      <c r="D61" s="4">
        <v>1375548404</v>
      </c>
      <c r="E61" s="4">
        <v>265302927</v>
      </c>
      <c r="F61" s="4">
        <v>1189956</v>
      </c>
      <c r="G61" s="4">
        <v>10362695</v>
      </c>
      <c r="H61" s="6"/>
    </row>
    <row r="62" spans="1:11" s="7" customFormat="1" x14ac:dyDescent="0.25">
      <c r="A62" s="3" t="s">
        <v>31</v>
      </c>
      <c r="B62" s="4">
        <v>566</v>
      </c>
      <c r="C62" s="4">
        <v>123985</v>
      </c>
      <c r="D62" s="4">
        <v>629443</v>
      </c>
      <c r="E62" s="4">
        <v>122265</v>
      </c>
      <c r="F62" s="4">
        <v>261415</v>
      </c>
      <c r="G62" s="4">
        <v>204175</v>
      </c>
      <c r="H62" s="6"/>
    </row>
    <row r="63" spans="1:11" s="7" customFormat="1" x14ac:dyDescent="0.25">
      <c r="A63" s="3" t="s">
        <v>32</v>
      </c>
      <c r="B63" s="4">
        <v>14</v>
      </c>
      <c r="C63" s="4">
        <v>3640</v>
      </c>
      <c r="D63" s="4">
        <v>933275</v>
      </c>
      <c r="E63" s="4">
        <v>176723</v>
      </c>
      <c r="F63" s="4">
        <v>0</v>
      </c>
      <c r="G63" s="4">
        <v>13420</v>
      </c>
      <c r="H63" s="6"/>
    </row>
    <row r="64" spans="1:11" s="7" customFormat="1" x14ac:dyDescent="0.25">
      <c r="A64" s="3" t="s">
        <v>33</v>
      </c>
      <c r="B64" s="4">
        <v>538</v>
      </c>
      <c r="C64" s="4">
        <v>126050</v>
      </c>
      <c r="D64" s="4">
        <v>525710</v>
      </c>
      <c r="E64" s="4">
        <v>101831</v>
      </c>
      <c r="F64" s="4">
        <v>283490</v>
      </c>
      <c r="G64" s="4">
        <v>341675</v>
      </c>
      <c r="H64" s="6"/>
    </row>
    <row r="65" spans="1:8" s="7" customFormat="1" x14ac:dyDescent="0.25">
      <c r="A65" s="3" t="s">
        <v>34</v>
      </c>
      <c r="B65" s="4">
        <v>210</v>
      </c>
      <c r="C65" s="4">
        <v>34901</v>
      </c>
      <c r="D65" s="4">
        <v>9631571</v>
      </c>
      <c r="E65" s="4">
        <v>1823816</v>
      </c>
      <c r="F65" s="4">
        <v>0</v>
      </c>
      <c r="G65" s="4">
        <v>50021</v>
      </c>
      <c r="H65" s="6"/>
    </row>
    <row r="66" spans="1:8" s="7" customFormat="1" x14ac:dyDescent="0.25">
      <c r="A66" s="3" t="s">
        <v>180</v>
      </c>
      <c r="B66" s="4">
        <v>7</v>
      </c>
      <c r="C66" s="4">
        <v>3500</v>
      </c>
      <c r="D66" s="4">
        <v>1112</v>
      </c>
      <c r="E66" s="4">
        <v>212</v>
      </c>
      <c r="F66" s="4">
        <v>500</v>
      </c>
      <c r="G66" s="4">
        <v>4002</v>
      </c>
      <c r="H66" s="6"/>
    </row>
    <row r="67" spans="1:8" s="7" customFormat="1" x14ac:dyDescent="0.25">
      <c r="A67" s="3" t="s">
        <v>32</v>
      </c>
      <c r="B67" s="4">
        <v>1</v>
      </c>
      <c r="C67" s="4">
        <v>3000</v>
      </c>
      <c r="D67" s="4">
        <v>159750</v>
      </c>
      <c r="E67" s="4">
        <v>30191</v>
      </c>
      <c r="F67" s="4">
        <v>0</v>
      </c>
      <c r="G67" s="4">
        <v>3000</v>
      </c>
      <c r="H67" s="6"/>
    </row>
    <row r="68" spans="1:8" s="7" customFormat="1" x14ac:dyDescent="0.25">
      <c r="A68" s="3" t="s">
        <v>181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7001</v>
      </c>
      <c r="H68" s="6"/>
    </row>
    <row r="69" spans="1:8" s="7" customFormat="1" x14ac:dyDescent="0.25">
      <c r="A69" s="3" t="s">
        <v>34</v>
      </c>
      <c r="B69" s="4">
        <v>6</v>
      </c>
      <c r="C69" s="4">
        <v>7000</v>
      </c>
      <c r="D69" s="4">
        <v>388500</v>
      </c>
      <c r="E69" s="4">
        <v>73422</v>
      </c>
      <c r="F69" s="4">
        <v>0</v>
      </c>
      <c r="G69" s="4">
        <v>7000</v>
      </c>
      <c r="H69" s="6"/>
    </row>
    <row r="70" spans="1:8" s="7" customFormat="1" x14ac:dyDescent="0.25">
      <c r="A70" s="3" t="s">
        <v>182</v>
      </c>
      <c r="B70" s="4">
        <v>1</v>
      </c>
      <c r="C70" s="4">
        <v>500</v>
      </c>
      <c r="D70" s="4">
        <v>256</v>
      </c>
      <c r="E70" s="4">
        <v>48</v>
      </c>
      <c r="F70" s="4">
        <v>0</v>
      </c>
      <c r="G70" s="4">
        <v>1000</v>
      </c>
      <c r="H70" s="6"/>
    </row>
    <row r="71" spans="1:8" s="7" customFormat="1" x14ac:dyDescent="0.25">
      <c r="A71" s="3" t="s">
        <v>32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6"/>
    </row>
    <row r="72" spans="1:8" s="7" customFormat="1" x14ac:dyDescent="0.25">
      <c r="A72" s="3" t="s">
        <v>183</v>
      </c>
      <c r="B72" s="4">
        <v>6</v>
      </c>
      <c r="C72" s="4">
        <v>3000</v>
      </c>
      <c r="D72" s="4">
        <v>2028</v>
      </c>
      <c r="E72" s="4">
        <v>385</v>
      </c>
      <c r="F72" s="4">
        <v>0</v>
      </c>
      <c r="G72" s="4">
        <v>13000</v>
      </c>
      <c r="H72" s="6"/>
    </row>
    <row r="73" spans="1:8" s="7" customFormat="1" x14ac:dyDescent="0.25">
      <c r="A73" s="3" t="s">
        <v>34</v>
      </c>
      <c r="B73" s="4">
        <v>4</v>
      </c>
      <c r="C73" s="4">
        <v>11000</v>
      </c>
      <c r="D73" s="4">
        <v>599250</v>
      </c>
      <c r="E73" s="4">
        <v>115006</v>
      </c>
      <c r="F73" s="4">
        <v>0</v>
      </c>
      <c r="G73" s="4">
        <v>13000</v>
      </c>
      <c r="H73" s="6"/>
    </row>
    <row r="74" spans="1:8" s="7" customFormat="1" x14ac:dyDescent="0.25">
      <c r="A74" s="3" t="s">
        <v>184</v>
      </c>
      <c r="B74" s="4">
        <v>3</v>
      </c>
      <c r="C74" s="4">
        <v>1500</v>
      </c>
      <c r="D74" s="4">
        <v>786</v>
      </c>
      <c r="E74" s="4">
        <v>151</v>
      </c>
      <c r="F74" s="4">
        <v>0</v>
      </c>
      <c r="G74" s="4">
        <v>1500</v>
      </c>
      <c r="H74" s="6"/>
    </row>
    <row r="75" spans="1:8" s="7" customFormat="1" x14ac:dyDescent="0.25">
      <c r="A75" s="3" t="s">
        <v>32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6"/>
    </row>
    <row r="76" spans="1:8" s="7" customFormat="1" x14ac:dyDescent="0.25">
      <c r="A76" s="3" t="s">
        <v>185</v>
      </c>
      <c r="B76" s="4">
        <v>1</v>
      </c>
      <c r="C76" s="4">
        <v>1</v>
      </c>
      <c r="D76" s="4">
        <v>0</v>
      </c>
      <c r="E76" s="4">
        <v>0</v>
      </c>
      <c r="F76" s="4">
        <v>0</v>
      </c>
      <c r="G76" s="4">
        <v>5501</v>
      </c>
      <c r="H76" s="6"/>
    </row>
    <row r="77" spans="1:8" s="7" customFormat="1" x14ac:dyDescent="0.25">
      <c r="A77" s="3" t="s">
        <v>34</v>
      </c>
      <c r="B77" s="4">
        <v>3</v>
      </c>
      <c r="C77" s="4">
        <v>4001</v>
      </c>
      <c r="D77" s="4">
        <v>221302</v>
      </c>
      <c r="E77" s="4">
        <v>43395</v>
      </c>
      <c r="F77" s="4">
        <v>0</v>
      </c>
      <c r="G77" s="4">
        <v>5501</v>
      </c>
      <c r="H77" s="6"/>
    </row>
    <row r="78" spans="1:8" s="7" customFormat="1" x14ac:dyDescent="0.25">
      <c r="A78" s="3" t="s">
        <v>186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6"/>
    </row>
    <row r="79" spans="1:8" s="7" customFormat="1" x14ac:dyDescent="0.25">
      <c r="A79" s="3" t="s">
        <v>32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6"/>
    </row>
    <row r="80" spans="1:8" s="7" customFormat="1" x14ac:dyDescent="0.25">
      <c r="A80" s="3" t="s">
        <v>187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6"/>
    </row>
    <row r="81" spans="1:11" s="7" customFormat="1" x14ac:dyDescent="0.25">
      <c r="A81" s="3" t="s">
        <v>34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6"/>
    </row>
    <row r="82" spans="1:11" s="7" customFormat="1" x14ac:dyDescent="0.25">
      <c r="A82" s="3" t="s">
        <v>35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11" s="7" customFormat="1" x14ac:dyDescent="0.25">
      <c r="A83" s="3" t="s">
        <v>36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10"/>
    </row>
    <row r="84" spans="1:11" s="7" customFormat="1" x14ac:dyDescent="0.25">
      <c r="A84" s="3" t="s">
        <v>37</v>
      </c>
      <c r="B84" s="4">
        <v>2447</v>
      </c>
      <c r="C84" s="4">
        <v>429475</v>
      </c>
      <c r="D84" s="4">
        <v>111466807.47499999</v>
      </c>
      <c r="E84" s="4">
        <v>21585377.201959997</v>
      </c>
      <c r="F84" s="4">
        <v>0</v>
      </c>
      <c r="G84" s="4">
        <v>886285</v>
      </c>
      <c r="H84" s="6"/>
    </row>
    <row r="85" spans="1:11" s="7" customFormat="1" x14ac:dyDescent="0.25">
      <c r="A85" s="3" t="s">
        <v>38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6"/>
    </row>
    <row r="86" spans="1:11" s="7" customFormat="1" x14ac:dyDescent="0.25">
      <c r="A86" s="3" t="s">
        <v>7</v>
      </c>
      <c r="B86" s="4">
        <v>5723</v>
      </c>
      <c r="C86" s="4">
        <v>1599420</v>
      </c>
      <c r="D86" s="4">
        <v>409031850.3725</v>
      </c>
      <c r="E86" s="4">
        <v>80289992.82694</v>
      </c>
      <c r="F86" s="4">
        <v>0</v>
      </c>
      <c r="G86" s="4">
        <v>2979360</v>
      </c>
      <c r="H86" s="6"/>
      <c r="I86" s="6"/>
    </row>
    <row r="87" spans="1:11" s="11" customFormat="1" x14ac:dyDescent="0.25">
      <c r="A87" s="9" t="s">
        <v>199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750</v>
      </c>
      <c r="H87" s="6"/>
      <c r="I87" s="6"/>
      <c r="J87" s="7"/>
      <c r="K87" s="7"/>
    </row>
    <row r="88" spans="1:11" s="7" customFormat="1" x14ac:dyDescent="0.25">
      <c r="A88" s="9" t="s">
        <v>192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4">
        <v>0</v>
      </c>
      <c r="H88" s="6"/>
      <c r="I88" s="12"/>
      <c r="J88" s="11"/>
    </row>
    <row r="89" spans="1:11" s="7" customFormat="1" x14ac:dyDescent="0.25">
      <c r="A89" s="3" t="s">
        <v>189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6"/>
    </row>
    <row r="90" spans="1:11" s="7" customFormat="1" x14ac:dyDescent="0.25">
      <c r="A90" s="3" t="s">
        <v>157</v>
      </c>
      <c r="B90" s="4">
        <v>2872</v>
      </c>
      <c r="C90" s="4">
        <v>79057</v>
      </c>
      <c r="D90" s="4">
        <v>4606803</v>
      </c>
      <c r="E90" s="4">
        <v>895700</v>
      </c>
      <c r="F90" s="4">
        <v>28140</v>
      </c>
      <c r="G90" s="4">
        <v>158426</v>
      </c>
      <c r="H90" s="6"/>
    </row>
    <row r="91" spans="1:11" s="7" customFormat="1" x14ac:dyDescent="0.25">
      <c r="A91" s="3" t="s">
        <v>158</v>
      </c>
      <c r="B91" s="4">
        <v>151</v>
      </c>
      <c r="C91" s="4">
        <v>18165</v>
      </c>
      <c r="D91" s="4">
        <v>5273201</v>
      </c>
      <c r="E91" s="4">
        <v>1028272</v>
      </c>
      <c r="F91" s="4">
        <v>6420</v>
      </c>
      <c r="G91" s="4">
        <v>28545</v>
      </c>
      <c r="H91" s="6"/>
    </row>
    <row r="92" spans="1:11" s="7" customFormat="1" x14ac:dyDescent="0.25">
      <c r="A92" s="3" t="s">
        <v>161</v>
      </c>
      <c r="B92" s="4">
        <v>10</v>
      </c>
      <c r="C92" s="4">
        <v>776</v>
      </c>
      <c r="D92" s="4">
        <v>171025</v>
      </c>
      <c r="E92" s="4">
        <v>34107</v>
      </c>
      <c r="F92" s="4">
        <v>780</v>
      </c>
      <c r="G92" s="4">
        <v>2382</v>
      </c>
      <c r="H92" s="6"/>
    </row>
    <row r="93" spans="1:11" s="7" customFormat="1" x14ac:dyDescent="0.25">
      <c r="A93" s="3" t="s">
        <v>162</v>
      </c>
      <c r="B93" s="4">
        <v>890</v>
      </c>
      <c r="C93" s="4">
        <v>24457</v>
      </c>
      <c r="D93" s="4">
        <v>56699</v>
      </c>
      <c r="E93" s="4">
        <v>10965</v>
      </c>
      <c r="F93" s="4">
        <v>5325</v>
      </c>
      <c r="G93" s="4">
        <v>52941</v>
      </c>
      <c r="H93" s="6"/>
    </row>
    <row r="94" spans="1:11" s="7" customFormat="1" x14ac:dyDescent="0.25">
      <c r="A94" s="3" t="s">
        <v>166</v>
      </c>
      <c r="B94" s="4">
        <v>8</v>
      </c>
      <c r="C94" s="4">
        <v>478</v>
      </c>
      <c r="D94" s="4">
        <v>113901</v>
      </c>
      <c r="E94" s="4">
        <v>22705</v>
      </c>
      <c r="F94" s="4">
        <v>371</v>
      </c>
      <c r="G94" s="4">
        <v>844</v>
      </c>
      <c r="H94" s="6"/>
    </row>
    <row r="95" spans="1:11" s="7" customFormat="1" x14ac:dyDescent="0.25">
      <c r="A95" s="3" t="s">
        <v>165</v>
      </c>
      <c r="B95" s="4">
        <v>406</v>
      </c>
      <c r="C95" s="4">
        <v>11371</v>
      </c>
      <c r="D95" s="4">
        <v>790352</v>
      </c>
      <c r="E95" s="4">
        <v>153968</v>
      </c>
      <c r="F95" s="4">
        <v>4502</v>
      </c>
      <c r="G95" s="4">
        <v>26248</v>
      </c>
      <c r="H95" s="6"/>
    </row>
    <row r="96" spans="1:11" s="7" customFormat="1" x14ac:dyDescent="0.25">
      <c r="A96" s="3" t="s">
        <v>176</v>
      </c>
      <c r="B96" s="4">
        <v>2</v>
      </c>
      <c r="C96" s="4">
        <v>8</v>
      </c>
      <c r="D96" s="4">
        <v>1739</v>
      </c>
      <c r="E96" s="4">
        <v>347</v>
      </c>
      <c r="F96" s="4">
        <v>8</v>
      </c>
      <c r="G96" s="4">
        <v>53</v>
      </c>
      <c r="H96" s="6"/>
    </row>
    <row r="97" spans="1:8" s="7" customFormat="1" x14ac:dyDescent="0.25">
      <c r="A97" s="3" t="s">
        <v>177</v>
      </c>
      <c r="B97" s="4">
        <v>457</v>
      </c>
      <c r="C97" s="4">
        <v>28331</v>
      </c>
      <c r="D97" s="4">
        <v>1052447</v>
      </c>
      <c r="E97" s="4">
        <v>203598</v>
      </c>
      <c r="F97" s="4">
        <v>8651</v>
      </c>
      <c r="G97" s="4">
        <v>72480</v>
      </c>
      <c r="H97" s="6"/>
    </row>
    <row r="98" spans="1:8" s="7" customFormat="1" x14ac:dyDescent="0.25">
      <c r="A98" s="3" t="s">
        <v>153</v>
      </c>
      <c r="B98" s="4">
        <v>4</v>
      </c>
      <c r="C98" s="4">
        <v>13</v>
      </c>
      <c r="D98" s="4">
        <v>3099</v>
      </c>
      <c r="E98" s="4">
        <v>613</v>
      </c>
      <c r="F98" s="4">
        <v>12</v>
      </c>
      <c r="G98" s="4">
        <v>25</v>
      </c>
      <c r="H98" s="6"/>
    </row>
    <row r="99" spans="1:8" s="7" customFormat="1" x14ac:dyDescent="0.25">
      <c r="A99" s="3" t="s">
        <v>154</v>
      </c>
      <c r="B99" s="4">
        <v>176</v>
      </c>
      <c r="C99" s="4">
        <v>21659</v>
      </c>
      <c r="D99" s="4">
        <v>4508027</v>
      </c>
      <c r="E99" s="4">
        <v>876058</v>
      </c>
      <c r="F99" s="4">
        <v>5684</v>
      </c>
      <c r="G99" s="4">
        <v>45463</v>
      </c>
      <c r="H99" s="6"/>
    </row>
    <row r="100" spans="1:8" s="7" customFormat="1" x14ac:dyDescent="0.25">
      <c r="A100" s="3" t="s">
        <v>171</v>
      </c>
      <c r="B100" s="4">
        <v>15</v>
      </c>
      <c r="C100" s="4">
        <v>315</v>
      </c>
      <c r="D100" s="4">
        <v>59240</v>
      </c>
      <c r="E100" s="4">
        <v>11539</v>
      </c>
      <c r="F100" s="4">
        <v>201</v>
      </c>
      <c r="G100" s="4">
        <v>1352</v>
      </c>
      <c r="H100" s="6"/>
    </row>
    <row r="101" spans="1:8" s="7" customFormat="1" x14ac:dyDescent="0.25">
      <c r="A101" s="3" t="s">
        <v>172</v>
      </c>
      <c r="B101" s="4">
        <v>602</v>
      </c>
      <c r="C101" s="4">
        <v>19974</v>
      </c>
      <c r="D101" s="4">
        <v>261436</v>
      </c>
      <c r="E101" s="4">
        <v>50677</v>
      </c>
      <c r="F101" s="4">
        <v>4738</v>
      </c>
      <c r="G101" s="4">
        <v>44496</v>
      </c>
      <c r="H101" s="6"/>
    </row>
    <row r="102" spans="1:8" s="7" customFormat="1" x14ac:dyDescent="0.25">
      <c r="A102" s="3" t="s">
        <v>167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6"/>
    </row>
    <row r="103" spans="1:8" s="7" customFormat="1" x14ac:dyDescent="0.25">
      <c r="A103" s="3" t="s">
        <v>168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6"/>
    </row>
    <row r="104" spans="1:8" s="7" customFormat="1" x14ac:dyDescent="0.25">
      <c r="A104" s="3" t="s">
        <v>170</v>
      </c>
      <c r="B104" s="4">
        <v>2</v>
      </c>
      <c r="C104" s="4">
        <v>30</v>
      </c>
      <c r="D104" s="4">
        <v>4831</v>
      </c>
      <c r="E104" s="4">
        <v>929</v>
      </c>
      <c r="F104" s="4">
        <v>15</v>
      </c>
      <c r="G104" s="4">
        <v>389</v>
      </c>
      <c r="H104" s="6"/>
    </row>
    <row r="105" spans="1:8" s="7" customFormat="1" x14ac:dyDescent="0.25">
      <c r="A105" s="3" t="s">
        <v>169</v>
      </c>
      <c r="B105" s="4">
        <v>61</v>
      </c>
      <c r="C105" s="4">
        <v>4919</v>
      </c>
      <c r="D105" s="4">
        <v>1616</v>
      </c>
      <c r="E105" s="4">
        <v>313</v>
      </c>
      <c r="F105" s="4">
        <v>600</v>
      </c>
      <c r="G105" s="4">
        <v>8598</v>
      </c>
      <c r="H105" s="6"/>
    </row>
    <row r="106" spans="1:8" s="7" customFormat="1" x14ac:dyDescent="0.25">
      <c r="A106" s="3" t="s">
        <v>159</v>
      </c>
      <c r="B106" s="4">
        <v>7</v>
      </c>
      <c r="C106" s="4">
        <v>887</v>
      </c>
      <c r="D106" s="4">
        <v>242994</v>
      </c>
      <c r="E106" s="4">
        <v>48459</v>
      </c>
      <c r="F106" s="4">
        <v>887</v>
      </c>
      <c r="G106" s="4">
        <v>1823</v>
      </c>
      <c r="H106" s="6"/>
    </row>
    <row r="107" spans="1:8" s="7" customFormat="1" x14ac:dyDescent="0.25">
      <c r="A107" s="3" t="s">
        <v>160</v>
      </c>
      <c r="B107" s="4">
        <v>88</v>
      </c>
      <c r="C107" s="4">
        <v>28881</v>
      </c>
      <c r="D107" s="4">
        <v>8438339</v>
      </c>
      <c r="E107" s="4">
        <v>1621023</v>
      </c>
      <c r="F107" s="4">
        <v>5682</v>
      </c>
      <c r="G107" s="4">
        <v>76870</v>
      </c>
      <c r="H107" s="6"/>
    </row>
    <row r="108" spans="1:8" s="7" customFormat="1" x14ac:dyDescent="0.25">
      <c r="A108" s="3" t="s">
        <v>155</v>
      </c>
      <c r="B108" s="4">
        <v>2</v>
      </c>
      <c r="C108" s="4">
        <v>4</v>
      </c>
      <c r="D108" s="4">
        <v>1016</v>
      </c>
      <c r="E108" s="4">
        <v>203</v>
      </c>
      <c r="F108" s="4">
        <v>4</v>
      </c>
      <c r="G108" s="4">
        <v>8</v>
      </c>
      <c r="H108" s="6"/>
    </row>
    <row r="109" spans="1:8" s="7" customFormat="1" x14ac:dyDescent="0.25">
      <c r="A109" s="3" t="s">
        <v>156</v>
      </c>
      <c r="B109" s="4">
        <v>146</v>
      </c>
      <c r="C109" s="4">
        <v>11979</v>
      </c>
      <c r="D109" s="4">
        <v>413353</v>
      </c>
      <c r="E109" s="4">
        <v>79991</v>
      </c>
      <c r="F109" s="4">
        <v>2672</v>
      </c>
      <c r="G109" s="4">
        <v>38428</v>
      </c>
      <c r="H109" s="6"/>
    </row>
    <row r="110" spans="1:8" s="7" customFormat="1" x14ac:dyDescent="0.25">
      <c r="A110" s="3" t="s">
        <v>173</v>
      </c>
      <c r="B110" s="4">
        <v>7</v>
      </c>
      <c r="C110" s="4">
        <v>41</v>
      </c>
      <c r="D110" s="4">
        <v>4922</v>
      </c>
      <c r="E110" s="4">
        <v>945</v>
      </c>
      <c r="F110" s="4">
        <v>111</v>
      </c>
      <c r="G110" s="4">
        <v>316</v>
      </c>
      <c r="H110" s="6"/>
    </row>
    <row r="111" spans="1:8" s="7" customFormat="1" x14ac:dyDescent="0.25">
      <c r="A111" s="3" t="s">
        <v>174</v>
      </c>
      <c r="B111" s="4">
        <v>129</v>
      </c>
      <c r="C111" s="4">
        <v>12829</v>
      </c>
      <c r="D111" s="4">
        <v>226366</v>
      </c>
      <c r="E111" s="4">
        <v>43842</v>
      </c>
      <c r="F111" s="4">
        <v>2226</v>
      </c>
      <c r="G111" s="4">
        <v>24222</v>
      </c>
      <c r="H111" s="6"/>
    </row>
    <row r="112" spans="1:8" s="7" customFormat="1" x14ac:dyDescent="0.25">
      <c r="A112" s="3" t="s">
        <v>163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293</v>
      </c>
      <c r="H112" s="6"/>
    </row>
    <row r="113" spans="1:11" s="7" customFormat="1" x14ac:dyDescent="0.25">
      <c r="A113" s="3" t="s">
        <v>164</v>
      </c>
      <c r="B113" s="4">
        <v>19</v>
      </c>
      <c r="C113" s="4">
        <v>5333</v>
      </c>
      <c r="D113" s="4">
        <v>220458</v>
      </c>
      <c r="E113" s="4">
        <v>42700</v>
      </c>
      <c r="F113" s="4">
        <v>5761</v>
      </c>
      <c r="G113" s="4">
        <v>13788</v>
      </c>
      <c r="H113" s="6"/>
    </row>
    <row r="114" spans="1:11" s="7" customFormat="1" x14ac:dyDescent="0.25">
      <c r="A114" s="3" t="s">
        <v>151</v>
      </c>
      <c r="B114" s="4">
        <v>34</v>
      </c>
      <c r="C114" s="4">
        <v>1601</v>
      </c>
      <c r="D114" s="4">
        <v>46938</v>
      </c>
      <c r="E114" s="4">
        <v>9136</v>
      </c>
      <c r="F114" s="4">
        <v>578</v>
      </c>
      <c r="G114" s="4">
        <v>3807</v>
      </c>
      <c r="H114" s="6"/>
    </row>
    <row r="115" spans="1:11" x14ac:dyDescent="0.25">
      <c r="A115" s="3" t="s">
        <v>152</v>
      </c>
      <c r="B115" s="4">
        <v>10</v>
      </c>
      <c r="C115" s="4">
        <v>399</v>
      </c>
      <c r="D115" s="4">
        <v>11374</v>
      </c>
      <c r="E115" s="4">
        <v>2197</v>
      </c>
      <c r="F115" s="4">
        <v>260</v>
      </c>
      <c r="G115" s="4">
        <v>536</v>
      </c>
      <c r="H115" s="6"/>
      <c r="I115" s="7"/>
      <c r="J115" s="7"/>
      <c r="K115" s="7"/>
    </row>
    <row r="116" spans="1:11" x14ac:dyDescent="0.25">
      <c r="A116" s="3" t="s">
        <v>175</v>
      </c>
      <c r="B116" s="4">
        <v>108</v>
      </c>
      <c r="C116" s="4">
        <v>17038</v>
      </c>
      <c r="D116" s="4">
        <v>61208</v>
      </c>
      <c r="E116" s="4">
        <v>11734</v>
      </c>
      <c r="F116" s="4">
        <v>876</v>
      </c>
      <c r="G116" s="4">
        <v>36977</v>
      </c>
      <c r="H116" s="6"/>
      <c r="I116" s="7"/>
      <c r="J116" s="7"/>
      <c r="K116" s="7"/>
    </row>
    <row r="117" spans="1:11" x14ac:dyDescent="0.25">
      <c r="A117" s="16" t="s">
        <v>39</v>
      </c>
      <c r="B117" s="17">
        <v>710270</v>
      </c>
      <c r="C117" s="17">
        <v>7924608</v>
      </c>
      <c r="D117" s="17">
        <v>1935711428.8474998</v>
      </c>
      <c r="E117" s="17">
        <v>374815763.02889997</v>
      </c>
      <c r="F117" s="17">
        <v>1819865</v>
      </c>
      <c r="G117" s="17">
        <v>15538196</v>
      </c>
      <c r="H117" s="6"/>
      <c r="K117" s="7"/>
    </row>
    <row r="118" spans="1:11" x14ac:dyDescent="0.25">
      <c r="A118" s="3" t="s">
        <v>40</v>
      </c>
      <c r="B118" s="13">
        <v>1902</v>
      </c>
      <c r="C118" s="13">
        <v>37270</v>
      </c>
      <c r="D118" s="13">
        <v>24181692</v>
      </c>
      <c r="E118" s="13">
        <v>4715269</v>
      </c>
      <c r="F118" s="13">
        <v>12609</v>
      </c>
      <c r="G118" s="4">
        <v>54309</v>
      </c>
      <c r="H118" s="6"/>
      <c r="K118" s="7"/>
    </row>
    <row r="119" spans="1:11" s="7" customFormat="1" x14ac:dyDescent="0.25">
      <c r="A119" s="16" t="s">
        <v>41</v>
      </c>
      <c r="B119" s="17">
        <v>1902</v>
      </c>
      <c r="C119" s="17">
        <v>37270</v>
      </c>
      <c r="D119" s="17">
        <v>24181692</v>
      </c>
      <c r="E119" s="17">
        <v>4715269</v>
      </c>
      <c r="F119" s="17">
        <v>12609</v>
      </c>
      <c r="G119" s="17">
        <v>54309</v>
      </c>
      <c r="H119" s="6"/>
      <c r="I119" s="1"/>
      <c r="J119" s="1"/>
    </row>
    <row r="120" spans="1:11" s="7" customFormat="1" x14ac:dyDescent="0.25">
      <c r="A120" s="3" t="s">
        <v>42</v>
      </c>
      <c r="B120" s="4">
        <v>17372</v>
      </c>
      <c r="C120" s="4">
        <v>37096</v>
      </c>
      <c r="D120" s="4">
        <v>4156014</v>
      </c>
      <c r="E120" s="4">
        <v>800242</v>
      </c>
      <c r="F120" s="4">
        <v>12759</v>
      </c>
      <c r="G120" s="4">
        <v>82778</v>
      </c>
      <c r="H120" s="6"/>
    </row>
    <row r="121" spans="1:11" s="7" customFormat="1" x14ac:dyDescent="0.25">
      <c r="A121" s="3" t="s">
        <v>7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6"/>
    </row>
    <row r="122" spans="1:11" s="7" customFormat="1" x14ac:dyDescent="0.25">
      <c r="A122" s="3" t="s">
        <v>43</v>
      </c>
      <c r="B122" s="7">
        <v>202</v>
      </c>
      <c r="C122" s="4">
        <v>8836</v>
      </c>
      <c r="D122" s="4">
        <v>22039</v>
      </c>
      <c r="E122" s="4">
        <v>4330</v>
      </c>
      <c r="F122" s="4">
        <v>8859</v>
      </c>
      <c r="G122" s="4">
        <v>14004</v>
      </c>
      <c r="H122" s="6"/>
    </row>
    <row r="123" spans="1:11" s="7" customFormat="1" x14ac:dyDescent="0.25">
      <c r="A123" s="3" t="s">
        <v>44</v>
      </c>
      <c r="B123" s="4">
        <v>23</v>
      </c>
      <c r="C123" s="4">
        <v>1613</v>
      </c>
      <c r="D123" s="4">
        <v>180803</v>
      </c>
      <c r="E123" s="4">
        <v>35045</v>
      </c>
      <c r="F123" s="4">
        <v>0</v>
      </c>
      <c r="G123" s="4">
        <v>11078</v>
      </c>
      <c r="H123" s="6"/>
    </row>
    <row r="124" spans="1:11" s="7" customFormat="1" x14ac:dyDescent="0.25">
      <c r="A124" s="3" t="s">
        <v>45</v>
      </c>
      <c r="B124" s="4">
        <v>283</v>
      </c>
      <c r="C124" s="4">
        <v>30092</v>
      </c>
      <c r="D124" s="4">
        <v>27425</v>
      </c>
      <c r="E124" s="4">
        <v>5238</v>
      </c>
      <c r="F124" s="4">
        <v>34708</v>
      </c>
      <c r="G124" s="4">
        <v>42467</v>
      </c>
      <c r="H124" s="6"/>
    </row>
    <row r="125" spans="1:11" s="7" customFormat="1" x14ac:dyDescent="0.25">
      <c r="A125" s="3" t="s">
        <v>99</v>
      </c>
      <c r="B125" s="4">
        <v>7</v>
      </c>
      <c r="C125" s="4">
        <v>55</v>
      </c>
      <c r="D125" s="4">
        <v>6344</v>
      </c>
      <c r="E125" s="4">
        <v>1230</v>
      </c>
      <c r="F125" s="4">
        <v>0</v>
      </c>
      <c r="G125" s="4">
        <v>120</v>
      </c>
      <c r="H125" s="6"/>
    </row>
    <row r="126" spans="1:11" s="7" customFormat="1" x14ac:dyDescent="0.25">
      <c r="A126" s="3" t="s">
        <v>102</v>
      </c>
      <c r="B126" s="4">
        <v>11844</v>
      </c>
      <c r="C126" s="4">
        <v>21287</v>
      </c>
      <c r="D126" s="4">
        <v>3308078</v>
      </c>
      <c r="E126" s="4">
        <v>636416</v>
      </c>
      <c r="F126" s="4">
        <v>10929</v>
      </c>
      <c r="G126" s="4">
        <v>43241</v>
      </c>
      <c r="H126" s="6"/>
    </row>
    <row r="127" spans="1:11" s="7" customFormat="1" x14ac:dyDescent="0.25">
      <c r="A127" s="3" t="s">
        <v>7</v>
      </c>
      <c r="B127" s="4">
        <v>48</v>
      </c>
      <c r="C127" s="4">
        <v>200</v>
      </c>
      <c r="D127" s="4">
        <v>31004.64544</v>
      </c>
      <c r="E127" s="4">
        <v>5996.11</v>
      </c>
      <c r="F127" s="4">
        <v>0</v>
      </c>
      <c r="G127" s="4">
        <v>202</v>
      </c>
      <c r="H127" s="6"/>
      <c r="I127" s="4"/>
    </row>
    <row r="128" spans="1:11" s="7" customFormat="1" x14ac:dyDescent="0.25">
      <c r="A128" s="3" t="s">
        <v>46</v>
      </c>
      <c r="B128" s="4">
        <v>181</v>
      </c>
      <c r="C128" s="4">
        <v>1122</v>
      </c>
      <c r="D128" s="4">
        <v>16855</v>
      </c>
      <c r="E128" s="4">
        <v>3220</v>
      </c>
      <c r="F128" s="4">
        <v>452</v>
      </c>
      <c r="G128" s="4">
        <v>1436</v>
      </c>
      <c r="H128" s="6"/>
    </row>
    <row r="129" spans="1:11" s="7" customFormat="1" x14ac:dyDescent="0.25">
      <c r="A129" s="3" t="s">
        <v>44</v>
      </c>
      <c r="B129" s="4">
        <v>141</v>
      </c>
      <c r="C129" s="4">
        <v>505</v>
      </c>
      <c r="D129" s="4">
        <v>59688</v>
      </c>
      <c r="E129" s="4">
        <v>11423</v>
      </c>
      <c r="F129" s="4">
        <v>0</v>
      </c>
      <c r="G129" s="4">
        <v>505</v>
      </c>
      <c r="H129" s="6"/>
    </row>
    <row r="130" spans="1:11" s="7" customFormat="1" x14ac:dyDescent="0.25">
      <c r="A130" s="3" t="s">
        <v>47</v>
      </c>
      <c r="B130" s="4">
        <v>0</v>
      </c>
      <c r="C130" s="4">
        <v>0</v>
      </c>
      <c r="D130" s="4">
        <v>0</v>
      </c>
      <c r="E130" s="4">
        <v>0</v>
      </c>
      <c r="F130" s="4">
        <v>64</v>
      </c>
      <c r="G130" s="4">
        <v>0</v>
      </c>
      <c r="H130" s="6"/>
    </row>
    <row r="131" spans="1:11" s="7" customFormat="1" x14ac:dyDescent="0.25">
      <c r="A131" s="3" t="s">
        <v>99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4">
        <v>0</v>
      </c>
      <c r="H131" s="6"/>
    </row>
    <row r="132" spans="1:11" s="7" customFormat="1" x14ac:dyDescent="0.25">
      <c r="A132" s="3" t="s">
        <v>103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6"/>
    </row>
    <row r="133" spans="1:11" s="7" customFormat="1" x14ac:dyDescent="0.25">
      <c r="A133" s="3" t="s">
        <v>7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6"/>
    </row>
    <row r="134" spans="1:11" s="11" customFormat="1" x14ac:dyDescent="0.25">
      <c r="A134" s="3" t="s">
        <v>48</v>
      </c>
      <c r="B134" s="4">
        <v>139513</v>
      </c>
      <c r="C134" s="4">
        <v>282632</v>
      </c>
      <c r="D134" s="4">
        <v>12253430</v>
      </c>
      <c r="E134" s="4">
        <v>2360344</v>
      </c>
      <c r="F134" s="4">
        <v>145228</v>
      </c>
      <c r="G134" s="4">
        <v>567889</v>
      </c>
      <c r="H134" s="6"/>
      <c r="I134" s="7"/>
      <c r="J134" s="7"/>
      <c r="K134" s="7"/>
    </row>
    <row r="135" spans="1:11" s="7" customFormat="1" x14ac:dyDescent="0.25">
      <c r="A135" s="9" t="s">
        <v>109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6"/>
      <c r="I135" s="11"/>
      <c r="J135" s="11"/>
    </row>
    <row r="136" spans="1:11" s="7" customFormat="1" x14ac:dyDescent="0.25">
      <c r="A136" s="3" t="s">
        <v>49</v>
      </c>
      <c r="B136" s="4">
        <v>612</v>
      </c>
      <c r="C136" s="4">
        <v>25959</v>
      </c>
      <c r="D136" s="4">
        <v>41250</v>
      </c>
      <c r="E136" s="4">
        <v>8083</v>
      </c>
      <c r="F136" s="4">
        <v>103193</v>
      </c>
      <c r="G136" s="4">
        <v>60537</v>
      </c>
      <c r="H136" s="6"/>
    </row>
    <row r="137" spans="1:11" s="7" customFormat="1" x14ac:dyDescent="0.25">
      <c r="A137" s="3" t="s">
        <v>44</v>
      </c>
      <c r="B137" s="14">
        <v>18</v>
      </c>
      <c r="C137" s="14">
        <v>992</v>
      </c>
      <c r="D137" s="14">
        <v>34883</v>
      </c>
      <c r="E137" s="14">
        <v>6774</v>
      </c>
      <c r="F137" s="14">
        <v>0</v>
      </c>
      <c r="G137" s="4">
        <v>9702</v>
      </c>
      <c r="H137" s="6"/>
    </row>
    <row r="138" spans="1:11" s="7" customFormat="1" x14ac:dyDescent="0.25">
      <c r="A138" s="3" t="s">
        <v>50</v>
      </c>
      <c r="B138" s="15">
        <v>122</v>
      </c>
      <c r="C138" s="15">
        <v>18149</v>
      </c>
      <c r="D138" s="15">
        <v>10519</v>
      </c>
      <c r="E138" s="15">
        <v>2036</v>
      </c>
      <c r="F138" s="14">
        <v>132919</v>
      </c>
      <c r="G138" s="4">
        <v>94511</v>
      </c>
      <c r="H138" s="6"/>
    </row>
    <row r="139" spans="1:11" s="7" customFormat="1" x14ac:dyDescent="0.25">
      <c r="A139" s="3" t="s">
        <v>108</v>
      </c>
      <c r="B139" s="4">
        <v>1</v>
      </c>
      <c r="C139" s="4">
        <v>136</v>
      </c>
      <c r="D139" s="4">
        <v>6732</v>
      </c>
      <c r="E139" s="4">
        <v>1321</v>
      </c>
      <c r="F139" s="4">
        <v>0</v>
      </c>
      <c r="G139" s="4">
        <v>294</v>
      </c>
      <c r="H139" s="6"/>
    </row>
    <row r="140" spans="1:11" s="7" customFormat="1" x14ac:dyDescent="0.25">
      <c r="A140" s="3" t="s">
        <v>51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6"/>
    </row>
    <row r="141" spans="1:11" s="7" customFormat="1" x14ac:dyDescent="0.25">
      <c r="A141" s="3" t="s">
        <v>50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6"/>
    </row>
    <row r="142" spans="1:11" s="7" customFormat="1" x14ac:dyDescent="0.25">
      <c r="A142" s="3" t="s">
        <v>99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6"/>
    </row>
    <row r="143" spans="1:11" s="7" customFormat="1" x14ac:dyDescent="0.25">
      <c r="A143" s="3" t="s">
        <v>52</v>
      </c>
      <c r="B143" s="4">
        <v>6199</v>
      </c>
      <c r="C143" s="4">
        <v>27450</v>
      </c>
      <c r="D143" s="4">
        <v>2240815</v>
      </c>
      <c r="E143" s="4">
        <v>431996</v>
      </c>
      <c r="F143" s="4">
        <v>4902</v>
      </c>
      <c r="G143" s="4">
        <v>44466</v>
      </c>
      <c r="H143" s="6"/>
    </row>
    <row r="144" spans="1:11" s="7" customFormat="1" x14ac:dyDescent="0.25">
      <c r="A144" s="3" t="s">
        <v>49</v>
      </c>
      <c r="B144" s="4">
        <v>227</v>
      </c>
      <c r="C144" s="4">
        <v>2688</v>
      </c>
      <c r="D144" s="4">
        <v>8918</v>
      </c>
      <c r="E144" s="4">
        <v>1703</v>
      </c>
      <c r="F144" s="4">
        <v>2327</v>
      </c>
      <c r="G144" s="4">
        <v>5366</v>
      </c>
      <c r="H144" s="6"/>
    </row>
    <row r="145" spans="1:8" s="7" customFormat="1" x14ac:dyDescent="0.25">
      <c r="A145" s="3" t="s">
        <v>44</v>
      </c>
      <c r="B145" s="4">
        <v>44</v>
      </c>
      <c r="C145" s="4">
        <v>717</v>
      </c>
      <c r="D145" s="4">
        <v>51203</v>
      </c>
      <c r="E145" s="4">
        <v>9968</v>
      </c>
      <c r="F145" s="4">
        <v>0</v>
      </c>
      <c r="G145" s="4">
        <v>717</v>
      </c>
      <c r="H145" s="6"/>
    </row>
    <row r="146" spans="1:8" s="7" customFormat="1" x14ac:dyDescent="0.25">
      <c r="A146" s="3" t="s">
        <v>50</v>
      </c>
      <c r="B146" s="4">
        <v>33</v>
      </c>
      <c r="C146" s="4">
        <v>390</v>
      </c>
      <c r="D146" s="4">
        <v>651</v>
      </c>
      <c r="E146" s="4">
        <v>124</v>
      </c>
      <c r="F146" s="4">
        <v>548</v>
      </c>
      <c r="G146" s="4">
        <v>497</v>
      </c>
      <c r="H146" s="6"/>
    </row>
    <row r="147" spans="1:8" s="7" customFormat="1" x14ac:dyDescent="0.25">
      <c r="A147" s="3" t="s">
        <v>99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6"/>
    </row>
    <row r="148" spans="1:8" s="7" customFormat="1" x14ac:dyDescent="0.25">
      <c r="A148" s="3" t="s">
        <v>202</v>
      </c>
      <c r="B148" s="4">
        <v>0</v>
      </c>
      <c r="C148" s="4">
        <v>0</v>
      </c>
      <c r="D148" s="4">
        <v>0</v>
      </c>
      <c r="E148" s="4">
        <v>0</v>
      </c>
      <c r="F148" s="4">
        <v>33</v>
      </c>
      <c r="G148" s="4">
        <v>0</v>
      </c>
      <c r="H148" s="6"/>
    </row>
    <row r="149" spans="1:8" s="7" customFormat="1" x14ac:dyDescent="0.25">
      <c r="A149" s="3" t="s">
        <v>109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6"/>
    </row>
    <row r="150" spans="1:8" s="7" customFormat="1" x14ac:dyDescent="0.25">
      <c r="A150" s="3" t="s">
        <v>49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6"/>
    </row>
    <row r="151" spans="1:8" s="7" customFormat="1" x14ac:dyDescent="0.25">
      <c r="A151" s="3" t="s">
        <v>44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6"/>
    </row>
    <row r="152" spans="1:8" s="7" customFormat="1" x14ac:dyDescent="0.25">
      <c r="A152" s="3" t="s">
        <v>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6"/>
    </row>
    <row r="153" spans="1:8" s="7" customFormat="1" x14ac:dyDescent="0.25">
      <c r="A153" s="3" t="s">
        <v>99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/>
    </row>
    <row r="154" spans="1:8" s="7" customFormat="1" x14ac:dyDescent="0.25">
      <c r="A154" s="3" t="s">
        <v>53</v>
      </c>
      <c r="B154" s="4">
        <v>386</v>
      </c>
      <c r="C154" s="4">
        <v>3621</v>
      </c>
      <c r="D154" s="4">
        <v>329099</v>
      </c>
      <c r="E154" s="4">
        <v>63382</v>
      </c>
      <c r="F154" s="4">
        <v>8956</v>
      </c>
      <c r="G154" s="4">
        <v>10742</v>
      </c>
      <c r="H154" s="4"/>
    </row>
    <row r="155" spans="1:8" s="7" customFormat="1" x14ac:dyDescent="0.25">
      <c r="A155" s="3" t="s">
        <v>109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/>
    </row>
    <row r="156" spans="1:8" s="7" customFormat="1" x14ac:dyDescent="0.25">
      <c r="A156" s="3" t="s">
        <v>46</v>
      </c>
      <c r="B156" s="4">
        <v>0</v>
      </c>
      <c r="C156" s="4">
        <v>0</v>
      </c>
      <c r="D156" s="4">
        <v>0</v>
      </c>
      <c r="E156" s="4">
        <v>0</v>
      </c>
      <c r="F156" s="4">
        <v>340</v>
      </c>
      <c r="G156" s="4">
        <v>250</v>
      </c>
      <c r="H156" s="4"/>
    </row>
    <row r="157" spans="1:8" s="7" customFormat="1" x14ac:dyDescent="0.25">
      <c r="A157" s="3" t="s">
        <v>44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/>
    </row>
    <row r="158" spans="1:8" s="7" customFormat="1" x14ac:dyDescent="0.25">
      <c r="A158" s="3" t="s">
        <v>47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/>
    </row>
    <row r="159" spans="1:8" s="7" customFormat="1" x14ac:dyDescent="0.25">
      <c r="A159" s="3" t="s">
        <v>54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/>
    </row>
    <row r="160" spans="1:8" s="7" customFormat="1" x14ac:dyDescent="0.25">
      <c r="A160" s="3" t="s">
        <v>196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/>
    </row>
    <row r="161" spans="1:11" s="7" customFormat="1" x14ac:dyDescent="0.25">
      <c r="A161" s="7" t="s">
        <v>55</v>
      </c>
      <c r="B161" s="7">
        <v>338</v>
      </c>
      <c r="C161" s="7">
        <v>671</v>
      </c>
      <c r="D161" s="7">
        <v>51661</v>
      </c>
      <c r="E161" s="7">
        <v>9937</v>
      </c>
      <c r="F161" s="7">
        <v>0</v>
      </c>
      <c r="G161" s="4">
        <v>1188</v>
      </c>
      <c r="H161" s="6"/>
    </row>
    <row r="162" spans="1:11" s="7" customFormat="1" x14ac:dyDescent="0.25">
      <c r="A162" s="7" t="s">
        <v>56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4">
        <v>0</v>
      </c>
      <c r="H162" s="6"/>
    </row>
    <row r="163" spans="1:11" s="7" customFormat="1" x14ac:dyDescent="0.25">
      <c r="A163" s="7" t="s">
        <v>44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4">
        <v>0</v>
      </c>
      <c r="H163" s="6"/>
    </row>
    <row r="164" spans="1:11" s="7" customFormat="1" x14ac:dyDescent="0.25">
      <c r="A164" s="7" t="s">
        <v>57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4">
        <v>0</v>
      </c>
      <c r="H164" s="6"/>
    </row>
    <row r="165" spans="1:11" s="7" customFormat="1" x14ac:dyDescent="0.25">
      <c r="A165" s="7" t="s">
        <v>99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4">
        <v>0</v>
      </c>
      <c r="H165" s="6"/>
    </row>
    <row r="166" spans="1:11" x14ac:dyDescent="0.25">
      <c r="A166" s="1" t="s">
        <v>100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4">
        <v>0</v>
      </c>
      <c r="H166" s="6"/>
      <c r="I166" s="7"/>
      <c r="J166" s="7"/>
      <c r="K166" s="7"/>
    </row>
    <row r="167" spans="1:11" x14ac:dyDescent="0.25">
      <c r="A167" s="16" t="s">
        <v>58</v>
      </c>
      <c r="B167" s="17">
        <v>177594</v>
      </c>
      <c r="C167" s="17">
        <v>464211</v>
      </c>
      <c r="D167" s="17">
        <v>22837411.645440001</v>
      </c>
      <c r="E167" s="17">
        <v>4398808.1100000003</v>
      </c>
      <c r="F167" s="17">
        <v>466217</v>
      </c>
      <c r="G167" s="17">
        <v>991990</v>
      </c>
      <c r="H167" s="6"/>
      <c r="K167" s="7"/>
    </row>
    <row r="168" spans="1:11" x14ac:dyDescent="0.25">
      <c r="A168" s="3" t="s">
        <v>130</v>
      </c>
      <c r="B168" s="14">
        <v>3478</v>
      </c>
      <c r="C168" s="14">
        <v>2279000</v>
      </c>
      <c r="D168" s="14">
        <v>32638</v>
      </c>
      <c r="E168" s="14">
        <v>6269</v>
      </c>
      <c r="F168" s="14">
        <v>1224800</v>
      </c>
      <c r="G168" s="4">
        <v>12176700</v>
      </c>
      <c r="H168" s="6"/>
      <c r="K168" s="7"/>
    </row>
    <row r="169" spans="1:11" x14ac:dyDescent="0.25">
      <c r="A169" s="3" t="s">
        <v>127</v>
      </c>
      <c r="B169" s="14">
        <v>0</v>
      </c>
      <c r="C169" s="14">
        <v>0</v>
      </c>
      <c r="D169" s="14">
        <v>0</v>
      </c>
      <c r="E169" s="14">
        <v>0</v>
      </c>
      <c r="F169" s="14">
        <v>0</v>
      </c>
      <c r="G169" s="4">
        <v>0</v>
      </c>
      <c r="H169" s="6"/>
      <c r="K169" s="7"/>
    </row>
    <row r="170" spans="1:11" x14ac:dyDescent="0.25">
      <c r="A170" s="3" t="s">
        <v>131</v>
      </c>
      <c r="B170" s="14">
        <v>14373</v>
      </c>
      <c r="C170" s="14">
        <v>1965100</v>
      </c>
      <c r="D170" s="14">
        <v>24930</v>
      </c>
      <c r="E170" s="14">
        <v>4797</v>
      </c>
      <c r="F170" s="14">
        <v>923400</v>
      </c>
      <c r="G170" s="4">
        <v>4096200</v>
      </c>
      <c r="H170" s="6"/>
      <c r="K170" s="7"/>
    </row>
    <row r="171" spans="1:11" x14ac:dyDescent="0.25">
      <c r="A171" s="3" t="s">
        <v>128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6"/>
      <c r="K171" s="7"/>
    </row>
    <row r="172" spans="1:11" x14ac:dyDescent="0.25">
      <c r="A172" s="3" t="s">
        <v>132</v>
      </c>
      <c r="B172" s="14">
        <v>3723</v>
      </c>
      <c r="C172" s="14">
        <v>14446800</v>
      </c>
      <c r="D172" s="14">
        <v>35459</v>
      </c>
      <c r="E172" s="14">
        <v>6845</v>
      </c>
      <c r="F172" s="14">
        <v>389700</v>
      </c>
      <c r="G172" s="4">
        <v>33128700</v>
      </c>
      <c r="H172" s="6"/>
      <c r="K172" s="7"/>
    </row>
    <row r="173" spans="1:11" x14ac:dyDescent="0.25">
      <c r="A173" s="3" t="s">
        <v>129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6"/>
      <c r="K173" s="7"/>
    </row>
    <row r="174" spans="1:11" x14ac:dyDescent="0.25">
      <c r="A174" s="3" t="s">
        <v>133</v>
      </c>
      <c r="B174" s="14">
        <v>478</v>
      </c>
      <c r="C174" s="14">
        <v>200300</v>
      </c>
      <c r="D174" s="14">
        <v>2609</v>
      </c>
      <c r="E174" s="14">
        <v>501</v>
      </c>
      <c r="F174" s="14">
        <v>83200</v>
      </c>
      <c r="G174" s="4">
        <v>561400</v>
      </c>
      <c r="H174" s="6"/>
      <c r="K174" s="7"/>
    </row>
    <row r="175" spans="1:11" s="7" customFormat="1" x14ac:dyDescent="0.25">
      <c r="A175" s="3" t="s">
        <v>140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4">
        <v>0</v>
      </c>
      <c r="H175" s="6"/>
      <c r="I175" s="1"/>
      <c r="J175" s="1"/>
    </row>
    <row r="176" spans="1:11" x14ac:dyDescent="0.25">
      <c r="A176" s="3" t="s">
        <v>134</v>
      </c>
      <c r="B176" s="14">
        <v>1704</v>
      </c>
      <c r="C176" s="14">
        <v>213400</v>
      </c>
      <c r="D176" s="14">
        <v>6843</v>
      </c>
      <c r="E176" s="14">
        <v>1321</v>
      </c>
      <c r="F176" s="14">
        <v>56000</v>
      </c>
      <c r="G176" s="4">
        <v>584600</v>
      </c>
      <c r="H176" s="6"/>
      <c r="I176" s="7"/>
      <c r="J176" s="7"/>
      <c r="K176" s="7"/>
    </row>
    <row r="177" spans="1:11" x14ac:dyDescent="0.25">
      <c r="A177" s="3" t="s">
        <v>141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6"/>
      <c r="K177" s="7"/>
    </row>
    <row r="178" spans="1:11" x14ac:dyDescent="0.25">
      <c r="A178" s="3" t="s">
        <v>190</v>
      </c>
      <c r="B178" s="14">
        <v>13404</v>
      </c>
      <c r="C178" s="14">
        <v>26992800</v>
      </c>
      <c r="D178" s="14">
        <v>65815</v>
      </c>
      <c r="E178" s="14">
        <v>12647</v>
      </c>
      <c r="F178" s="14">
        <v>2182000</v>
      </c>
      <c r="G178" s="4">
        <v>64625600</v>
      </c>
      <c r="H178" s="6"/>
      <c r="K178" s="7"/>
    </row>
    <row r="179" spans="1:11" s="7" customFormat="1" x14ac:dyDescent="0.25">
      <c r="A179" s="3" t="s">
        <v>191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6"/>
      <c r="I179" s="1"/>
      <c r="J179" s="1"/>
    </row>
    <row r="180" spans="1:11" x14ac:dyDescent="0.25">
      <c r="A180" s="3" t="s">
        <v>135</v>
      </c>
      <c r="B180" s="14">
        <v>601</v>
      </c>
      <c r="C180" s="14">
        <v>83600</v>
      </c>
      <c r="D180" s="14">
        <v>1834</v>
      </c>
      <c r="E180" s="14">
        <v>355</v>
      </c>
      <c r="F180" s="14">
        <v>49700</v>
      </c>
      <c r="G180" s="4">
        <v>201500</v>
      </c>
      <c r="H180" s="6"/>
      <c r="I180" s="7"/>
      <c r="J180" s="7"/>
      <c r="K180" s="7"/>
    </row>
    <row r="181" spans="1:11" x14ac:dyDescent="0.25">
      <c r="A181" s="3" t="s">
        <v>142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4">
        <v>0</v>
      </c>
      <c r="H181" s="6"/>
      <c r="K181" s="7"/>
    </row>
    <row r="182" spans="1:11" s="11" customFormat="1" x14ac:dyDescent="0.25">
      <c r="A182" s="3" t="s">
        <v>136</v>
      </c>
      <c r="B182" s="18">
        <v>4469</v>
      </c>
      <c r="C182" s="18">
        <v>7009200</v>
      </c>
      <c r="D182" s="18">
        <v>232641</v>
      </c>
      <c r="E182" s="18">
        <v>44902</v>
      </c>
      <c r="F182" s="18">
        <v>4067800</v>
      </c>
      <c r="G182" s="4">
        <v>15487200</v>
      </c>
      <c r="H182" s="6"/>
      <c r="I182" s="1"/>
      <c r="J182" s="1"/>
      <c r="K182" s="7"/>
    </row>
    <row r="183" spans="1:11" s="7" customFormat="1" x14ac:dyDescent="0.25">
      <c r="A183" s="9" t="s">
        <v>143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4">
        <v>0</v>
      </c>
      <c r="H183" s="6"/>
      <c r="I183" s="11"/>
      <c r="J183" s="11"/>
    </row>
    <row r="184" spans="1:11" x14ac:dyDescent="0.25">
      <c r="A184" s="3" t="s">
        <v>137</v>
      </c>
      <c r="B184" s="14">
        <v>4873</v>
      </c>
      <c r="C184" s="14">
        <v>507600</v>
      </c>
      <c r="D184" s="14">
        <v>10464</v>
      </c>
      <c r="E184" s="14">
        <v>2002</v>
      </c>
      <c r="F184" s="14">
        <v>46100</v>
      </c>
      <c r="G184" s="4">
        <v>1439800</v>
      </c>
      <c r="H184" s="6"/>
      <c r="I184" s="7"/>
      <c r="J184" s="7"/>
      <c r="K184" s="7"/>
    </row>
    <row r="185" spans="1:11" x14ac:dyDescent="0.25">
      <c r="A185" s="3" t="s">
        <v>144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6"/>
      <c r="K185" s="7"/>
    </row>
    <row r="186" spans="1:11" x14ac:dyDescent="0.25">
      <c r="A186" s="3" t="s">
        <v>138</v>
      </c>
      <c r="B186" s="14">
        <v>3471</v>
      </c>
      <c r="C186" s="14">
        <v>2183700</v>
      </c>
      <c r="D186" s="14">
        <v>33938</v>
      </c>
      <c r="E186" s="14">
        <v>6571</v>
      </c>
      <c r="F186" s="14">
        <v>1898000</v>
      </c>
      <c r="G186" s="4">
        <v>3063800</v>
      </c>
      <c r="H186" s="6"/>
      <c r="K186" s="7"/>
    </row>
    <row r="187" spans="1:11" x14ac:dyDescent="0.25">
      <c r="A187" s="3" t="s">
        <v>145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6"/>
      <c r="K187" s="7"/>
    </row>
    <row r="188" spans="1:11" x14ac:dyDescent="0.25">
      <c r="A188" s="3" t="s">
        <v>139</v>
      </c>
      <c r="B188" s="14">
        <v>16034</v>
      </c>
      <c r="C188" s="14">
        <v>5068100</v>
      </c>
      <c r="D188" s="14">
        <v>456901</v>
      </c>
      <c r="E188" s="14">
        <v>87329</v>
      </c>
      <c r="F188" s="14">
        <v>2000400</v>
      </c>
      <c r="G188" s="4">
        <v>10234200</v>
      </c>
      <c r="H188" s="6"/>
      <c r="K188" s="7"/>
    </row>
    <row r="189" spans="1:11" x14ac:dyDescent="0.25">
      <c r="A189" s="3" t="s">
        <v>146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6"/>
      <c r="K189" s="7"/>
    </row>
    <row r="190" spans="1:11" x14ac:dyDescent="0.25">
      <c r="A190" s="3" t="s">
        <v>200</v>
      </c>
      <c r="B190" s="14">
        <v>25007</v>
      </c>
      <c r="C190" s="14">
        <v>45124100</v>
      </c>
      <c r="D190" s="14">
        <v>188429</v>
      </c>
      <c r="E190" s="14">
        <v>36177</v>
      </c>
      <c r="F190" s="14">
        <v>12750300</v>
      </c>
      <c r="G190" s="4">
        <v>103862900</v>
      </c>
      <c r="H190" s="6"/>
      <c r="K190" s="7"/>
    </row>
    <row r="191" spans="1:11" x14ac:dyDescent="0.25">
      <c r="A191" s="3" t="s">
        <v>201</v>
      </c>
      <c r="B191" s="14">
        <v>0</v>
      </c>
      <c r="C191" s="14">
        <v>0</v>
      </c>
      <c r="D191" s="14">
        <v>0</v>
      </c>
      <c r="E191" s="14">
        <v>0</v>
      </c>
      <c r="F191" s="14">
        <v>0</v>
      </c>
      <c r="G191" s="4">
        <v>0</v>
      </c>
      <c r="H191" s="6"/>
      <c r="K191" s="7"/>
    </row>
    <row r="192" spans="1:11" x14ac:dyDescent="0.25">
      <c r="A192" s="16" t="s">
        <v>126</v>
      </c>
      <c r="B192" s="17">
        <v>91615</v>
      </c>
      <c r="C192" s="17">
        <v>106073700</v>
      </c>
      <c r="D192" s="17">
        <v>1092501</v>
      </c>
      <c r="E192" s="17">
        <v>209716</v>
      </c>
      <c r="F192" s="17">
        <v>25671400</v>
      </c>
      <c r="G192" s="17">
        <v>249462600</v>
      </c>
      <c r="H192" s="6"/>
      <c r="K192" s="7"/>
    </row>
    <row r="193" spans="1:11" ht="15" thickBot="1" x14ac:dyDescent="0.3">
      <c r="A193" s="16" t="s">
        <v>59</v>
      </c>
      <c r="B193" s="17">
        <v>3213719</v>
      </c>
      <c r="C193" s="17">
        <v>174711651</v>
      </c>
      <c r="D193" s="17">
        <v>6712871236.3873396</v>
      </c>
      <c r="E193" s="17">
        <v>1294506995.55933</v>
      </c>
      <c r="F193" s="17">
        <v>80983680</v>
      </c>
      <c r="G193" s="17">
        <v>398950893</v>
      </c>
      <c r="H193" s="6"/>
      <c r="K193" s="7"/>
    </row>
    <row r="194" spans="1:11" ht="15" thickBot="1" x14ac:dyDescent="0.3">
      <c r="A194" s="34" t="s">
        <v>60</v>
      </c>
      <c r="B194" s="35">
        <v>0</v>
      </c>
      <c r="C194" s="35">
        <v>0</v>
      </c>
      <c r="D194" s="35">
        <v>0</v>
      </c>
      <c r="E194" s="35">
        <v>0</v>
      </c>
      <c r="F194" s="35">
        <v>0</v>
      </c>
      <c r="G194" s="36">
        <v>0</v>
      </c>
      <c r="K194" s="7"/>
    </row>
    <row r="195" spans="1:11" x14ac:dyDescent="0.25">
      <c r="A195" s="8" t="s">
        <v>115</v>
      </c>
      <c r="B195" s="1">
        <v>65</v>
      </c>
      <c r="C195" s="19">
        <v>677.14768960000004</v>
      </c>
      <c r="D195" s="13">
        <v>33857.384480000001</v>
      </c>
      <c r="E195" s="19">
        <v>6587.8087870179297</v>
      </c>
      <c r="F195" s="20">
        <v>400425</v>
      </c>
      <c r="G195" s="21">
        <v>13758450</v>
      </c>
      <c r="K195" s="7"/>
    </row>
    <row r="196" spans="1:11" x14ac:dyDescent="0.25">
      <c r="A196" s="8" t="s">
        <v>119</v>
      </c>
      <c r="B196" s="1">
        <v>1</v>
      </c>
      <c r="C196" s="19">
        <v>10600.6</v>
      </c>
      <c r="D196" s="13">
        <v>530030</v>
      </c>
      <c r="E196" s="19">
        <v>103130.71564774</v>
      </c>
      <c r="F196" s="20">
        <v>73051</v>
      </c>
      <c r="G196" s="21">
        <v>8201066</v>
      </c>
      <c r="K196" s="7"/>
    </row>
    <row r="197" spans="1:11" x14ac:dyDescent="0.25">
      <c r="A197" s="8" t="s">
        <v>61</v>
      </c>
      <c r="B197" s="1">
        <v>0</v>
      </c>
      <c r="C197" s="1">
        <v>0</v>
      </c>
      <c r="D197" s="1">
        <v>0</v>
      </c>
      <c r="E197" s="1">
        <v>0</v>
      </c>
      <c r="F197" s="20">
        <v>2000</v>
      </c>
      <c r="G197" s="21">
        <v>174400</v>
      </c>
      <c r="K197" s="7"/>
    </row>
    <row r="198" spans="1:11" x14ac:dyDescent="0.25">
      <c r="A198" s="8" t="s">
        <v>62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21">
        <v>602324</v>
      </c>
      <c r="K198" s="7"/>
    </row>
    <row r="199" spans="1:11" x14ac:dyDescent="0.25">
      <c r="A199" s="8" t="s">
        <v>118</v>
      </c>
      <c r="B199" s="1">
        <v>1</v>
      </c>
      <c r="C199" s="19">
        <v>671.76779999999997</v>
      </c>
      <c r="D199" s="13">
        <v>33588.39</v>
      </c>
      <c r="E199" s="19">
        <v>6535.4691209090497</v>
      </c>
      <c r="F199" s="20">
        <v>4627</v>
      </c>
      <c r="G199" s="21">
        <v>427816</v>
      </c>
      <c r="K199" s="7"/>
    </row>
    <row r="200" spans="1:11" x14ac:dyDescent="0.25">
      <c r="A200" s="8" t="s">
        <v>63</v>
      </c>
      <c r="B200" s="1">
        <v>0</v>
      </c>
      <c r="C200" s="1">
        <v>0</v>
      </c>
      <c r="D200" s="1">
        <v>0</v>
      </c>
      <c r="E200" s="1">
        <v>0</v>
      </c>
      <c r="F200" s="20">
        <v>89716</v>
      </c>
      <c r="G200" s="21">
        <v>4151829</v>
      </c>
      <c r="K200" s="7"/>
    </row>
    <row r="201" spans="1:11" x14ac:dyDescent="0.25">
      <c r="A201" s="8" t="s">
        <v>64</v>
      </c>
      <c r="B201" s="1">
        <v>2</v>
      </c>
      <c r="C201" s="19">
        <v>802.00319879999995</v>
      </c>
      <c r="D201" s="13">
        <v>40100.159939999998</v>
      </c>
      <c r="E201" s="19">
        <v>7802.4983344359198</v>
      </c>
      <c r="F201" s="20">
        <v>246592</v>
      </c>
      <c r="G201" s="21">
        <v>14923528</v>
      </c>
      <c r="K201" s="7"/>
    </row>
    <row r="202" spans="1:11" x14ac:dyDescent="0.25">
      <c r="A202" s="8" t="s">
        <v>198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21">
        <v>109700</v>
      </c>
      <c r="K202" s="7"/>
    </row>
    <row r="203" spans="1:11" x14ac:dyDescent="0.25">
      <c r="A203" s="8" t="s">
        <v>120</v>
      </c>
      <c r="B203" s="1">
        <v>7</v>
      </c>
      <c r="C203" s="19">
        <v>362126.16</v>
      </c>
      <c r="D203" s="13">
        <v>18106308</v>
      </c>
      <c r="E203" s="19">
        <v>3523039.2652838798</v>
      </c>
      <c r="F203" s="20">
        <v>827357</v>
      </c>
      <c r="G203" s="21">
        <v>30385299</v>
      </c>
      <c r="K203" s="7"/>
    </row>
    <row r="204" spans="1:11" x14ac:dyDescent="0.25">
      <c r="A204" s="8" t="s">
        <v>116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21">
        <v>124132</v>
      </c>
      <c r="K204" s="7"/>
    </row>
    <row r="205" spans="1:11" x14ac:dyDescent="0.25">
      <c r="A205" s="8" t="s">
        <v>65</v>
      </c>
      <c r="B205" s="1">
        <v>0</v>
      </c>
      <c r="C205" s="1">
        <v>0</v>
      </c>
      <c r="D205" s="1">
        <v>0</v>
      </c>
      <c r="E205" s="1">
        <v>0</v>
      </c>
      <c r="F205" s="20">
        <v>134</v>
      </c>
      <c r="G205" s="21">
        <v>16859</v>
      </c>
      <c r="K205" s="7"/>
    </row>
    <row r="206" spans="1:11" x14ac:dyDescent="0.25">
      <c r="A206" s="8" t="s">
        <v>123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K206" s="7"/>
    </row>
    <row r="207" spans="1:11" x14ac:dyDescent="0.25">
      <c r="A207" s="8" t="s">
        <v>101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K207" s="7"/>
    </row>
    <row r="208" spans="1:11" x14ac:dyDescent="0.25">
      <c r="A208" s="8" t="s">
        <v>122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K208" s="7"/>
    </row>
    <row r="209" spans="1:11" x14ac:dyDescent="0.25">
      <c r="A209" s="8" t="s">
        <v>121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K209" s="7"/>
    </row>
    <row r="210" spans="1:11" x14ac:dyDescent="0.25">
      <c r="A210" s="8" t="s">
        <v>117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K210" s="7"/>
    </row>
    <row r="211" spans="1:11" x14ac:dyDescent="0.25">
      <c r="A211" s="16" t="s">
        <v>66</v>
      </c>
      <c r="B211" s="17">
        <v>76</v>
      </c>
      <c r="C211" s="17">
        <v>374877.67868839996</v>
      </c>
      <c r="D211" s="17">
        <v>18743883.934420001</v>
      </c>
      <c r="E211" s="17">
        <v>3647095.7571739829</v>
      </c>
      <c r="F211" s="17">
        <v>1643902</v>
      </c>
      <c r="G211" s="17">
        <v>72875403</v>
      </c>
      <c r="K211" s="7"/>
    </row>
    <row r="212" spans="1:11" x14ac:dyDescent="0.25">
      <c r="A212" s="3" t="s">
        <v>67</v>
      </c>
      <c r="B212" s="1">
        <v>2576</v>
      </c>
      <c r="C212" s="15">
        <v>7733.3268049999997</v>
      </c>
      <c r="D212" s="4">
        <v>1987232.98908085</v>
      </c>
      <c r="E212" s="15">
        <v>386666.34025000001</v>
      </c>
      <c r="F212" s="4">
        <v>9158</v>
      </c>
      <c r="G212" s="21">
        <v>742271</v>
      </c>
      <c r="K212" s="7"/>
    </row>
    <row r="213" spans="1:11" x14ac:dyDescent="0.25">
      <c r="A213" s="3" t="s">
        <v>68</v>
      </c>
      <c r="B213" s="1">
        <v>64</v>
      </c>
      <c r="C213" s="15">
        <v>467.98539599999998</v>
      </c>
      <c r="D213" s="4">
        <v>120258.20721012</v>
      </c>
      <c r="E213" s="15">
        <v>23399.269799999998</v>
      </c>
      <c r="F213" s="4">
        <v>1470</v>
      </c>
      <c r="G213" s="21">
        <v>226916</v>
      </c>
      <c r="K213" s="7"/>
    </row>
    <row r="214" spans="1:11" x14ac:dyDescent="0.25">
      <c r="A214" s="3" t="s">
        <v>69</v>
      </c>
      <c r="B214" s="1">
        <v>11</v>
      </c>
      <c r="C214" s="15">
        <v>3234</v>
      </c>
      <c r="D214" s="4">
        <v>424275.16574999999</v>
      </c>
      <c r="E214" s="15">
        <v>82553.443154842898</v>
      </c>
      <c r="F214" s="4">
        <v>5386</v>
      </c>
      <c r="G214" s="21">
        <v>4923858</v>
      </c>
      <c r="K214" s="7"/>
    </row>
    <row r="215" spans="1:11" x14ac:dyDescent="0.25">
      <c r="A215" s="3" t="s">
        <v>70</v>
      </c>
      <c r="B215" s="1">
        <v>18</v>
      </c>
      <c r="C215" s="15">
        <v>8481</v>
      </c>
      <c r="D215" s="4">
        <v>923839</v>
      </c>
      <c r="E215" s="15">
        <v>179756.197221465</v>
      </c>
      <c r="F215" s="4">
        <v>12075</v>
      </c>
      <c r="G215" s="21">
        <v>1414812</v>
      </c>
      <c r="K215" s="7"/>
    </row>
    <row r="216" spans="1:11" x14ac:dyDescent="0.25">
      <c r="A216" s="3" t="s">
        <v>71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21">
        <v>6</v>
      </c>
      <c r="K216" s="7"/>
    </row>
    <row r="217" spans="1:11" x14ac:dyDescent="0.25">
      <c r="A217" s="3" t="s">
        <v>72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21">
        <v>0</v>
      </c>
      <c r="K217" s="7"/>
    </row>
    <row r="218" spans="1:11" x14ac:dyDescent="0.25">
      <c r="A218" s="3" t="s">
        <v>73</v>
      </c>
      <c r="B218" s="1">
        <v>665</v>
      </c>
      <c r="C218" s="15">
        <v>1070685</v>
      </c>
      <c r="D218" s="4">
        <v>130360.92995000001</v>
      </c>
      <c r="E218" s="15">
        <v>25365.009524458099</v>
      </c>
      <c r="F218" s="4">
        <v>77654</v>
      </c>
      <c r="G218" s="21">
        <v>2119360</v>
      </c>
      <c r="K218" s="7"/>
    </row>
    <row r="219" spans="1:11" x14ac:dyDescent="0.25">
      <c r="A219" s="3" t="s">
        <v>74</v>
      </c>
      <c r="B219" s="1">
        <v>2216</v>
      </c>
      <c r="C219" s="15">
        <v>3248261</v>
      </c>
      <c r="D219" s="4">
        <v>327891.85858</v>
      </c>
      <c r="E219" s="15">
        <v>63799.637813752503</v>
      </c>
      <c r="F219" s="4">
        <v>153398</v>
      </c>
      <c r="G219" s="21">
        <v>6640443</v>
      </c>
      <c r="K219" s="7"/>
    </row>
    <row r="220" spans="1:11" x14ac:dyDescent="0.25">
      <c r="A220" s="3" t="s">
        <v>75</v>
      </c>
      <c r="B220" s="1">
        <v>25</v>
      </c>
      <c r="C220" s="15">
        <v>393</v>
      </c>
      <c r="D220" s="4">
        <v>124227.31271</v>
      </c>
      <c r="E220" s="15">
        <v>24171.5594641397</v>
      </c>
      <c r="F220" s="4">
        <v>9904</v>
      </c>
      <c r="G220" s="21">
        <v>7039060</v>
      </c>
      <c r="K220" s="7"/>
    </row>
    <row r="221" spans="1:11" x14ac:dyDescent="0.25">
      <c r="A221" s="3" t="s">
        <v>76</v>
      </c>
      <c r="B221" s="1">
        <v>0</v>
      </c>
      <c r="C221" s="1">
        <v>0</v>
      </c>
      <c r="D221" s="1">
        <v>0</v>
      </c>
      <c r="E221" s="1">
        <v>0</v>
      </c>
      <c r="F221" s="4">
        <v>44</v>
      </c>
      <c r="G221" s="21">
        <v>1814149</v>
      </c>
      <c r="K221" s="7"/>
    </row>
    <row r="222" spans="1:11" x14ac:dyDescent="0.25">
      <c r="A222" s="3" t="s">
        <v>124</v>
      </c>
      <c r="B222" s="1">
        <v>23817</v>
      </c>
      <c r="C222" s="15">
        <v>182474781</v>
      </c>
      <c r="D222" s="4">
        <v>4539790.7459429102</v>
      </c>
      <c r="E222" s="15">
        <v>883330.88413879299</v>
      </c>
      <c r="F222" s="4">
        <v>38607848</v>
      </c>
      <c r="G222" s="21">
        <v>1769393262</v>
      </c>
      <c r="K222" s="7"/>
    </row>
    <row r="223" spans="1:11" x14ac:dyDescent="0.25">
      <c r="A223" s="3" t="s">
        <v>125</v>
      </c>
      <c r="B223" s="1">
        <v>15475</v>
      </c>
      <c r="C223" s="15">
        <v>120779522</v>
      </c>
      <c r="D223" s="4">
        <v>2941902.8590731001</v>
      </c>
      <c r="E223" s="15">
        <v>572421.46146886703</v>
      </c>
      <c r="F223" s="4">
        <v>74661061</v>
      </c>
      <c r="G223" s="21">
        <v>1998240810</v>
      </c>
      <c r="K223" s="7"/>
    </row>
    <row r="224" spans="1:11" x14ac:dyDescent="0.25">
      <c r="A224" s="16" t="s">
        <v>77</v>
      </c>
      <c r="B224" s="17">
        <v>44867</v>
      </c>
      <c r="C224" s="17">
        <v>307593558.31220102</v>
      </c>
      <c r="D224" s="17">
        <v>11519779.068296982</v>
      </c>
      <c r="E224" s="17">
        <v>2241463.8028363185</v>
      </c>
      <c r="F224" s="17">
        <v>113537998</v>
      </c>
      <c r="G224" s="17">
        <v>3792554947</v>
      </c>
      <c r="K224" s="7"/>
    </row>
    <row r="225" spans="1:11" x14ac:dyDescent="0.25">
      <c r="A225" s="3" t="s">
        <v>78</v>
      </c>
      <c r="B225" s="1">
        <v>60</v>
      </c>
      <c r="C225" s="15">
        <v>642.42840620000004</v>
      </c>
      <c r="D225" s="4">
        <v>115967.86064121401</v>
      </c>
      <c r="E225" s="15">
        <v>22564.474577034998</v>
      </c>
      <c r="F225" s="4">
        <v>1524</v>
      </c>
      <c r="G225" s="21">
        <v>21951</v>
      </c>
      <c r="K225" s="7"/>
    </row>
    <row r="226" spans="1:11" x14ac:dyDescent="0.25">
      <c r="A226" s="3" t="s">
        <v>112</v>
      </c>
      <c r="B226" s="1">
        <v>0</v>
      </c>
      <c r="C226" s="15">
        <v>0</v>
      </c>
      <c r="D226" s="4">
        <v>0</v>
      </c>
      <c r="E226" s="15">
        <v>0</v>
      </c>
      <c r="F226" s="4">
        <v>0</v>
      </c>
      <c r="G226" s="21">
        <v>0</v>
      </c>
      <c r="K226" s="7"/>
    </row>
    <row r="227" spans="1:11" x14ac:dyDescent="0.25">
      <c r="A227" s="16" t="s">
        <v>114</v>
      </c>
      <c r="B227" s="22">
        <v>60</v>
      </c>
      <c r="C227" s="22">
        <v>642.42840620000004</v>
      </c>
      <c r="D227" s="22">
        <v>115967.86064121401</v>
      </c>
      <c r="E227" s="22">
        <v>22564.474577034998</v>
      </c>
      <c r="F227" s="22">
        <v>1524</v>
      </c>
      <c r="G227" s="22">
        <v>21951</v>
      </c>
      <c r="K227" s="7"/>
    </row>
    <row r="228" spans="1:11" ht="15" thickBot="1" x14ac:dyDescent="0.3">
      <c r="A228" s="16" t="s">
        <v>79</v>
      </c>
      <c r="B228" s="22">
        <v>45003</v>
      </c>
      <c r="C228" s="22">
        <v>307969078.41929561</v>
      </c>
      <c r="D228" s="22">
        <v>30379630.863358196</v>
      </c>
      <c r="E228" s="22">
        <v>5911124.0345873367</v>
      </c>
      <c r="F228" s="22">
        <v>115183424</v>
      </c>
      <c r="G228" s="22">
        <v>3865452301</v>
      </c>
      <c r="K228" s="7"/>
    </row>
    <row r="229" spans="1:11" ht="15" thickBot="1" x14ac:dyDescent="0.3">
      <c r="A229" s="34" t="s">
        <v>80</v>
      </c>
      <c r="B229" s="35">
        <v>0</v>
      </c>
      <c r="C229" s="35">
        <v>0</v>
      </c>
      <c r="D229" s="35">
        <v>0</v>
      </c>
      <c r="E229" s="35">
        <v>0</v>
      </c>
      <c r="F229" s="35">
        <v>0</v>
      </c>
      <c r="G229" s="36">
        <v>0</v>
      </c>
      <c r="K229" s="7"/>
    </row>
    <row r="230" spans="1:11" ht="15" thickBot="1" x14ac:dyDescent="0.3">
      <c r="A230" s="16" t="s">
        <v>81</v>
      </c>
      <c r="B230" s="17"/>
      <c r="C230" s="17"/>
      <c r="D230" s="17"/>
      <c r="E230" s="17"/>
      <c r="F230" s="17"/>
      <c r="G230" s="17"/>
      <c r="K230" s="7"/>
    </row>
    <row r="231" spans="1:11" s="7" customFormat="1" ht="15" thickBot="1" x14ac:dyDescent="0.3">
      <c r="A231" s="34" t="s">
        <v>82</v>
      </c>
      <c r="B231" s="35">
        <v>0</v>
      </c>
      <c r="C231" s="35">
        <v>0</v>
      </c>
      <c r="D231" s="35">
        <v>0</v>
      </c>
      <c r="E231" s="35">
        <v>0</v>
      </c>
      <c r="F231" s="35">
        <v>0</v>
      </c>
      <c r="G231" s="36">
        <v>0</v>
      </c>
      <c r="H231" s="1"/>
      <c r="I231" s="1"/>
      <c r="J231" s="1"/>
    </row>
    <row r="232" spans="1:11" s="7" customFormat="1" x14ac:dyDescent="0.25">
      <c r="A232" s="3" t="s">
        <v>83</v>
      </c>
      <c r="B232" s="4">
        <v>686</v>
      </c>
      <c r="C232" s="4">
        <v>2540</v>
      </c>
      <c r="D232" s="4">
        <v>7805</v>
      </c>
      <c r="E232" s="4">
        <v>1503</v>
      </c>
      <c r="F232" s="4">
        <v>0</v>
      </c>
      <c r="G232" s="4">
        <v>4795</v>
      </c>
      <c r="H232" s="6"/>
    </row>
    <row r="233" spans="1:11" s="7" customFormat="1" x14ac:dyDescent="0.25">
      <c r="A233" s="3" t="s">
        <v>84</v>
      </c>
      <c r="B233" s="4">
        <v>274</v>
      </c>
      <c r="C233" s="4">
        <v>7268</v>
      </c>
      <c r="D233" s="4">
        <v>499</v>
      </c>
      <c r="E233" s="4">
        <v>96</v>
      </c>
      <c r="F233" s="4">
        <v>0</v>
      </c>
      <c r="G233" s="4">
        <v>13094</v>
      </c>
      <c r="H233" s="6"/>
    </row>
    <row r="234" spans="1:11" s="7" customFormat="1" x14ac:dyDescent="0.25">
      <c r="A234" s="3" t="s">
        <v>85</v>
      </c>
      <c r="B234" s="4">
        <v>101559104</v>
      </c>
      <c r="C234" s="4">
        <v>328040485</v>
      </c>
      <c r="D234" s="4">
        <v>7438687623</v>
      </c>
      <c r="E234" s="4">
        <v>1431569971</v>
      </c>
      <c r="F234" s="4">
        <v>673825</v>
      </c>
      <c r="G234" s="4">
        <v>763756538</v>
      </c>
      <c r="H234" s="6"/>
    </row>
    <row r="235" spans="1:11" s="7" customFormat="1" x14ac:dyDescent="0.25">
      <c r="A235" s="3" t="s">
        <v>111</v>
      </c>
      <c r="B235" s="4">
        <v>3103</v>
      </c>
      <c r="C235" s="4">
        <v>793710</v>
      </c>
      <c r="D235" s="4">
        <v>18268687.199999999</v>
      </c>
      <c r="E235" s="4">
        <v>3516633.59381</v>
      </c>
      <c r="F235" s="4">
        <v>0</v>
      </c>
      <c r="G235" s="4">
        <v>793712</v>
      </c>
      <c r="H235" s="6"/>
    </row>
    <row r="236" spans="1:11" s="7" customFormat="1" x14ac:dyDescent="0.25">
      <c r="A236" s="3" t="s">
        <v>179</v>
      </c>
      <c r="B236" s="4">
        <v>18966996</v>
      </c>
      <c r="C236" s="4">
        <v>60121438</v>
      </c>
      <c r="D236" s="4">
        <v>3131495250</v>
      </c>
      <c r="E236" s="4">
        <v>603407997</v>
      </c>
      <c r="F236" s="4">
        <v>1300607</v>
      </c>
      <c r="G236" s="4">
        <v>121799751</v>
      </c>
      <c r="H236" s="6"/>
    </row>
    <row r="237" spans="1:11" s="7" customFormat="1" x14ac:dyDescent="0.25">
      <c r="A237" s="3" t="s">
        <v>148</v>
      </c>
      <c r="B237" s="4">
        <v>56</v>
      </c>
      <c r="C237" s="4">
        <v>2611</v>
      </c>
      <c r="D237" s="4">
        <v>2560</v>
      </c>
      <c r="E237" s="4">
        <v>500</v>
      </c>
      <c r="F237" s="4">
        <v>8071</v>
      </c>
      <c r="G237" s="4">
        <v>8748</v>
      </c>
      <c r="H237" s="6"/>
    </row>
    <row r="238" spans="1:11" s="7" customFormat="1" x14ac:dyDescent="0.25">
      <c r="A238" s="3" t="s">
        <v>44</v>
      </c>
      <c r="B238" s="4">
        <v>1</v>
      </c>
      <c r="C238" s="4">
        <v>35</v>
      </c>
      <c r="D238" s="4">
        <v>1785</v>
      </c>
      <c r="E238" s="4">
        <v>338</v>
      </c>
      <c r="F238" s="4">
        <v>0</v>
      </c>
      <c r="G238" s="4">
        <v>2545</v>
      </c>
      <c r="H238" s="6"/>
    </row>
    <row r="239" spans="1:11" s="7" customFormat="1" x14ac:dyDescent="0.25">
      <c r="A239" s="3" t="s">
        <v>149</v>
      </c>
      <c r="B239" s="4">
        <v>23</v>
      </c>
      <c r="C239" s="4">
        <v>2640</v>
      </c>
      <c r="D239" s="4">
        <v>2851</v>
      </c>
      <c r="E239" s="4">
        <v>548</v>
      </c>
      <c r="F239" s="4">
        <v>8613</v>
      </c>
      <c r="G239" s="4">
        <v>8691</v>
      </c>
      <c r="H239" s="6"/>
    </row>
    <row r="240" spans="1:11" s="7" customFormat="1" x14ac:dyDescent="0.25">
      <c r="A240" s="3" t="s">
        <v>108</v>
      </c>
      <c r="B240" s="4">
        <v>6</v>
      </c>
      <c r="C240" s="4">
        <v>570</v>
      </c>
      <c r="D240" s="4">
        <v>32486</v>
      </c>
      <c r="E240" s="4">
        <v>6152</v>
      </c>
      <c r="F240" s="4">
        <v>0</v>
      </c>
      <c r="G240" s="4">
        <v>5131</v>
      </c>
      <c r="H240" s="6"/>
    </row>
    <row r="241" spans="1:11" s="7" customFormat="1" x14ac:dyDescent="0.25">
      <c r="A241" s="3" t="s">
        <v>110</v>
      </c>
      <c r="B241" s="4">
        <v>2311</v>
      </c>
      <c r="C241" s="4">
        <v>186168</v>
      </c>
      <c r="D241" s="4">
        <v>9532829.5252999999</v>
      </c>
      <c r="E241" s="4">
        <v>1867457.81008</v>
      </c>
      <c r="F241" s="4">
        <v>0</v>
      </c>
      <c r="G241" s="4">
        <v>399304</v>
      </c>
      <c r="H241" s="6"/>
    </row>
    <row r="242" spans="1:11" s="7" customFormat="1" x14ac:dyDescent="0.25">
      <c r="A242" s="3" t="s">
        <v>150</v>
      </c>
      <c r="B242" s="4">
        <v>49537</v>
      </c>
      <c r="C242" s="4">
        <v>206194</v>
      </c>
      <c r="D242" s="4">
        <v>11841051</v>
      </c>
      <c r="E242" s="4">
        <v>2278535</v>
      </c>
      <c r="F242" s="4">
        <v>24248</v>
      </c>
      <c r="G242" s="4">
        <v>466393</v>
      </c>
      <c r="H242" s="6"/>
    </row>
    <row r="243" spans="1:11" s="7" customFormat="1" x14ac:dyDescent="0.25">
      <c r="A243" s="3" t="s">
        <v>188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2</v>
      </c>
      <c r="H243" s="6"/>
    </row>
    <row r="244" spans="1:11" s="7" customFormat="1" x14ac:dyDescent="0.25">
      <c r="A244" s="3" t="s">
        <v>86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6"/>
    </row>
    <row r="245" spans="1:11" x14ac:dyDescent="0.25">
      <c r="A245" s="16" t="s">
        <v>87</v>
      </c>
      <c r="B245" s="23">
        <v>120582097</v>
      </c>
      <c r="C245" s="23">
        <v>389363659</v>
      </c>
      <c r="D245" s="23">
        <v>10609873426.7253</v>
      </c>
      <c r="E245" s="23">
        <v>2042649731.4038901</v>
      </c>
      <c r="F245" s="23">
        <v>2015364</v>
      </c>
      <c r="G245" s="23">
        <v>887258704</v>
      </c>
      <c r="H245" s="6"/>
      <c r="K245" s="7"/>
    </row>
    <row r="246" spans="1:11" x14ac:dyDescent="0.25">
      <c r="A246" s="16" t="s">
        <v>88</v>
      </c>
      <c r="B246" s="23">
        <v>123840819</v>
      </c>
      <c r="C246" s="23">
        <v>872044388.41929555</v>
      </c>
      <c r="D246" s="23">
        <v>17353124293.975998</v>
      </c>
      <c r="E246" s="23">
        <v>3343067850.9978075</v>
      </c>
      <c r="F246" s="23">
        <v>198182468</v>
      </c>
      <c r="G246" s="23">
        <v>5151661898</v>
      </c>
      <c r="H246" s="6"/>
      <c r="K246" s="7"/>
    </row>
    <row r="247" spans="1:11" x14ac:dyDescent="0.25">
      <c r="A247" s="16" t="s">
        <v>89</v>
      </c>
      <c r="B247" s="23">
        <v>3258722</v>
      </c>
      <c r="C247" s="23">
        <v>482680729.41929555</v>
      </c>
      <c r="D247" s="23">
        <v>6743250867.2506981</v>
      </c>
      <c r="E247" s="23">
        <v>1300418119.5939174</v>
      </c>
      <c r="F247" s="23">
        <v>196167104</v>
      </c>
      <c r="G247" s="23">
        <v>4264403194</v>
      </c>
      <c r="H247" s="6"/>
    </row>
    <row r="248" spans="1:11" x14ac:dyDescent="0.25">
      <c r="B248" s="24"/>
      <c r="C248" s="24"/>
      <c r="D248" s="24"/>
      <c r="E248" s="24"/>
      <c r="F248" s="24"/>
      <c r="G248" s="24"/>
    </row>
    <row r="249" spans="1:11" x14ac:dyDescent="0.25">
      <c r="B249" s="21"/>
      <c r="C249" s="21"/>
      <c r="D249" s="21"/>
      <c r="E249" s="21"/>
      <c r="F249" s="21"/>
      <c r="G249" s="21"/>
    </row>
    <row r="250" spans="1:11" x14ac:dyDescent="0.25">
      <c r="B250" s="25"/>
      <c r="C250" s="25"/>
      <c r="D250" s="25"/>
      <c r="E250" s="25"/>
      <c r="F250" s="25"/>
      <c r="G250" s="25"/>
    </row>
    <row r="251" spans="1:11" x14ac:dyDescent="0.25">
      <c r="B251" s="25"/>
      <c r="C251" s="25"/>
      <c r="D251" s="25"/>
      <c r="E251" s="25"/>
      <c r="F251" s="25"/>
      <c r="G251" s="25"/>
    </row>
    <row r="252" spans="1:11" x14ac:dyDescent="0.25">
      <c r="B252" s="25"/>
      <c r="C252" s="25"/>
      <c r="D252" s="25"/>
      <c r="E252" s="25"/>
      <c r="F252" s="25"/>
      <c r="G252" s="25"/>
    </row>
    <row r="253" spans="1:11" x14ac:dyDescent="0.25">
      <c r="B253" s="21"/>
      <c r="C253" s="21"/>
      <c r="D253" s="21"/>
      <c r="E253" s="21"/>
      <c r="F253" s="21"/>
      <c r="G253" s="21"/>
    </row>
    <row r="254" spans="1:11" x14ac:dyDescent="0.25">
      <c r="B254" s="21"/>
      <c r="C254" s="21"/>
      <c r="D254" s="21"/>
      <c r="E254" s="21"/>
      <c r="F254" s="21"/>
      <c r="G254" s="21"/>
    </row>
    <row r="255" spans="1:11" x14ac:dyDescent="0.25">
      <c r="B255" s="21"/>
      <c r="C255" s="21"/>
      <c r="D255" s="21"/>
      <c r="E255" s="21"/>
      <c r="F255" s="21"/>
      <c r="G255" s="21"/>
    </row>
    <row r="256" spans="1:11" x14ac:dyDescent="0.25">
      <c r="B256" s="21"/>
      <c r="C256" s="21"/>
      <c r="D256" s="21"/>
      <c r="E256" s="21"/>
      <c r="F256" s="21"/>
      <c r="G256" s="21"/>
    </row>
  </sheetData>
  <mergeCells count="10">
    <mergeCell ref="A3:G3"/>
    <mergeCell ref="A194:G194"/>
    <mergeCell ref="A229:G229"/>
    <mergeCell ref="A231:G231"/>
    <mergeCell ref="A1:A2"/>
    <mergeCell ref="B1:B2"/>
    <mergeCell ref="C1:C2"/>
    <mergeCell ref="D1:E1"/>
    <mergeCell ref="F1:F2"/>
    <mergeCell ref="G1:G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&amp;C_x000D_&amp;1#&amp;"Calibri"&amp;10&amp;K000000 INFORMAÇÃO PÚBLICA – PUBLIC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1D42-B744-47F1-AF66-13F29D732AE3}">
  <dimension ref="A1:K256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4.25" x14ac:dyDescent="0.25"/>
  <cols>
    <col min="1" max="1" width="39.85546875" style="1" customWidth="1"/>
    <col min="2" max="7" width="20.7109375" style="1" customWidth="1"/>
    <col min="8" max="8" width="5.7109375" style="1" customWidth="1"/>
    <col min="9" max="9" width="11.140625" style="1" bestFit="1" customWidth="1"/>
    <col min="10" max="10" width="9.140625" style="1"/>
    <col min="11" max="11" width="13.28515625" style="1" bestFit="1" customWidth="1"/>
    <col min="12" max="16384" width="9.140625" style="1"/>
  </cols>
  <sheetData>
    <row r="1" spans="1:9" ht="15" thickBot="1" x14ac:dyDescent="0.3">
      <c r="A1" s="37" t="s">
        <v>0</v>
      </c>
      <c r="B1" s="39" t="s">
        <v>90</v>
      </c>
      <c r="C1" s="39" t="s">
        <v>91</v>
      </c>
      <c r="D1" s="41" t="s">
        <v>92</v>
      </c>
      <c r="E1" s="42"/>
      <c r="F1" s="39" t="s">
        <v>93</v>
      </c>
      <c r="G1" s="43" t="s">
        <v>207</v>
      </c>
    </row>
    <row r="2" spans="1:9" ht="15" thickBot="1" x14ac:dyDescent="0.3">
      <c r="A2" s="38"/>
      <c r="B2" s="40"/>
      <c r="C2" s="40"/>
      <c r="D2" s="2" t="s">
        <v>94</v>
      </c>
      <c r="E2" s="2" t="s">
        <v>95</v>
      </c>
      <c r="F2" s="40"/>
      <c r="G2" s="44"/>
    </row>
    <row r="3" spans="1:9" ht="15" thickBot="1" x14ac:dyDescent="0.3">
      <c r="A3" s="31" t="s">
        <v>1</v>
      </c>
      <c r="B3" s="32"/>
      <c r="C3" s="32"/>
      <c r="D3" s="32"/>
      <c r="E3" s="32"/>
      <c r="F3" s="32"/>
      <c r="G3" s="33"/>
    </row>
    <row r="4" spans="1:9" s="7" customFormat="1" x14ac:dyDescent="0.25">
      <c r="A4" s="3" t="s">
        <v>2</v>
      </c>
      <c r="B4" s="4">
        <v>550858</v>
      </c>
      <c r="C4" s="4">
        <v>3337875</v>
      </c>
      <c r="D4" s="4">
        <v>385663401</v>
      </c>
      <c r="E4" s="4">
        <v>77598054</v>
      </c>
      <c r="F4" s="5">
        <v>437441</v>
      </c>
      <c r="G4" s="4">
        <v>9980255</v>
      </c>
      <c r="H4" s="6"/>
    </row>
    <row r="5" spans="1:9" s="7" customFormat="1" x14ac:dyDescent="0.25">
      <c r="A5" s="3" t="s">
        <v>7</v>
      </c>
      <c r="B5" s="4">
        <v>30</v>
      </c>
      <c r="C5" s="4">
        <v>6680</v>
      </c>
      <c r="D5" s="4">
        <v>804693.1</v>
      </c>
      <c r="E5" s="4">
        <v>167588.51069</v>
      </c>
      <c r="F5" s="4">
        <v>0</v>
      </c>
      <c r="G5" s="4">
        <v>985820</v>
      </c>
      <c r="H5" s="6"/>
      <c r="I5" s="4"/>
    </row>
    <row r="6" spans="1:9" s="7" customFormat="1" x14ac:dyDescent="0.25">
      <c r="A6" s="3" t="s">
        <v>8</v>
      </c>
      <c r="B6" s="4">
        <v>96</v>
      </c>
      <c r="C6" s="4">
        <v>13972</v>
      </c>
      <c r="D6" s="4">
        <v>2833713</v>
      </c>
      <c r="E6" s="4">
        <v>592942</v>
      </c>
      <c r="F6" s="5">
        <v>8788</v>
      </c>
      <c r="G6" s="4">
        <v>34196</v>
      </c>
      <c r="H6" s="6"/>
    </row>
    <row r="7" spans="1:9" s="7" customFormat="1" x14ac:dyDescent="0.25">
      <c r="A7" s="3" t="s">
        <v>9</v>
      </c>
      <c r="B7" s="4">
        <v>25469</v>
      </c>
      <c r="C7" s="4">
        <v>64246</v>
      </c>
      <c r="D7" s="4">
        <v>69887938</v>
      </c>
      <c r="E7" s="4">
        <v>13957926</v>
      </c>
      <c r="F7" s="5">
        <v>20904</v>
      </c>
      <c r="G7" s="4">
        <v>137179</v>
      </c>
      <c r="H7" s="6"/>
    </row>
    <row r="8" spans="1:9" s="7" customFormat="1" x14ac:dyDescent="0.25">
      <c r="A8" s="3" t="s">
        <v>3</v>
      </c>
      <c r="B8" s="4">
        <v>23</v>
      </c>
      <c r="C8" s="4">
        <v>4445</v>
      </c>
      <c r="D8" s="4">
        <v>48678</v>
      </c>
      <c r="E8" s="4">
        <v>9615</v>
      </c>
      <c r="F8" s="4">
        <v>3710</v>
      </c>
      <c r="G8" s="4">
        <v>7080</v>
      </c>
      <c r="H8" s="6"/>
    </row>
    <row r="9" spans="1:9" s="7" customFormat="1" x14ac:dyDescent="0.25">
      <c r="A9" s="3" t="s">
        <v>113</v>
      </c>
      <c r="B9" s="4">
        <v>11</v>
      </c>
      <c r="C9" s="4">
        <v>68</v>
      </c>
      <c r="D9" s="4">
        <v>74733</v>
      </c>
      <c r="E9" s="4">
        <v>14915</v>
      </c>
      <c r="F9" s="4">
        <v>0</v>
      </c>
      <c r="G9" s="4">
        <v>68</v>
      </c>
      <c r="H9" s="6"/>
    </row>
    <row r="10" spans="1:9" s="7" customFormat="1" x14ac:dyDescent="0.25">
      <c r="A10" s="3" t="s">
        <v>5</v>
      </c>
      <c r="B10" s="4">
        <v>88</v>
      </c>
      <c r="C10" s="4">
        <v>7865</v>
      </c>
      <c r="D10" s="4">
        <v>454608</v>
      </c>
      <c r="E10" s="4">
        <v>89311</v>
      </c>
      <c r="F10" s="4">
        <v>7069</v>
      </c>
      <c r="G10" s="4">
        <v>14935</v>
      </c>
      <c r="H10" s="6"/>
    </row>
    <row r="11" spans="1:9" s="7" customFormat="1" x14ac:dyDescent="0.25">
      <c r="A11" s="3" t="s">
        <v>147</v>
      </c>
      <c r="B11" s="4">
        <v>10</v>
      </c>
      <c r="C11" s="4">
        <v>450</v>
      </c>
      <c r="D11" s="4">
        <v>512534</v>
      </c>
      <c r="E11" s="4">
        <v>102290</v>
      </c>
      <c r="F11" s="4">
        <v>0</v>
      </c>
      <c r="G11" s="4">
        <v>470</v>
      </c>
      <c r="H11" s="6"/>
    </row>
    <row r="12" spans="1:9" s="7" customFormat="1" x14ac:dyDescent="0.25">
      <c r="A12" s="3" t="s">
        <v>7</v>
      </c>
      <c r="B12" s="4">
        <v>870</v>
      </c>
      <c r="C12" s="4">
        <v>39992</v>
      </c>
      <c r="D12" s="4">
        <v>43860860.573699996</v>
      </c>
      <c r="E12" s="4">
        <v>8561401.0824999996</v>
      </c>
      <c r="F12" s="4">
        <v>0</v>
      </c>
      <c r="G12" s="4">
        <v>39992</v>
      </c>
      <c r="H12" s="6"/>
    </row>
    <row r="13" spans="1:9" s="7" customFormat="1" x14ac:dyDescent="0.25">
      <c r="A13" s="3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6"/>
    </row>
    <row r="14" spans="1:9" s="7" customFormat="1" x14ac:dyDescent="0.25">
      <c r="A14" s="3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6"/>
    </row>
    <row r="15" spans="1:9" s="7" customFormat="1" x14ac:dyDescent="0.25">
      <c r="A15" s="3" t="s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6"/>
    </row>
    <row r="16" spans="1:9" s="7" customFormat="1" x14ac:dyDescent="0.25">
      <c r="A16" s="3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6"/>
    </row>
    <row r="17" spans="1:11" s="7" customFormat="1" x14ac:dyDescent="0.25">
      <c r="A17" s="3" t="s">
        <v>193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6"/>
    </row>
    <row r="18" spans="1:11" s="7" customFormat="1" x14ac:dyDescent="0.25">
      <c r="A18" s="3" t="s">
        <v>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6"/>
    </row>
    <row r="19" spans="1:11" s="7" customFormat="1" x14ac:dyDescent="0.25">
      <c r="A19" s="3" t="s">
        <v>194</v>
      </c>
      <c r="B19" s="4">
        <v>67</v>
      </c>
      <c r="C19" s="4">
        <v>407</v>
      </c>
      <c r="D19" s="4">
        <v>22458</v>
      </c>
      <c r="E19" s="4">
        <v>4471</v>
      </c>
      <c r="F19" s="4">
        <v>258</v>
      </c>
      <c r="G19" s="4">
        <v>977</v>
      </c>
      <c r="H19" s="6"/>
    </row>
    <row r="20" spans="1:11" s="7" customFormat="1" x14ac:dyDescent="0.25">
      <c r="A20" s="3" t="s">
        <v>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6"/>
    </row>
    <row r="21" spans="1:11" s="7" customFormat="1" x14ac:dyDescent="0.25">
      <c r="A21" s="8" t="s">
        <v>203</v>
      </c>
      <c r="B21" s="4">
        <v>54</v>
      </c>
      <c r="C21" s="4">
        <v>189</v>
      </c>
      <c r="D21" s="4">
        <v>35409</v>
      </c>
      <c r="E21" s="4">
        <v>7053</v>
      </c>
      <c r="F21" s="4">
        <v>46</v>
      </c>
      <c r="G21" s="4">
        <v>411</v>
      </c>
      <c r="H21" s="6"/>
    </row>
    <row r="22" spans="1:11" s="7" customFormat="1" x14ac:dyDescent="0.25">
      <c r="A22" s="8" t="s">
        <v>7</v>
      </c>
      <c r="B22" s="4">
        <v>15</v>
      </c>
      <c r="C22" s="4">
        <v>65</v>
      </c>
      <c r="D22" s="4">
        <v>272.96482000000003</v>
      </c>
      <c r="E22" s="4">
        <v>52.900150000000004</v>
      </c>
      <c r="F22" s="4">
        <v>0</v>
      </c>
      <c r="G22" s="4">
        <v>65</v>
      </c>
      <c r="H22" s="6"/>
    </row>
    <row r="23" spans="1:11" s="7" customFormat="1" x14ac:dyDescent="0.25">
      <c r="A23" s="8" t="s">
        <v>204</v>
      </c>
      <c r="B23" s="4">
        <v>47</v>
      </c>
      <c r="C23" s="4">
        <v>101</v>
      </c>
      <c r="D23" s="4">
        <v>34419</v>
      </c>
      <c r="E23" s="4">
        <v>6857</v>
      </c>
      <c r="F23" s="4">
        <v>5</v>
      </c>
      <c r="G23" s="4">
        <v>151</v>
      </c>
      <c r="H23" s="6"/>
    </row>
    <row r="24" spans="1:11" s="7" customFormat="1" x14ac:dyDescent="0.25">
      <c r="A24" s="8" t="s">
        <v>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/>
    </row>
    <row r="25" spans="1:11" s="7" customFormat="1" x14ac:dyDescent="0.25">
      <c r="A25" s="3" t="s">
        <v>14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6"/>
    </row>
    <row r="26" spans="1:11" x14ac:dyDescent="0.25">
      <c r="A26" s="16" t="s">
        <v>15</v>
      </c>
      <c r="B26" s="17">
        <v>577638</v>
      </c>
      <c r="C26" s="17">
        <v>3476355</v>
      </c>
      <c r="D26" s="17">
        <v>504233717.63852006</v>
      </c>
      <c r="E26" s="17">
        <v>101112476.49334</v>
      </c>
      <c r="F26" s="17">
        <v>478221</v>
      </c>
      <c r="G26" s="17">
        <v>11201599</v>
      </c>
      <c r="H26" s="6"/>
      <c r="K26" s="7"/>
    </row>
    <row r="27" spans="1:11" s="7" customFormat="1" x14ac:dyDescent="0.25">
      <c r="A27" s="3" t="s">
        <v>16</v>
      </c>
      <c r="B27" s="6">
        <v>3143500</v>
      </c>
      <c r="C27" s="4">
        <v>65686276</v>
      </c>
      <c r="D27" s="4">
        <v>5540611158</v>
      </c>
      <c r="E27" s="4">
        <v>1115959170</v>
      </c>
      <c r="F27" s="4">
        <v>23874556</v>
      </c>
      <c r="G27" s="4">
        <v>151009494</v>
      </c>
      <c r="H27" s="6"/>
    </row>
    <row r="28" spans="1:11" s="7" customFormat="1" x14ac:dyDescent="0.25">
      <c r="A28" s="3" t="s">
        <v>105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6"/>
    </row>
    <row r="29" spans="1:11" s="7" customFormat="1" x14ac:dyDescent="0.25">
      <c r="A29" s="3" t="s">
        <v>104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6"/>
    </row>
    <row r="30" spans="1:11" s="7" customFormat="1" x14ac:dyDescent="0.25">
      <c r="A30" s="3" t="s">
        <v>17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6"/>
    </row>
    <row r="31" spans="1:11" s="7" customFormat="1" x14ac:dyDescent="0.25">
      <c r="A31" s="3" t="s">
        <v>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6"/>
    </row>
    <row r="32" spans="1:11" s="7" customFormat="1" x14ac:dyDescent="0.25">
      <c r="A32" s="3" t="s">
        <v>18</v>
      </c>
      <c r="B32" s="4">
        <v>111</v>
      </c>
      <c r="C32" s="4">
        <v>390000</v>
      </c>
      <c r="D32" s="4">
        <v>48028</v>
      </c>
      <c r="E32" s="4">
        <v>9561</v>
      </c>
      <c r="F32" s="4">
        <v>345080</v>
      </c>
      <c r="G32" s="4">
        <v>465000</v>
      </c>
      <c r="H32" s="6"/>
    </row>
    <row r="33" spans="1:8" s="7" customFormat="1" x14ac:dyDescent="0.25">
      <c r="A33" s="3" t="s">
        <v>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6"/>
    </row>
    <row r="34" spans="1:8" s="7" customFormat="1" x14ac:dyDescent="0.25">
      <c r="A34" s="3" t="s">
        <v>19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6"/>
    </row>
    <row r="35" spans="1:8" s="7" customFormat="1" x14ac:dyDescent="0.25">
      <c r="A35" s="3" t="s">
        <v>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33000</v>
      </c>
      <c r="H35" s="6"/>
    </row>
    <row r="36" spans="1:8" s="7" customFormat="1" x14ac:dyDescent="0.25">
      <c r="A36" s="3" t="s">
        <v>20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6"/>
    </row>
    <row r="37" spans="1:8" s="7" customFormat="1" x14ac:dyDescent="0.25">
      <c r="A37" s="3" t="s">
        <v>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6"/>
    </row>
    <row r="38" spans="1:8" s="7" customFormat="1" x14ac:dyDescent="0.25">
      <c r="A38" s="3" t="s">
        <v>106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6"/>
    </row>
    <row r="39" spans="1:8" s="7" customFormat="1" x14ac:dyDescent="0.25">
      <c r="A39" s="3" t="s">
        <v>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6"/>
    </row>
    <row r="40" spans="1:8" s="7" customFormat="1" x14ac:dyDescent="0.25">
      <c r="A40" s="3" t="s">
        <v>107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6"/>
    </row>
    <row r="41" spans="1:8" s="7" customFormat="1" x14ac:dyDescent="0.25">
      <c r="A41" s="3" t="s">
        <v>6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6"/>
    </row>
    <row r="42" spans="1:8" s="7" customFormat="1" x14ac:dyDescent="0.25">
      <c r="A42" s="9" t="s">
        <v>21</v>
      </c>
      <c r="B42" s="10">
        <v>98</v>
      </c>
      <c r="C42" s="10">
        <v>252081</v>
      </c>
      <c r="D42" s="10">
        <v>27744</v>
      </c>
      <c r="E42" s="10">
        <v>5541</v>
      </c>
      <c r="F42" s="10">
        <v>718637</v>
      </c>
      <c r="G42" s="4">
        <v>731187</v>
      </c>
      <c r="H42" s="6"/>
    </row>
    <row r="43" spans="1:8" s="7" customFormat="1" x14ac:dyDescent="0.25">
      <c r="A43" s="9" t="s">
        <v>4</v>
      </c>
      <c r="B43" s="10">
        <v>18</v>
      </c>
      <c r="C43" s="10">
        <v>233</v>
      </c>
      <c r="D43" s="10">
        <v>70850</v>
      </c>
      <c r="E43" s="10">
        <v>13798</v>
      </c>
      <c r="F43" s="10">
        <v>0</v>
      </c>
      <c r="G43" s="4">
        <v>1006277</v>
      </c>
      <c r="H43" s="6"/>
    </row>
    <row r="44" spans="1:8" s="7" customFormat="1" x14ac:dyDescent="0.25">
      <c r="A44" s="9" t="s">
        <v>22</v>
      </c>
      <c r="B44" s="10">
        <v>1004</v>
      </c>
      <c r="C44" s="10">
        <v>10319202</v>
      </c>
      <c r="D44" s="10">
        <v>281556</v>
      </c>
      <c r="E44" s="10">
        <v>56845</v>
      </c>
      <c r="F44" s="10">
        <v>24353993</v>
      </c>
      <c r="G44" s="4">
        <v>34594839</v>
      </c>
      <c r="H44" s="6"/>
    </row>
    <row r="45" spans="1:8" s="7" customFormat="1" x14ac:dyDescent="0.25">
      <c r="A45" s="9" t="s">
        <v>6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4">
        <v>166000</v>
      </c>
      <c r="H45" s="6"/>
    </row>
    <row r="46" spans="1:8" s="7" customFormat="1" x14ac:dyDescent="0.25">
      <c r="A46" s="3" t="s">
        <v>97</v>
      </c>
      <c r="B46" s="4"/>
      <c r="C46" s="4"/>
      <c r="D46" s="4"/>
      <c r="E46" s="4"/>
      <c r="F46" s="4"/>
      <c r="G46" s="4">
        <v>0</v>
      </c>
      <c r="H46" s="6"/>
    </row>
    <row r="47" spans="1:8" s="7" customFormat="1" x14ac:dyDescent="0.25">
      <c r="A47" s="3" t="s">
        <v>98</v>
      </c>
      <c r="B47" s="4"/>
      <c r="C47" s="4"/>
      <c r="D47" s="4"/>
      <c r="E47" s="4"/>
      <c r="F47" s="4"/>
      <c r="G47" s="4">
        <v>0</v>
      </c>
      <c r="H47" s="6"/>
    </row>
    <row r="48" spans="1:8" s="7" customFormat="1" x14ac:dyDescent="0.25">
      <c r="A48" s="3" t="s">
        <v>96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6"/>
    </row>
    <row r="49" spans="1:11" s="7" customFormat="1" x14ac:dyDescent="0.25">
      <c r="A49" s="3" t="s">
        <v>23</v>
      </c>
      <c r="B49" s="4">
        <v>158</v>
      </c>
      <c r="C49" s="4">
        <v>201926</v>
      </c>
      <c r="D49" s="4">
        <v>50023730</v>
      </c>
      <c r="E49" s="4">
        <v>10082524</v>
      </c>
      <c r="F49" s="4">
        <v>4760432</v>
      </c>
      <c r="G49" s="4">
        <v>563302</v>
      </c>
      <c r="H49" s="6"/>
    </row>
    <row r="50" spans="1:11" s="11" customFormat="1" x14ac:dyDescent="0.25">
      <c r="A50" s="9" t="s">
        <v>24</v>
      </c>
      <c r="B50" s="4">
        <v>9569</v>
      </c>
      <c r="C50" s="4">
        <v>8203034</v>
      </c>
      <c r="D50" s="4">
        <v>1115299839.0771</v>
      </c>
      <c r="E50" s="4">
        <v>225924859.22991002</v>
      </c>
      <c r="F50" s="4">
        <v>0</v>
      </c>
      <c r="G50" s="4">
        <v>20529238</v>
      </c>
      <c r="H50" s="6"/>
      <c r="K50" s="7"/>
    </row>
    <row r="51" spans="1:11" s="7" customFormat="1" x14ac:dyDescent="0.25">
      <c r="A51" s="3" t="s">
        <v>25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6"/>
    </row>
    <row r="52" spans="1:11" s="7" customFormat="1" x14ac:dyDescent="0.25">
      <c r="A52" s="3" t="s">
        <v>26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6"/>
    </row>
    <row r="53" spans="1:11" s="7" customFormat="1" x14ac:dyDescent="0.25">
      <c r="A53" s="3" t="s">
        <v>27</v>
      </c>
      <c r="B53" s="4">
        <v>0</v>
      </c>
      <c r="C53" s="4">
        <v>0</v>
      </c>
      <c r="D53" s="4">
        <v>0</v>
      </c>
      <c r="E53" s="4">
        <v>0</v>
      </c>
      <c r="F53" s="4">
        <v>1976734</v>
      </c>
      <c r="G53" s="4">
        <v>0</v>
      </c>
      <c r="H53" s="6"/>
    </row>
    <row r="54" spans="1:11" s="7" customFormat="1" x14ac:dyDescent="0.25">
      <c r="A54" s="3" t="s">
        <v>28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6"/>
    </row>
    <row r="55" spans="1:11" s="7" customFormat="1" x14ac:dyDescent="0.25">
      <c r="A55" s="3" t="s">
        <v>29</v>
      </c>
      <c r="B55" s="4">
        <v>4384</v>
      </c>
      <c r="C55" s="4">
        <v>876557</v>
      </c>
      <c r="D55" s="4">
        <v>118732502</v>
      </c>
      <c r="E55" s="4">
        <v>23998416</v>
      </c>
      <c r="F55" s="4">
        <v>1137778</v>
      </c>
      <c r="G55" s="4">
        <v>1976065</v>
      </c>
      <c r="H55" s="6"/>
    </row>
    <row r="56" spans="1:11" s="7" customFormat="1" x14ac:dyDescent="0.25">
      <c r="A56" s="3" t="s">
        <v>195</v>
      </c>
      <c r="B56" s="4">
        <v>991</v>
      </c>
      <c r="C56" s="4">
        <v>77484</v>
      </c>
      <c r="D56" s="4">
        <v>182495</v>
      </c>
      <c r="E56" s="4">
        <v>36436</v>
      </c>
      <c r="F56" s="4">
        <v>17169</v>
      </c>
      <c r="G56" s="4">
        <v>109857</v>
      </c>
      <c r="H56" s="6"/>
    </row>
    <row r="57" spans="1:11" s="7" customFormat="1" x14ac:dyDescent="0.25">
      <c r="A57" s="3" t="s">
        <v>4</v>
      </c>
      <c r="B57" s="4">
        <v>121</v>
      </c>
      <c r="C57" s="4">
        <v>11304</v>
      </c>
      <c r="D57" s="4">
        <v>114170</v>
      </c>
      <c r="E57" s="4">
        <v>22490</v>
      </c>
      <c r="F57" s="4">
        <v>0</v>
      </c>
      <c r="G57" s="4">
        <v>12392</v>
      </c>
      <c r="H57" s="6"/>
    </row>
    <row r="58" spans="1:11" s="7" customFormat="1" x14ac:dyDescent="0.25">
      <c r="A58" s="3" t="s">
        <v>197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6"/>
    </row>
    <row r="59" spans="1:11" s="7" customFormat="1" x14ac:dyDescent="0.25">
      <c r="A59" s="3" t="s">
        <v>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6"/>
    </row>
    <row r="60" spans="1:11" x14ac:dyDescent="0.25">
      <c r="A60" s="16" t="s">
        <v>30</v>
      </c>
      <c r="B60" s="17">
        <v>3159954</v>
      </c>
      <c r="C60" s="17">
        <v>86018097</v>
      </c>
      <c r="D60" s="17">
        <v>6825392072.0770998</v>
      </c>
      <c r="E60" s="17">
        <v>1376109640.2299099</v>
      </c>
      <c r="F60" s="17">
        <v>57184379</v>
      </c>
      <c r="G60" s="17">
        <v>211196651</v>
      </c>
      <c r="H60" s="6"/>
      <c r="K60" s="7"/>
    </row>
    <row r="61" spans="1:11" s="7" customFormat="1" x14ac:dyDescent="0.25">
      <c r="A61" s="3" t="s">
        <v>178</v>
      </c>
      <c r="B61" s="4">
        <v>836240</v>
      </c>
      <c r="C61" s="4">
        <v>6480070</v>
      </c>
      <c r="D61" s="4">
        <v>1615287382</v>
      </c>
      <c r="E61" s="4">
        <v>325639525</v>
      </c>
      <c r="F61" s="4">
        <v>1372531</v>
      </c>
      <c r="G61" s="4">
        <v>16842765</v>
      </c>
      <c r="H61" s="6"/>
    </row>
    <row r="62" spans="1:11" s="7" customFormat="1" x14ac:dyDescent="0.25">
      <c r="A62" s="3" t="s">
        <v>31</v>
      </c>
      <c r="B62" s="4">
        <v>541</v>
      </c>
      <c r="C62" s="4">
        <v>131640</v>
      </c>
      <c r="D62" s="4">
        <v>731791</v>
      </c>
      <c r="E62" s="4">
        <v>149666</v>
      </c>
      <c r="F62" s="4">
        <v>303360</v>
      </c>
      <c r="G62" s="4">
        <v>335815</v>
      </c>
      <c r="H62" s="6"/>
    </row>
    <row r="63" spans="1:11" s="7" customFormat="1" x14ac:dyDescent="0.25">
      <c r="A63" s="3" t="s">
        <v>32</v>
      </c>
      <c r="B63" s="4">
        <v>16</v>
      </c>
      <c r="C63" s="4">
        <v>7290</v>
      </c>
      <c r="D63" s="4">
        <v>1105350</v>
      </c>
      <c r="E63" s="4">
        <v>215271</v>
      </c>
      <c r="F63" s="4">
        <v>0</v>
      </c>
      <c r="G63" s="4">
        <v>20710</v>
      </c>
      <c r="H63" s="6"/>
    </row>
    <row r="64" spans="1:11" s="7" customFormat="1" x14ac:dyDescent="0.25">
      <c r="A64" s="3" t="s">
        <v>33</v>
      </c>
      <c r="B64" s="4">
        <v>833</v>
      </c>
      <c r="C64" s="4">
        <v>245080</v>
      </c>
      <c r="D64" s="4">
        <v>736034</v>
      </c>
      <c r="E64" s="4">
        <v>149295</v>
      </c>
      <c r="F64" s="4">
        <v>342597</v>
      </c>
      <c r="G64" s="4">
        <v>586755</v>
      </c>
      <c r="H64" s="6"/>
    </row>
    <row r="65" spans="1:8" s="7" customFormat="1" x14ac:dyDescent="0.25">
      <c r="A65" s="3" t="s">
        <v>34</v>
      </c>
      <c r="B65" s="4">
        <v>227</v>
      </c>
      <c r="C65" s="4">
        <v>33265</v>
      </c>
      <c r="D65" s="4">
        <v>8946156</v>
      </c>
      <c r="E65" s="4">
        <v>1742294</v>
      </c>
      <c r="F65" s="4">
        <v>0</v>
      </c>
      <c r="G65" s="4">
        <v>83286</v>
      </c>
      <c r="H65" s="6"/>
    </row>
    <row r="66" spans="1:8" s="7" customFormat="1" x14ac:dyDescent="0.25">
      <c r="A66" s="3" t="s">
        <v>180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4002</v>
      </c>
      <c r="H66" s="6"/>
    </row>
    <row r="67" spans="1:8" s="7" customFormat="1" x14ac:dyDescent="0.25">
      <c r="A67" s="3" t="s">
        <v>32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3000</v>
      </c>
      <c r="H67" s="6"/>
    </row>
    <row r="68" spans="1:8" s="7" customFormat="1" x14ac:dyDescent="0.25">
      <c r="A68" s="3" t="s">
        <v>181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7001</v>
      </c>
      <c r="H68" s="6"/>
    </row>
    <row r="69" spans="1:8" s="7" customFormat="1" x14ac:dyDescent="0.25">
      <c r="A69" s="3" t="s">
        <v>34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7000</v>
      </c>
      <c r="H69" s="6"/>
    </row>
    <row r="70" spans="1:8" s="7" customFormat="1" x14ac:dyDescent="0.25">
      <c r="A70" s="3" t="s">
        <v>182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1000</v>
      </c>
      <c r="H70" s="6"/>
    </row>
    <row r="71" spans="1:8" s="7" customFormat="1" x14ac:dyDescent="0.25">
      <c r="A71" s="3" t="s">
        <v>32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6"/>
    </row>
    <row r="72" spans="1:8" s="7" customFormat="1" x14ac:dyDescent="0.25">
      <c r="A72" s="3" t="s">
        <v>183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13000</v>
      </c>
      <c r="H72" s="6"/>
    </row>
    <row r="73" spans="1:8" s="7" customFormat="1" x14ac:dyDescent="0.25">
      <c r="A73" s="3" t="s">
        <v>34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13000</v>
      </c>
      <c r="H73" s="6"/>
    </row>
    <row r="74" spans="1:8" s="7" customFormat="1" x14ac:dyDescent="0.25">
      <c r="A74" s="3" t="s">
        <v>184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1500</v>
      </c>
      <c r="H74" s="6"/>
    </row>
    <row r="75" spans="1:8" s="7" customFormat="1" x14ac:dyDescent="0.25">
      <c r="A75" s="3" t="s">
        <v>32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6"/>
    </row>
    <row r="76" spans="1:8" s="7" customFormat="1" x14ac:dyDescent="0.25">
      <c r="A76" s="3" t="s">
        <v>185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5501</v>
      </c>
      <c r="H76" s="6"/>
    </row>
    <row r="77" spans="1:8" s="7" customFormat="1" x14ac:dyDescent="0.25">
      <c r="A77" s="3" t="s">
        <v>34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5501</v>
      </c>
      <c r="H77" s="6"/>
    </row>
    <row r="78" spans="1:8" s="7" customFormat="1" x14ac:dyDescent="0.25">
      <c r="A78" s="3" t="s">
        <v>186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6"/>
    </row>
    <row r="79" spans="1:8" s="7" customFormat="1" x14ac:dyDescent="0.25">
      <c r="A79" s="3" t="s">
        <v>32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6"/>
    </row>
    <row r="80" spans="1:8" s="7" customFormat="1" x14ac:dyDescent="0.25">
      <c r="A80" s="3" t="s">
        <v>187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6"/>
    </row>
    <row r="81" spans="1:11" s="7" customFormat="1" x14ac:dyDescent="0.25">
      <c r="A81" s="3" t="s">
        <v>34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6"/>
    </row>
    <row r="82" spans="1:11" s="7" customFormat="1" x14ac:dyDescent="0.25">
      <c r="A82" s="3" t="s">
        <v>35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11" s="7" customFormat="1" x14ac:dyDescent="0.25">
      <c r="A83" s="3" t="s">
        <v>36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10"/>
    </row>
    <row r="84" spans="1:11" s="7" customFormat="1" x14ac:dyDescent="0.25">
      <c r="A84" s="3" t="s">
        <v>37</v>
      </c>
      <c r="B84" s="4">
        <v>3360</v>
      </c>
      <c r="C84" s="4">
        <v>483660</v>
      </c>
      <c r="D84" s="4">
        <v>119830932.8</v>
      </c>
      <c r="E84" s="4">
        <v>24376387.485750001</v>
      </c>
      <c r="F84" s="4">
        <v>0</v>
      </c>
      <c r="G84" s="4">
        <v>1369945</v>
      </c>
      <c r="H84" s="6"/>
    </row>
    <row r="85" spans="1:11" s="7" customFormat="1" x14ac:dyDescent="0.25">
      <c r="A85" s="3" t="s">
        <v>38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6"/>
    </row>
    <row r="86" spans="1:11" s="7" customFormat="1" x14ac:dyDescent="0.25">
      <c r="A86" s="3" t="s">
        <v>7</v>
      </c>
      <c r="B86" s="4">
        <v>7279</v>
      </c>
      <c r="C86" s="4">
        <v>1718900</v>
      </c>
      <c r="D86" s="4">
        <v>411489998.56</v>
      </c>
      <c r="E86" s="4">
        <v>86503608.901580006</v>
      </c>
      <c r="F86" s="4">
        <v>0</v>
      </c>
      <c r="G86" s="4">
        <v>4698260</v>
      </c>
      <c r="H86" s="6"/>
      <c r="I86" s="6"/>
    </row>
    <row r="87" spans="1:11" s="11" customFormat="1" x14ac:dyDescent="0.25">
      <c r="A87" s="9" t="s">
        <v>199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750</v>
      </c>
      <c r="H87" s="6"/>
      <c r="I87" s="6"/>
      <c r="J87" s="7"/>
      <c r="K87" s="7"/>
    </row>
    <row r="88" spans="1:11" s="7" customFormat="1" x14ac:dyDescent="0.25">
      <c r="A88" s="9" t="s">
        <v>192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4">
        <v>0</v>
      </c>
      <c r="H88" s="6"/>
      <c r="I88" s="12"/>
      <c r="J88" s="11"/>
    </row>
    <row r="89" spans="1:11" s="7" customFormat="1" x14ac:dyDescent="0.25">
      <c r="A89" s="3" t="s">
        <v>189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6"/>
    </row>
    <row r="90" spans="1:11" s="7" customFormat="1" x14ac:dyDescent="0.25">
      <c r="A90" s="3" t="s">
        <v>157</v>
      </c>
      <c r="B90" s="4">
        <v>2682</v>
      </c>
      <c r="C90" s="4">
        <v>94175</v>
      </c>
      <c r="D90" s="4">
        <v>5082500</v>
      </c>
      <c r="E90" s="4">
        <v>1042044</v>
      </c>
      <c r="F90" s="4">
        <v>30342</v>
      </c>
      <c r="G90" s="4">
        <v>252601</v>
      </c>
      <c r="H90" s="6"/>
    </row>
    <row r="91" spans="1:11" s="7" customFormat="1" x14ac:dyDescent="0.25">
      <c r="A91" s="3" t="s">
        <v>158</v>
      </c>
      <c r="B91" s="4">
        <v>158</v>
      </c>
      <c r="C91" s="4">
        <v>16140</v>
      </c>
      <c r="D91" s="4">
        <v>4367264</v>
      </c>
      <c r="E91" s="4">
        <v>904874</v>
      </c>
      <c r="F91" s="4">
        <v>7433</v>
      </c>
      <c r="G91" s="4">
        <v>44685</v>
      </c>
      <c r="H91" s="6"/>
    </row>
    <row r="92" spans="1:11" s="7" customFormat="1" x14ac:dyDescent="0.25">
      <c r="A92" s="3" t="s">
        <v>161</v>
      </c>
      <c r="B92" s="4">
        <v>11</v>
      </c>
      <c r="C92" s="4">
        <v>1242</v>
      </c>
      <c r="D92" s="4">
        <v>245936</v>
      </c>
      <c r="E92" s="4">
        <v>51322</v>
      </c>
      <c r="F92" s="4">
        <v>690</v>
      </c>
      <c r="G92" s="4">
        <v>3624</v>
      </c>
      <c r="H92" s="6"/>
    </row>
    <row r="93" spans="1:11" s="7" customFormat="1" x14ac:dyDescent="0.25">
      <c r="A93" s="3" t="s">
        <v>162</v>
      </c>
      <c r="B93" s="4">
        <v>662</v>
      </c>
      <c r="C93" s="4">
        <v>20334</v>
      </c>
      <c r="D93" s="4">
        <v>40021</v>
      </c>
      <c r="E93" s="4">
        <v>8218</v>
      </c>
      <c r="F93" s="4">
        <v>6521</v>
      </c>
      <c r="G93" s="4">
        <v>73275</v>
      </c>
      <c r="H93" s="6"/>
    </row>
    <row r="94" spans="1:11" s="7" customFormat="1" x14ac:dyDescent="0.25">
      <c r="A94" s="3" t="s">
        <v>166</v>
      </c>
      <c r="B94" s="4">
        <v>12</v>
      </c>
      <c r="C94" s="4">
        <v>365</v>
      </c>
      <c r="D94" s="4">
        <v>80727</v>
      </c>
      <c r="E94" s="4">
        <v>16937</v>
      </c>
      <c r="F94" s="4">
        <v>313</v>
      </c>
      <c r="G94" s="4">
        <v>1209</v>
      </c>
      <c r="H94" s="6"/>
    </row>
    <row r="95" spans="1:11" s="7" customFormat="1" x14ac:dyDescent="0.25">
      <c r="A95" s="3" t="s">
        <v>165</v>
      </c>
      <c r="B95" s="4">
        <v>228</v>
      </c>
      <c r="C95" s="4">
        <v>13389</v>
      </c>
      <c r="D95" s="4">
        <v>857630</v>
      </c>
      <c r="E95" s="4">
        <v>175733</v>
      </c>
      <c r="F95" s="4">
        <v>5946</v>
      </c>
      <c r="G95" s="4">
        <v>39637</v>
      </c>
      <c r="H95" s="6"/>
    </row>
    <row r="96" spans="1:11" s="7" customFormat="1" x14ac:dyDescent="0.25">
      <c r="A96" s="3" t="s">
        <v>176</v>
      </c>
      <c r="B96" s="4">
        <v>6</v>
      </c>
      <c r="C96" s="4">
        <v>13</v>
      </c>
      <c r="D96" s="4">
        <v>2809</v>
      </c>
      <c r="E96" s="4">
        <v>585</v>
      </c>
      <c r="F96" s="4">
        <v>9</v>
      </c>
      <c r="G96" s="4">
        <v>66</v>
      </c>
      <c r="H96" s="6"/>
    </row>
    <row r="97" spans="1:8" s="7" customFormat="1" x14ac:dyDescent="0.25">
      <c r="A97" s="3" t="s">
        <v>177</v>
      </c>
      <c r="B97" s="4">
        <v>714</v>
      </c>
      <c r="C97" s="4">
        <v>36003</v>
      </c>
      <c r="D97" s="4">
        <v>1312052</v>
      </c>
      <c r="E97" s="4">
        <v>267107</v>
      </c>
      <c r="F97" s="4">
        <v>4901</v>
      </c>
      <c r="G97" s="4">
        <v>108483</v>
      </c>
      <c r="H97" s="6"/>
    </row>
    <row r="98" spans="1:8" s="7" customFormat="1" x14ac:dyDescent="0.25">
      <c r="A98" s="3" t="s">
        <v>153</v>
      </c>
      <c r="B98" s="4">
        <v>13</v>
      </c>
      <c r="C98" s="4">
        <v>476</v>
      </c>
      <c r="D98" s="4">
        <v>109955</v>
      </c>
      <c r="E98" s="4">
        <v>22745</v>
      </c>
      <c r="F98" s="4">
        <v>314</v>
      </c>
      <c r="G98" s="4">
        <v>501</v>
      </c>
      <c r="H98" s="6"/>
    </row>
    <row r="99" spans="1:8" s="7" customFormat="1" x14ac:dyDescent="0.25">
      <c r="A99" s="3" t="s">
        <v>154</v>
      </c>
      <c r="B99" s="4">
        <v>604</v>
      </c>
      <c r="C99" s="4">
        <v>27767</v>
      </c>
      <c r="D99" s="4">
        <v>5258119</v>
      </c>
      <c r="E99" s="4">
        <v>1078177</v>
      </c>
      <c r="F99" s="4">
        <v>8073</v>
      </c>
      <c r="G99" s="4">
        <v>73230</v>
      </c>
      <c r="H99" s="6"/>
    </row>
    <row r="100" spans="1:8" s="7" customFormat="1" x14ac:dyDescent="0.25">
      <c r="A100" s="3" t="s">
        <v>171</v>
      </c>
      <c r="B100" s="4">
        <v>15</v>
      </c>
      <c r="C100" s="4">
        <v>177</v>
      </c>
      <c r="D100" s="4">
        <v>31754</v>
      </c>
      <c r="E100" s="4">
        <v>6582</v>
      </c>
      <c r="F100" s="4">
        <v>70</v>
      </c>
      <c r="G100" s="4">
        <v>1529</v>
      </c>
      <c r="H100" s="6"/>
    </row>
    <row r="101" spans="1:8" s="7" customFormat="1" x14ac:dyDescent="0.25">
      <c r="A101" s="3" t="s">
        <v>172</v>
      </c>
      <c r="B101" s="4">
        <v>537</v>
      </c>
      <c r="C101" s="4">
        <v>12399</v>
      </c>
      <c r="D101" s="4">
        <v>148226</v>
      </c>
      <c r="E101" s="4">
        <v>30071</v>
      </c>
      <c r="F101" s="4">
        <v>1455</v>
      </c>
      <c r="G101" s="4">
        <v>56895</v>
      </c>
      <c r="H101" s="6"/>
    </row>
    <row r="102" spans="1:8" s="7" customFormat="1" x14ac:dyDescent="0.25">
      <c r="A102" s="3" t="s">
        <v>167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6"/>
    </row>
    <row r="103" spans="1:8" s="7" customFormat="1" x14ac:dyDescent="0.25">
      <c r="A103" s="3" t="s">
        <v>168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6"/>
    </row>
    <row r="104" spans="1:8" s="7" customFormat="1" x14ac:dyDescent="0.25">
      <c r="A104" s="3" t="s">
        <v>170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389</v>
      </c>
      <c r="H104" s="6"/>
    </row>
    <row r="105" spans="1:8" s="7" customFormat="1" x14ac:dyDescent="0.25">
      <c r="A105" s="3" t="s">
        <v>169</v>
      </c>
      <c r="B105" s="4">
        <v>59</v>
      </c>
      <c r="C105" s="4">
        <v>4785</v>
      </c>
      <c r="D105" s="4">
        <v>1436</v>
      </c>
      <c r="E105" s="4">
        <v>297</v>
      </c>
      <c r="F105" s="4">
        <v>1642</v>
      </c>
      <c r="G105" s="4">
        <v>13383</v>
      </c>
      <c r="H105" s="6"/>
    </row>
    <row r="106" spans="1:8" s="7" customFormat="1" x14ac:dyDescent="0.25">
      <c r="A106" s="3" t="s">
        <v>159</v>
      </c>
      <c r="B106" s="4">
        <v>12</v>
      </c>
      <c r="C106" s="4">
        <v>812</v>
      </c>
      <c r="D106" s="4">
        <v>211845</v>
      </c>
      <c r="E106" s="4">
        <v>44390</v>
      </c>
      <c r="F106" s="4">
        <v>394</v>
      </c>
      <c r="G106" s="4">
        <v>2635</v>
      </c>
      <c r="H106" s="6"/>
    </row>
    <row r="107" spans="1:8" s="7" customFormat="1" x14ac:dyDescent="0.25">
      <c r="A107" s="3" t="s">
        <v>160</v>
      </c>
      <c r="B107" s="4">
        <v>177</v>
      </c>
      <c r="C107" s="4">
        <v>22836</v>
      </c>
      <c r="D107" s="4">
        <v>5913224</v>
      </c>
      <c r="E107" s="4">
        <v>1204765</v>
      </c>
      <c r="F107" s="4">
        <v>7284</v>
      </c>
      <c r="G107" s="4">
        <v>99706</v>
      </c>
      <c r="H107" s="6"/>
    </row>
    <row r="108" spans="1:8" s="7" customFormat="1" x14ac:dyDescent="0.25">
      <c r="A108" s="3" t="s">
        <v>155</v>
      </c>
      <c r="B108" s="4">
        <v>2</v>
      </c>
      <c r="C108" s="4">
        <v>4</v>
      </c>
      <c r="D108" s="4">
        <v>988</v>
      </c>
      <c r="E108" s="4">
        <v>208</v>
      </c>
      <c r="F108" s="4">
        <v>4</v>
      </c>
      <c r="G108" s="4">
        <v>12</v>
      </c>
      <c r="H108" s="6"/>
    </row>
    <row r="109" spans="1:8" s="7" customFormat="1" x14ac:dyDescent="0.25">
      <c r="A109" s="3" t="s">
        <v>156</v>
      </c>
      <c r="B109" s="4">
        <v>118</v>
      </c>
      <c r="C109" s="4">
        <v>7194</v>
      </c>
      <c r="D109" s="4">
        <v>245333</v>
      </c>
      <c r="E109" s="4">
        <v>49440</v>
      </c>
      <c r="F109" s="4">
        <v>1324</v>
      </c>
      <c r="G109" s="4">
        <v>45622</v>
      </c>
      <c r="H109" s="6"/>
    </row>
    <row r="110" spans="1:8" s="7" customFormat="1" x14ac:dyDescent="0.25">
      <c r="A110" s="3" t="s">
        <v>173</v>
      </c>
      <c r="B110" s="4">
        <v>10</v>
      </c>
      <c r="C110" s="4">
        <v>246</v>
      </c>
      <c r="D110" s="4">
        <v>28383</v>
      </c>
      <c r="E110" s="4">
        <v>5948</v>
      </c>
      <c r="F110" s="4">
        <v>221</v>
      </c>
      <c r="G110" s="4">
        <v>562</v>
      </c>
      <c r="H110" s="6"/>
    </row>
    <row r="111" spans="1:8" s="7" customFormat="1" x14ac:dyDescent="0.25">
      <c r="A111" s="3" t="s">
        <v>174</v>
      </c>
      <c r="B111" s="4">
        <v>146</v>
      </c>
      <c r="C111" s="4">
        <v>8019</v>
      </c>
      <c r="D111" s="4">
        <v>131294</v>
      </c>
      <c r="E111" s="4">
        <v>26698</v>
      </c>
      <c r="F111" s="4">
        <v>2346</v>
      </c>
      <c r="G111" s="4">
        <v>32241</v>
      </c>
      <c r="H111" s="6"/>
    </row>
    <row r="112" spans="1:8" s="7" customFormat="1" x14ac:dyDescent="0.25">
      <c r="A112" s="3" t="s">
        <v>163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293</v>
      </c>
      <c r="H112" s="6"/>
    </row>
    <row r="113" spans="1:11" s="7" customFormat="1" x14ac:dyDescent="0.25">
      <c r="A113" s="3" t="s">
        <v>164</v>
      </c>
      <c r="B113" s="4">
        <v>50</v>
      </c>
      <c r="C113" s="4">
        <v>13054</v>
      </c>
      <c r="D113" s="4">
        <v>505604</v>
      </c>
      <c r="E113" s="4">
        <v>101950</v>
      </c>
      <c r="F113" s="4">
        <v>2063</v>
      </c>
      <c r="G113" s="4">
        <v>26842</v>
      </c>
      <c r="H113" s="6"/>
    </row>
    <row r="114" spans="1:11" s="7" customFormat="1" x14ac:dyDescent="0.25">
      <c r="A114" s="3" t="s">
        <v>151</v>
      </c>
      <c r="B114" s="4">
        <v>39</v>
      </c>
      <c r="C114" s="4">
        <v>1862</v>
      </c>
      <c r="D114" s="4">
        <v>50554</v>
      </c>
      <c r="E114" s="4">
        <v>10374</v>
      </c>
      <c r="F114" s="4">
        <v>950</v>
      </c>
      <c r="G114" s="4">
        <v>5669</v>
      </c>
      <c r="H114" s="6"/>
    </row>
    <row r="115" spans="1:11" x14ac:dyDescent="0.25">
      <c r="A115" s="3" t="s">
        <v>152</v>
      </c>
      <c r="B115" s="4">
        <v>17</v>
      </c>
      <c r="C115" s="4">
        <v>578</v>
      </c>
      <c r="D115" s="4">
        <v>15233</v>
      </c>
      <c r="E115" s="4">
        <v>3012</v>
      </c>
      <c r="F115" s="4">
        <v>62</v>
      </c>
      <c r="G115" s="4">
        <v>1114</v>
      </c>
      <c r="H115" s="6"/>
      <c r="I115" s="7"/>
      <c r="J115" s="7"/>
      <c r="K115" s="7"/>
    </row>
    <row r="116" spans="1:11" x14ac:dyDescent="0.25">
      <c r="A116" s="3" t="s">
        <v>175</v>
      </c>
      <c r="B116" s="4">
        <v>0</v>
      </c>
      <c r="C116" s="4">
        <v>0</v>
      </c>
      <c r="D116" s="4">
        <v>0</v>
      </c>
      <c r="E116" s="4">
        <v>0</v>
      </c>
      <c r="F116" s="4">
        <v>856</v>
      </c>
      <c r="G116" s="4">
        <v>36977</v>
      </c>
      <c r="H116" s="6"/>
      <c r="I116" s="7"/>
      <c r="J116" s="7"/>
      <c r="K116" s="7"/>
    </row>
    <row r="117" spans="1:11" x14ac:dyDescent="0.25">
      <c r="A117" s="16" t="s">
        <v>39</v>
      </c>
      <c r="B117" s="17">
        <v>854768</v>
      </c>
      <c r="C117" s="17">
        <v>9381775</v>
      </c>
      <c r="D117" s="17">
        <v>2182768531.3600001</v>
      </c>
      <c r="E117" s="17">
        <v>443827524.38733006</v>
      </c>
      <c r="F117" s="17">
        <v>2101701</v>
      </c>
      <c r="G117" s="17">
        <v>24919971</v>
      </c>
      <c r="H117" s="6"/>
      <c r="K117" s="7"/>
    </row>
    <row r="118" spans="1:11" x14ac:dyDescent="0.25">
      <c r="A118" s="3" t="s">
        <v>40</v>
      </c>
      <c r="B118" s="13">
        <v>1595</v>
      </c>
      <c r="C118" s="13">
        <v>15563</v>
      </c>
      <c r="D118" s="13">
        <v>9747831</v>
      </c>
      <c r="E118" s="13">
        <v>1948407</v>
      </c>
      <c r="F118" s="13">
        <v>11389</v>
      </c>
      <c r="G118" s="4">
        <v>69872</v>
      </c>
      <c r="H118" s="6"/>
      <c r="K118" s="7"/>
    </row>
    <row r="119" spans="1:11" s="7" customFormat="1" x14ac:dyDescent="0.25">
      <c r="A119" s="16" t="s">
        <v>41</v>
      </c>
      <c r="B119" s="17">
        <v>1595</v>
      </c>
      <c r="C119" s="17">
        <v>15563</v>
      </c>
      <c r="D119" s="17">
        <v>9747831</v>
      </c>
      <c r="E119" s="17">
        <v>1948407</v>
      </c>
      <c r="F119" s="17">
        <v>11389</v>
      </c>
      <c r="G119" s="17">
        <v>69872</v>
      </c>
      <c r="H119" s="6"/>
      <c r="I119" s="1"/>
      <c r="J119" s="1"/>
    </row>
    <row r="120" spans="1:11" s="7" customFormat="1" x14ac:dyDescent="0.25">
      <c r="A120" s="3" t="s">
        <v>42</v>
      </c>
      <c r="B120" s="4">
        <v>22428</v>
      </c>
      <c r="C120" s="4">
        <v>49304</v>
      </c>
      <c r="D120" s="4">
        <v>5511947</v>
      </c>
      <c r="E120" s="4">
        <v>1115363</v>
      </c>
      <c r="F120" s="4">
        <v>12297</v>
      </c>
      <c r="G120" s="4">
        <v>132082</v>
      </c>
      <c r="H120" s="6"/>
    </row>
    <row r="121" spans="1:11" s="7" customFormat="1" x14ac:dyDescent="0.25">
      <c r="A121" s="3" t="s">
        <v>7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6"/>
    </row>
    <row r="122" spans="1:11" s="7" customFormat="1" x14ac:dyDescent="0.25">
      <c r="A122" s="3" t="s">
        <v>43</v>
      </c>
      <c r="B122" s="7">
        <v>175</v>
      </c>
      <c r="C122" s="4">
        <v>11694</v>
      </c>
      <c r="D122" s="4">
        <v>24821</v>
      </c>
      <c r="E122" s="4">
        <v>5042</v>
      </c>
      <c r="F122" s="4">
        <v>12717</v>
      </c>
      <c r="G122" s="4">
        <v>25698</v>
      </c>
      <c r="H122" s="6"/>
    </row>
    <row r="123" spans="1:11" s="7" customFormat="1" x14ac:dyDescent="0.25">
      <c r="A123" s="3" t="s">
        <v>44</v>
      </c>
      <c r="B123" s="4">
        <v>38</v>
      </c>
      <c r="C123" s="4">
        <v>712</v>
      </c>
      <c r="D123" s="4">
        <v>78932</v>
      </c>
      <c r="E123" s="4">
        <v>16641</v>
      </c>
      <c r="F123" s="4">
        <v>0</v>
      </c>
      <c r="G123" s="4">
        <v>11790</v>
      </c>
      <c r="H123" s="6"/>
    </row>
    <row r="124" spans="1:11" s="7" customFormat="1" x14ac:dyDescent="0.25">
      <c r="A124" s="3" t="s">
        <v>45</v>
      </c>
      <c r="B124" s="4">
        <v>441</v>
      </c>
      <c r="C124" s="4">
        <v>8834</v>
      </c>
      <c r="D124" s="4">
        <v>11751</v>
      </c>
      <c r="E124" s="4">
        <v>2368</v>
      </c>
      <c r="F124" s="4">
        <v>26413</v>
      </c>
      <c r="G124" s="4">
        <v>51301</v>
      </c>
      <c r="H124" s="6"/>
    </row>
    <row r="125" spans="1:11" s="7" customFormat="1" x14ac:dyDescent="0.25">
      <c r="A125" s="3" t="s">
        <v>99</v>
      </c>
      <c r="B125" s="4">
        <v>10</v>
      </c>
      <c r="C125" s="4">
        <v>160</v>
      </c>
      <c r="D125" s="4">
        <v>18406</v>
      </c>
      <c r="E125" s="4">
        <v>3881</v>
      </c>
      <c r="F125" s="4">
        <v>0</v>
      </c>
      <c r="G125" s="4">
        <v>280</v>
      </c>
      <c r="H125" s="6"/>
    </row>
    <row r="126" spans="1:11" s="7" customFormat="1" x14ac:dyDescent="0.25">
      <c r="A126" s="3" t="s">
        <v>102</v>
      </c>
      <c r="B126" s="4">
        <v>10292</v>
      </c>
      <c r="C126" s="4">
        <v>16926</v>
      </c>
      <c r="D126" s="4">
        <v>2303508</v>
      </c>
      <c r="E126" s="4">
        <v>460227</v>
      </c>
      <c r="F126" s="4">
        <v>9536</v>
      </c>
      <c r="G126" s="4">
        <v>60167</v>
      </c>
      <c r="H126" s="6"/>
    </row>
    <row r="127" spans="1:11" s="7" customFormat="1" x14ac:dyDescent="0.25">
      <c r="A127" s="3" t="s">
        <v>7</v>
      </c>
      <c r="B127" s="4">
        <v>4</v>
      </c>
      <c r="C127" s="4">
        <v>8</v>
      </c>
      <c r="D127" s="4">
        <v>1126.40436</v>
      </c>
      <c r="E127" s="4">
        <v>221.85</v>
      </c>
      <c r="F127" s="4">
        <v>0</v>
      </c>
      <c r="G127" s="4">
        <v>210</v>
      </c>
      <c r="H127" s="6"/>
      <c r="I127" s="4"/>
    </row>
    <row r="128" spans="1:11" s="7" customFormat="1" x14ac:dyDescent="0.25">
      <c r="A128" s="3" t="s">
        <v>46</v>
      </c>
      <c r="B128" s="4">
        <v>17</v>
      </c>
      <c r="C128" s="4">
        <v>399</v>
      </c>
      <c r="D128" s="4">
        <v>2759</v>
      </c>
      <c r="E128" s="4">
        <v>559</v>
      </c>
      <c r="F128" s="4">
        <v>827</v>
      </c>
      <c r="G128" s="4">
        <v>1835</v>
      </c>
      <c r="H128" s="6"/>
    </row>
    <row r="129" spans="1:11" s="7" customFormat="1" x14ac:dyDescent="0.25">
      <c r="A129" s="3" t="s">
        <v>44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505</v>
      </c>
      <c r="H129" s="6"/>
    </row>
    <row r="130" spans="1:11" s="7" customFormat="1" x14ac:dyDescent="0.25">
      <c r="A130" s="3" t="s">
        <v>47</v>
      </c>
      <c r="B130" s="4">
        <v>0</v>
      </c>
      <c r="C130" s="4">
        <v>0</v>
      </c>
      <c r="D130" s="4">
        <v>0</v>
      </c>
      <c r="E130" s="4">
        <v>0</v>
      </c>
      <c r="F130" s="4">
        <v>64</v>
      </c>
      <c r="G130" s="4">
        <v>0</v>
      </c>
      <c r="H130" s="6"/>
    </row>
    <row r="131" spans="1:11" s="7" customFormat="1" x14ac:dyDescent="0.25">
      <c r="A131" s="3" t="s">
        <v>99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4">
        <v>0</v>
      </c>
      <c r="H131" s="6"/>
    </row>
    <row r="132" spans="1:11" s="7" customFormat="1" x14ac:dyDescent="0.25">
      <c r="A132" s="3" t="s">
        <v>103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6"/>
    </row>
    <row r="133" spans="1:11" s="7" customFormat="1" x14ac:dyDescent="0.25">
      <c r="A133" s="3" t="s">
        <v>7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6"/>
    </row>
    <row r="134" spans="1:11" s="11" customFormat="1" x14ac:dyDescent="0.25">
      <c r="A134" s="3" t="s">
        <v>48</v>
      </c>
      <c r="B134" s="4">
        <v>234310</v>
      </c>
      <c r="C134" s="4">
        <v>510120</v>
      </c>
      <c r="D134" s="4">
        <v>22305193</v>
      </c>
      <c r="E134" s="4">
        <v>4514812</v>
      </c>
      <c r="F134" s="4">
        <v>117044</v>
      </c>
      <c r="G134" s="4">
        <v>1078009</v>
      </c>
      <c r="H134" s="6"/>
      <c r="I134" s="7"/>
      <c r="J134" s="7"/>
      <c r="K134" s="7"/>
    </row>
    <row r="135" spans="1:11" s="7" customFormat="1" x14ac:dyDescent="0.25">
      <c r="A135" s="9" t="s">
        <v>109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6"/>
      <c r="I135" s="11"/>
      <c r="J135" s="11"/>
    </row>
    <row r="136" spans="1:11" s="7" customFormat="1" x14ac:dyDescent="0.25">
      <c r="A136" s="3" t="s">
        <v>49</v>
      </c>
      <c r="B136" s="4">
        <v>748</v>
      </c>
      <c r="C136" s="4">
        <v>55573</v>
      </c>
      <c r="D136" s="4">
        <v>81415</v>
      </c>
      <c r="E136" s="4">
        <v>16169</v>
      </c>
      <c r="F136" s="4">
        <v>76267</v>
      </c>
      <c r="G136" s="4">
        <v>116110</v>
      </c>
      <c r="H136" s="6"/>
    </row>
    <row r="137" spans="1:11" s="7" customFormat="1" x14ac:dyDescent="0.25">
      <c r="A137" s="3" t="s">
        <v>44</v>
      </c>
      <c r="B137" s="14">
        <v>720</v>
      </c>
      <c r="C137" s="14">
        <v>23896</v>
      </c>
      <c r="D137" s="14">
        <v>1033886</v>
      </c>
      <c r="E137" s="14">
        <v>201351</v>
      </c>
      <c r="F137" s="14">
        <v>0</v>
      </c>
      <c r="G137" s="4">
        <v>33598</v>
      </c>
      <c r="H137" s="6"/>
    </row>
    <row r="138" spans="1:11" s="7" customFormat="1" x14ac:dyDescent="0.25">
      <c r="A138" s="3" t="s">
        <v>50</v>
      </c>
      <c r="B138" s="15">
        <v>215</v>
      </c>
      <c r="C138" s="15">
        <v>31454</v>
      </c>
      <c r="D138" s="15">
        <v>31836</v>
      </c>
      <c r="E138" s="15">
        <v>6459</v>
      </c>
      <c r="F138" s="14">
        <v>137694</v>
      </c>
      <c r="G138" s="4">
        <v>125965</v>
      </c>
      <c r="H138" s="6"/>
    </row>
    <row r="139" spans="1:11" s="7" customFormat="1" x14ac:dyDescent="0.25">
      <c r="A139" s="3" t="s">
        <v>108</v>
      </c>
      <c r="B139" s="4">
        <v>3</v>
      </c>
      <c r="C139" s="4">
        <v>273</v>
      </c>
      <c r="D139" s="4">
        <v>13202</v>
      </c>
      <c r="E139" s="4">
        <v>2559</v>
      </c>
      <c r="F139" s="4">
        <v>0</v>
      </c>
      <c r="G139" s="4">
        <v>567</v>
      </c>
      <c r="H139" s="6"/>
    </row>
    <row r="140" spans="1:11" s="7" customFormat="1" x14ac:dyDescent="0.25">
      <c r="A140" s="3" t="s">
        <v>51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6"/>
    </row>
    <row r="141" spans="1:11" s="7" customFormat="1" x14ac:dyDescent="0.25">
      <c r="A141" s="3" t="s">
        <v>50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6"/>
    </row>
    <row r="142" spans="1:11" s="7" customFormat="1" x14ac:dyDescent="0.25">
      <c r="A142" s="3" t="s">
        <v>99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6"/>
    </row>
    <row r="143" spans="1:11" s="7" customFormat="1" x14ac:dyDescent="0.25">
      <c r="A143" s="3" t="s">
        <v>52</v>
      </c>
      <c r="B143" s="4">
        <v>4148</v>
      </c>
      <c r="C143" s="4">
        <v>20155</v>
      </c>
      <c r="D143" s="4">
        <v>1652434</v>
      </c>
      <c r="E143" s="4">
        <v>332762</v>
      </c>
      <c r="F143" s="4">
        <v>2900</v>
      </c>
      <c r="G143" s="4">
        <v>64621</v>
      </c>
      <c r="H143" s="6"/>
    </row>
    <row r="144" spans="1:11" s="7" customFormat="1" x14ac:dyDescent="0.25">
      <c r="A144" s="3" t="s">
        <v>49</v>
      </c>
      <c r="B144" s="4">
        <v>327</v>
      </c>
      <c r="C144" s="4">
        <v>1773</v>
      </c>
      <c r="D144" s="4">
        <v>6575</v>
      </c>
      <c r="E144" s="4">
        <v>1317</v>
      </c>
      <c r="F144" s="4">
        <v>3444</v>
      </c>
      <c r="G144" s="4">
        <v>7139</v>
      </c>
      <c r="H144" s="6"/>
    </row>
    <row r="145" spans="1:8" s="7" customFormat="1" x14ac:dyDescent="0.25">
      <c r="A145" s="3" t="s">
        <v>44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717</v>
      </c>
      <c r="H145" s="6"/>
    </row>
    <row r="146" spans="1:8" s="7" customFormat="1" x14ac:dyDescent="0.25">
      <c r="A146" s="3" t="s">
        <v>50</v>
      </c>
      <c r="B146" s="4">
        <v>13</v>
      </c>
      <c r="C146" s="4">
        <v>188</v>
      </c>
      <c r="D146" s="4">
        <v>370</v>
      </c>
      <c r="E146" s="4">
        <v>74</v>
      </c>
      <c r="F146" s="4">
        <v>736</v>
      </c>
      <c r="G146" s="4">
        <v>685</v>
      </c>
      <c r="H146" s="6"/>
    </row>
    <row r="147" spans="1:8" s="7" customFormat="1" x14ac:dyDescent="0.25">
      <c r="A147" s="3" t="s">
        <v>99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6"/>
    </row>
    <row r="148" spans="1:8" s="7" customFormat="1" x14ac:dyDescent="0.25">
      <c r="A148" s="3" t="s">
        <v>202</v>
      </c>
      <c r="B148" s="4">
        <v>0</v>
      </c>
      <c r="C148" s="4">
        <v>0</v>
      </c>
      <c r="D148" s="4">
        <v>0</v>
      </c>
      <c r="E148" s="4">
        <v>0</v>
      </c>
      <c r="F148" s="4">
        <v>33</v>
      </c>
      <c r="G148" s="4">
        <v>0</v>
      </c>
      <c r="H148" s="6"/>
    </row>
    <row r="149" spans="1:8" s="7" customFormat="1" x14ac:dyDescent="0.25">
      <c r="A149" s="3" t="s">
        <v>109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6"/>
    </row>
    <row r="150" spans="1:8" s="7" customFormat="1" x14ac:dyDescent="0.25">
      <c r="A150" s="3" t="s">
        <v>49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6"/>
    </row>
    <row r="151" spans="1:8" s="7" customFormat="1" x14ac:dyDescent="0.25">
      <c r="A151" s="3" t="s">
        <v>44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6"/>
    </row>
    <row r="152" spans="1:8" s="7" customFormat="1" x14ac:dyDescent="0.25">
      <c r="A152" s="3" t="s">
        <v>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6"/>
    </row>
    <row r="153" spans="1:8" s="7" customFormat="1" x14ac:dyDescent="0.25">
      <c r="A153" s="3" t="s">
        <v>99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/>
    </row>
    <row r="154" spans="1:8" s="7" customFormat="1" x14ac:dyDescent="0.25">
      <c r="A154" s="3" t="s">
        <v>53</v>
      </c>
      <c r="B154" s="4">
        <v>703</v>
      </c>
      <c r="C154" s="4">
        <v>7544</v>
      </c>
      <c r="D154" s="4">
        <v>731386</v>
      </c>
      <c r="E154" s="4">
        <v>147711</v>
      </c>
      <c r="F154" s="4">
        <v>6351</v>
      </c>
      <c r="G154" s="4">
        <v>18286</v>
      </c>
      <c r="H154" s="4"/>
    </row>
    <row r="155" spans="1:8" s="7" customFormat="1" x14ac:dyDescent="0.25">
      <c r="A155" s="3" t="s">
        <v>109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/>
    </row>
    <row r="156" spans="1:8" s="7" customFormat="1" x14ac:dyDescent="0.25">
      <c r="A156" s="3" t="s">
        <v>46</v>
      </c>
      <c r="B156" s="4">
        <v>0</v>
      </c>
      <c r="C156" s="4">
        <v>0</v>
      </c>
      <c r="D156" s="4">
        <v>0</v>
      </c>
      <c r="E156" s="4">
        <v>0</v>
      </c>
      <c r="F156" s="4">
        <v>100</v>
      </c>
      <c r="G156" s="4">
        <v>250</v>
      </c>
      <c r="H156" s="4"/>
    </row>
    <row r="157" spans="1:8" s="7" customFormat="1" x14ac:dyDescent="0.25">
      <c r="A157" s="3" t="s">
        <v>44</v>
      </c>
      <c r="B157" s="4">
        <v>1</v>
      </c>
      <c r="C157" s="4">
        <v>100</v>
      </c>
      <c r="D157" s="4">
        <v>9000</v>
      </c>
      <c r="E157" s="4">
        <v>1897</v>
      </c>
      <c r="F157" s="4">
        <v>0</v>
      </c>
      <c r="G157" s="4">
        <v>100</v>
      </c>
      <c r="H157" s="4"/>
    </row>
    <row r="158" spans="1:8" s="7" customFormat="1" x14ac:dyDescent="0.25">
      <c r="A158" s="3" t="s">
        <v>47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/>
    </row>
    <row r="159" spans="1:8" s="7" customFormat="1" x14ac:dyDescent="0.25">
      <c r="A159" s="3" t="s">
        <v>54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/>
    </row>
    <row r="160" spans="1:8" s="7" customFormat="1" x14ac:dyDescent="0.25">
      <c r="A160" s="3" t="s">
        <v>196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/>
    </row>
    <row r="161" spans="1:11" s="7" customFormat="1" x14ac:dyDescent="0.25">
      <c r="A161" s="7" t="s">
        <v>55</v>
      </c>
      <c r="B161" s="7">
        <v>421</v>
      </c>
      <c r="C161" s="7">
        <v>956</v>
      </c>
      <c r="D161" s="7">
        <v>74337</v>
      </c>
      <c r="E161" s="7">
        <v>14811</v>
      </c>
      <c r="F161" s="7">
        <v>0</v>
      </c>
      <c r="G161" s="4">
        <v>2144</v>
      </c>
      <c r="H161" s="6"/>
    </row>
    <row r="162" spans="1:11" s="7" customFormat="1" x14ac:dyDescent="0.25">
      <c r="A162" s="7" t="s">
        <v>56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4">
        <v>0</v>
      </c>
      <c r="H162" s="6"/>
    </row>
    <row r="163" spans="1:11" s="7" customFormat="1" x14ac:dyDescent="0.25">
      <c r="A163" s="7" t="s">
        <v>44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4">
        <v>0</v>
      </c>
      <c r="H163" s="6"/>
    </row>
    <row r="164" spans="1:11" s="7" customFormat="1" x14ac:dyDescent="0.25">
      <c r="A164" s="7" t="s">
        <v>57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4">
        <v>0</v>
      </c>
      <c r="H164" s="6"/>
    </row>
    <row r="165" spans="1:11" s="7" customFormat="1" x14ac:dyDescent="0.25">
      <c r="A165" s="7" t="s">
        <v>99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4">
        <v>0</v>
      </c>
      <c r="H165" s="6"/>
    </row>
    <row r="166" spans="1:11" x14ac:dyDescent="0.25">
      <c r="A166" s="1" t="s">
        <v>100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4">
        <v>0</v>
      </c>
      <c r="H166" s="6"/>
      <c r="I166" s="7"/>
      <c r="J166" s="7"/>
      <c r="K166" s="7"/>
    </row>
    <row r="167" spans="1:11" x14ac:dyDescent="0.25">
      <c r="A167" s="16" t="s">
        <v>58</v>
      </c>
      <c r="B167" s="17">
        <v>275014</v>
      </c>
      <c r="C167" s="17">
        <v>740069</v>
      </c>
      <c r="D167" s="17">
        <v>33892884.404359996</v>
      </c>
      <c r="E167" s="17">
        <v>6844224.8499999996</v>
      </c>
      <c r="F167" s="17">
        <v>406423</v>
      </c>
      <c r="G167" s="17">
        <v>1732059</v>
      </c>
      <c r="H167" s="6"/>
      <c r="K167" s="7"/>
    </row>
    <row r="168" spans="1:11" x14ac:dyDescent="0.25">
      <c r="A168" s="3" t="s">
        <v>130</v>
      </c>
      <c r="B168" s="14">
        <v>6551</v>
      </c>
      <c r="C168" s="14">
        <v>6020000</v>
      </c>
      <c r="D168" s="14">
        <v>87702</v>
      </c>
      <c r="E168" s="14">
        <v>17859</v>
      </c>
      <c r="F168" s="14">
        <v>1507700</v>
      </c>
      <c r="G168" s="4">
        <v>18196700</v>
      </c>
      <c r="H168" s="6"/>
      <c r="K168" s="7"/>
    </row>
    <row r="169" spans="1:11" x14ac:dyDescent="0.25">
      <c r="A169" s="3" t="s">
        <v>127</v>
      </c>
      <c r="B169" s="14">
        <v>0</v>
      </c>
      <c r="C169" s="14">
        <v>0</v>
      </c>
      <c r="D169" s="14">
        <v>0</v>
      </c>
      <c r="E169" s="14">
        <v>0</v>
      </c>
      <c r="F169" s="14">
        <v>0</v>
      </c>
      <c r="G169" s="4">
        <v>0</v>
      </c>
      <c r="H169" s="6"/>
      <c r="K169" s="7"/>
    </row>
    <row r="170" spans="1:11" x14ac:dyDescent="0.25">
      <c r="A170" s="3" t="s">
        <v>131</v>
      </c>
      <c r="B170" s="14">
        <v>11586</v>
      </c>
      <c r="C170" s="14">
        <v>1926300</v>
      </c>
      <c r="D170" s="14">
        <v>23630</v>
      </c>
      <c r="E170" s="14">
        <v>4713</v>
      </c>
      <c r="F170" s="14">
        <v>968900</v>
      </c>
      <c r="G170" s="4">
        <v>6022500</v>
      </c>
      <c r="H170" s="6"/>
      <c r="K170" s="7"/>
    </row>
    <row r="171" spans="1:11" x14ac:dyDescent="0.25">
      <c r="A171" s="3" t="s">
        <v>128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6"/>
      <c r="K171" s="7"/>
    </row>
    <row r="172" spans="1:11" x14ac:dyDescent="0.25">
      <c r="A172" s="3" t="s">
        <v>132</v>
      </c>
      <c r="B172" s="14">
        <v>4156</v>
      </c>
      <c r="C172" s="14">
        <v>18008300</v>
      </c>
      <c r="D172" s="14">
        <v>46876</v>
      </c>
      <c r="E172" s="14">
        <v>9411</v>
      </c>
      <c r="F172" s="14">
        <v>546500</v>
      </c>
      <c r="G172" s="4">
        <v>51137000</v>
      </c>
      <c r="H172" s="6"/>
      <c r="K172" s="7"/>
    </row>
    <row r="173" spans="1:11" x14ac:dyDescent="0.25">
      <c r="A173" s="3" t="s">
        <v>129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6"/>
      <c r="K173" s="7"/>
    </row>
    <row r="174" spans="1:11" x14ac:dyDescent="0.25">
      <c r="A174" s="3" t="s">
        <v>133</v>
      </c>
      <c r="B174" s="14">
        <v>880</v>
      </c>
      <c r="C174" s="14">
        <v>427200</v>
      </c>
      <c r="D174" s="14">
        <v>6025</v>
      </c>
      <c r="E174" s="14">
        <v>1228</v>
      </c>
      <c r="F174" s="14">
        <v>129900</v>
      </c>
      <c r="G174" s="4">
        <v>988600</v>
      </c>
      <c r="H174" s="6"/>
      <c r="K174" s="7"/>
    </row>
    <row r="175" spans="1:11" s="7" customFormat="1" x14ac:dyDescent="0.25">
      <c r="A175" s="3" t="s">
        <v>140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4">
        <v>0</v>
      </c>
      <c r="H175" s="6"/>
      <c r="I175" s="1"/>
      <c r="J175" s="1"/>
    </row>
    <row r="176" spans="1:11" x14ac:dyDescent="0.25">
      <c r="A176" s="3" t="s">
        <v>134</v>
      </c>
      <c r="B176" s="14">
        <v>3338</v>
      </c>
      <c r="C176" s="14">
        <v>409200</v>
      </c>
      <c r="D176" s="14">
        <v>14234</v>
      </c>
      <c r="E176" s="14">
        <v>2858</v>
      </c>
      <c r="F176" s="14">
        <v>74800</v>
      </c>
      <c r="G176" s="4">
        <v>993800</v>
      </c>
      <c r="H176" s="6"/>
      <c r="I176" s="7"/>
      <c r="J176" s="7"/>
      <c r="K176" s="7"/>
    </row>
    <row r="177" spans="1:11" x14ac:dyDescent="0.25">
      <c r="A177" s="3" t="s">
        <v>141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6"/>
      <c r="K177" s="7"/>
    </row>
    <row r="178" spans="1:11" x14ac:dyDescent="0.25">
      <c r="A178" s="3" t="s">
        <v>190</v>
      </c>
      <c r="B178" s="14">
        <v>13557</v>
      </c>
      <c r="C178" s="14">
        <v>33599800</v>
      </c>
      <c r="D178" s="14">
        <v>75258</v>
      </c>
      <c r="E178" s="14">
        <v>15046</v>
      </c>
      <c r="F178" s="14">
        <v>4209400</v>
      </c>
      <c r="G178" s="4">
        <v>98225400</v>
      </c>
      <c r="H178" s="6"/>
      <c r="K178" s="7"/>
    </row>
    <row r="179" spans="1:11" s="7" customFormat="1" x14ac:dyDescent="0.25">
      <c r="A179" s="3" t="s">
        <v>191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6"/>
      <c r="I179" s="1"/>
      <c r="J179" s="1"/>
    </row>
    <row r="180" spans="1:11" x14ac:dyDescent="0.25">
      <c r="A180" s="3" t="s">
        <v>135</v>
      </c>
      <c r="B180" s="14">
        <v>2439</v>
      </c>
      <c r="C180" s="14">
        <v>400800</v>
      </c>
      <c r="D180" s="14">
        <v>9491</v>
      </c>
      <c r="E180" s="14">
        <v>1914</v>
      </c>
      <c r="F180" s="14">
        <v>164300</v>
      </c>
      <c r="G180" s="4">
        <v>602300</v>
      </c>
      <c r="H180" s="6"/>
      <c r="I180" s="7"/>
      <c r="J180" s="7"/>
      <c r="K180" s="7"/>
    </row>
    <row r="181" spans="1:11" x14ac:dyDescent="0.25">
      <c r="A181" s="3" t="s">
        <v>142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4">
        <v>0</v>
      </c>
      <c r="H181" s="6"/>
      <c r="K181" s="7"/>
    </row>
    <row r="182" spans="1:11" s="11" customFormat="1" x14ac:dyDescent="0.25">
      <c r="A182" s="3" t="s">
        <v>136</v>
      </c>
      <c r="B182" s="18">
        <v>8973</v>
      </c>
      <c r="C182" s="18">
        <v>14818900</v>
      </c>
      <c r="D182" s="18">
        <v>482136</v>
      </c>
      <c r="E182" s="18">
        <v>96959</v>
      </c>
      <c r="F182" s="18">
        <v>3405800</v>
      </c>
      <c r="G182" s="4">
        <v>30306100</v>
      </c>
      <c r="H182" s="6"/>
      <c r="I182" s="1"/>
      <c r="J182" s="1"/>
      <c r="K182" s="7"/>
    </row>
    <row r="183" spans="1:11" s="7" customFormat="1" x14ac:dyDescent="0.25">
      <c r="A183" s="9" t="s">
        <v>143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4">
        <v>0</v>
      </c>
      <c r="H183" s="6"/>
      <c r="I183" s="11"/>
      <c r="J183" s="11"/>
    </row>
    <row r="184" spans="1:11" x14ac:dyDescent="0.25">
      <c r="A184" s="3" t="s">
        <v>137</v>
      </c>
      <c r="B184" s="14">
        <v>6190</v>
      </c>
      <c r="C184" s="14">
        <v>651500</v>
      </c>
      <c r="D184" s="14">
        <v>13141</v>
      </c>
      <c r="E184" s="14">
        <v>2630</v>
      </c>
      <c r="F184" s="14">
        <v>88000</v>
      </c>
      <c r="G184" s="4">
        <v>2091300</v>
      </c>
      <c r="H184" s="6"/>
      <c r="I184" s="7"/>
      <c r="J184" s="7"/>
      <c r="K184" s="7"/>
    </row>
    <row r="185" spans="1:11" x14ac:dyDescent="0.25">
      <c r="A185" s="3" t="s">
        <v>144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6"/>
      <c r="K185" s="7"/>
    </row>
    <row r="186" spans="1:11" x14ac:dyDescent="0.25">
      <c r="A186" s="3" t="s">
        <v>138</v>
      </c>
      <c r="B186" s="14">
        <v>1998</v>
      </c>
      <c r="C186" s="14">
        <v>1930500</v>
      </c>
      <c r="D186" s="14">
        <v>27950</v>
      </c>
      <c r="E186" s="14">
        <v>5729</v>
      </c>
      <c r="F186" s="14">
        <v>1686900</v>
      </c>
      <c r="G186" s="4">
        <v>4994300</v>
      </c>
      <c r="H186" s="6"/>
      <c r="K186" s="7"/>
    </row>
    <row r="187" spans="1:11" x14ac:dyDescent="0.25">
      <c r="A187" s="3" t="s">
        <v>145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6"/>
      <c r="K187" s="7"/>
    </row>
    <row r="188" spans="1:11" x14ac:dyDescent="0.25">
      <c r="A188" s="3" t="s">
        <v>139</v>
      </c>
      <c r="B188" s="14">
        <v>30541</v>
      </c>
      <c r="C188" s="14">
        <v>11230900</v>
      </c>
      <c r="D188" s="14">
        <v>1096413</v>
      </c>
      <c r="E188" s="14">
        <v>220364</v>
      </c>
      <c r="F188" s="14">
        <v>1561200</v>
      </c>
      <c r="G188" s="4">
        <v>21465100</v>
      </c>
      <c r="H188" s="6"/>
      <c r="K188" s="7"/>
    </row>
    <row r="189" spans="1:11" x14ac:dyDescent="0.25">
      <c r="A189" s="3" t="s">
        <v>146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6"/>
      <c r="K189" s="7"/>
    </row>
    <row r="190" spans="1:11" x14ac:dyDescent="0.25">
      <c r="A190" s="3" t="s">
        <v>200</v>
      </c>
      <c r="B190" s="14">
        <v>23249</v>
      </c>
      <c r="C190" s="14">
        <v>54922400</v>
      </c>
      <c r="D190" s="14">
        <v>191825</v>
      </c>
      <c r="E190" s="14">
        <v>38304</v>
      </c>
      <c r="F190" s="14">
        <v>8008400</v>
      </c>
      <c r="G190" s="4">
        <v>158785300</v>
      </c>
      <c r="H190" s="6"/>
      <c r="K190" s="7"/>
    </row>
    <row r="191" spans="1:11" x14ac:dyDescent="0.25">
      <c r="A191" s="3" t="s">
        <v>201</v>
      </c>
      <c r="B191" s="14">
        <v>0</v>
      </c>
      <c r="C191" s="14">
        <v>0</v>
      </c>
      <c r="D191" s="14">
        <v>0</v>
      </c>
      <c r="E191" s="14">
        <v>0</v>
      </c>
      <c r="F191" s="14">
        <v>0</v>
      </c>
      <c r="G191" s="4">
        <v>0</v>
      </c>
      <c r="H191" s="6"/>
      <c r="K191" s="7"/>
    </row>
    <row r="192" spans="1:11" x14ac:dyDescent="0.25">
      <c r="A192" s="16" t="s">
        <v>126</v>
      </c>
      <c r="B192" s="17">
        <v>113458</v>
      </c>
      <c r="C192" s="17">
        <v>144345800</v>
      </c>
      <c r="D192" s="17">
        <v>2074681</v>
      </c>
      <c r="E192" s="17">
        <v>417015</v>
      </c>
      <c r="F192" s="17">
        <v>22351800</v>
      </c>
      <c r="G192" s="17">
        <v>393808400</v>
      </c>
      <c r="H192" s="6"/>
      <c r="K192" s="7"/>
    </row>
    <row r="193" spans="1:11" ht="15" thickBot="1" x14ac:dyDescent="0.3">
      <c r="A193" s="16" t="s">
        <v>59</v>
      </c>
      <c r="B193" s="17">
        <v>4982427</v>
      </c>
      <c r="C193" s="17">
        <v>243977659</v>
      </c>
      <c r="D193" s="17">
        <v>9558109717.4799786</v>
      </c>
      <c r="E193" s="17">
        <v>1930259287.9605799</v>
      </c>
      <c r="F193" s="17">
        <v>82533913</v>
      </c>
      <c r="G193" s="17">
        <v>642928552</v>
      </c>
      <c r="H193" s="6"/>
      <c r="K193" s="7"/>
    </row>
    <row r="194" spans="1:11" ht="15" thickBot="1" x14ac:dyDescent="0.3">
      <c r="A194" s="34" t="s">
        <v>60</v>
      </c>
      <c r="B194" s="35">
        <v>0</v>
      </c>
      <c r="C194" s="35">
        <v>0</v>
      </c>
      <c r="D194" s="35">
        <v>0</v>
      </c>
      <c r="E194" s="35">
        <v>0</v>
      </c>
      <c r="F194" s="35">
        <v>0</v>
      </c>
      <c r="G194" s="36">
        <v>0</v>
      </c>
      <c r="K194" s="7"/>
    </row>
    <row r="195" spans="1:11" x14ac:dyDescent="0.25">
      <c r="A195" s="8" t="s">
        <v>115</v>
      </c>
      <c r="B195" s="1">
        <v>102</v>
      </c>
      <c r="C195" s="19">
        <v>1248.3678947999999</v>
      </c>
      <c r="D195" s="13">
        <v>62418.394740000003</v>
      </c>
      <c r="E195" s="19">
        <v>13174.552480054001</v>
      </c>
      <c r="F195" s="20">
        <v>392648</v>
      </c>
      <c r="G195" s="21">
        <v>14151098</v>
      </c>
      <c r="K195" s="7"/>
    </row>
    <row r="196" spans="1:11" x14ac:dyDescent="0.25">
      <c r="A196" s="8" t="s">
        <v>119</v>
      </c>
      <c r="B196" s="1">
        <v>4</v>
      </c>
      <c r="C196" s="19">
        <v>80178.8</v>
      </c>
      <c r="D196" s="13">
        <v>4008940</v>
      </c>
      <c r="E196" s="19">
        <v>846160.66528768605</v>
      </c>
      <c r="F196" s="20">
        <v>85168</v>
      </c>
      <c r="G196" s="21">
        <v>8286234</v>
      </c>
      <c r="K196" s="7"/>
    </row>
    <row r="197" spans="1:11" x14ac:dyDescent="0.25">
      <c r="A197" s="8" t="s">
        <v>61</v>
      </c>
      <c r="B197" s="1">
        <v>0</v>
      </c>
      <c r="C197" s="1">
        <v>0</v>
      </c>
      <c r="D197" s="1">
        <v>0</v>
      </c>
      <c r="E197" s="1">
        <v>0</v>
      </c>
      <c r="F197" s="20">
        <v>2000</v>
      </c>
      <c r="G197" s="21">
        <v>176400</v>
      </c>
      <c r="K197" s="7"/>
    </row>
    <row r="198" spans="1:11" x14ac:dyDescent="0.25">
      <c r="A198" s="8" t="s">
        <v>62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21">
        <v>602324</v>
      </c>
      <c r="K198" s="7"/>
    </row>
    <row r="199" spans="1:11" x14ac:dyDescent="0.25">
      <c r="A199" s="8" t="s">
        <v>118</v>
      </c>
      <c r="B199" s="1">
        <v>6</v>
      </c>
      <c r="C199" s="19">
        <v>26229.960000399999</v>
      </c>
      <c r="D199" s="13">
        <v>1311498.0000199999</v>
      </c>
      <c r="E199" s="19">
        <v>276815.82169361302</v>
      </c>
      <c r="F199" s="20">
        <v>16742</v>
      </c>
      <c r="G199" s="21">
        <v>444558</v>
      </c>
      <c r="K199" s="7"/>
    </row>
    <row r="200" spans="1:11" x14ac:dyDescent="0.25">
      <c r="A200" s="8" t="s">
        <v>63</v>
      </c>
      <c r="B200" s="1">
        <v>0</v>
      </c>
      <c r="C200" s="1">
        <v>0</v>
      </c>
      <c r="D200" s="1">
        <v>0</v>
      </c>
      <c r="E200" s="1">
        <v>0</v>
      </c>
      <c r="F200" s="20">
        <v>89712</v>
      </c>
      <c r="G200" s="21">
        <v>4241541</v>
      </c>
      <c r="K200" s="7"/>
    </row>
    <row r="201" spans="1:11" x14ac:dyDescent="0.25">
      <c r="A201" s="8" t="s">
        <v>64</v>
      </c>
      <c r="B201" s="1">
        <v>0</v>
      </c>
      <c r="C201" s="19">
        <v>0</v>
      </c>
      <c r="D201" s="13">
        <v>0</v>
      </c>
      <c r="E201" s="19">
        <v>0</v>
      </c>
      <c r="F201" s="20">
        <v>246579</v>
      </c>
      <c r="G201" s="21">
        <v>15170107</v>
      </c>
      <c r="K201" s="7"/>
    </row>
    <row r="202" spans="1:11" x14ac:dyDescent="0.25">
      <c r="A202" s="8" t="s">
        <v>198</v>
      </c>
      <c r="B202" s="1">
        <v>0</v>
      </c>
      <c r="C202" s="1">
        <v>0</v>
      </c>
      <c r="D202" s="1">
        <v>0</v>
      </c>
      <c r="E202" s="1">
        <v>0</v>
      </c>
      <c r="G202" s="21">
        <v>109700</v>
      </c>
      <c r="K202" s="7"/>
    </row>
    <row r="203" spans="1:11" x14ac:dyDescent="0.25">
      <c r="A203" s="8" t="s">
        <v>120</v>
      </c>
      <c r="B203" s="1">
        <v>2</v>
      </c>
      <c r="C203" s="19">
        <v>255201.77600000001</v>
      </c>
      <c r="D203" s="13">
        <v>12760088.800000001</v>
      </c>
      <c r="E203" s="19">
        <v>2693251.8890624298</v>
      </c>
      <c r="F203" s="20">
        <v>876401</v>
      </c>
      <c r="G203" s="21">
        <v>31261700</v>
      </c>
      <c r="K203" s="7"/>
    </row>
    <row r="204" spans="1:11" x14ac:dyDescent="0.25">
      <c r="A204" s="8" t="s">
        <v>116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21">
        <v>124132</v>
      </c>
      <c r="K204" s="7"/>
    </row>
    <row r="205" spans="1:11" x14ac:dyDescent="0.25">
      <c r="A205" s="8" t="s">
        <v>65</v>
      </c>
      <c r="B205" s="1">
        <v>0</v>
      </c>
      <c r="C205" s="1">
        <v>0</v>
      </c>
      <c r="D205" s="1">
        <v>0</v>
      </c>
      <c r="E205" s="1">
        <v>0</v>
      </c>
      <c r="F205" s="20">
        <v>134</v>
      </c>
      <c r="G205" s="21">
        <v>16993</v>
      </c>
      <c r="K205" s="7"/>
    </row>
    <row r="206" spans="1:11" x14ac:dyDescent="0.25">
      <c r="A206" s="8" t="s">
        <v>123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K206" s="7"/>
    </row>
    <row r="207" spans="1:11" x14ac:dyDescent="0.25">
      <c r="A207" s="8" t="s">
        <v>101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K207" s="7"/>
    </row>
    <row r="208" spans="1:11" x14ac:dyDescent="0.25">
      <c r="A208" s="8" t="s">
        <v>122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K208" s="7"/>
    </row>
    <row r="209" spans="1:11" x14ac:dyDescent="0.25">
      <c r="A209" s="8" t="s">
        <v>121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K209" s="7"/>
    </row>
    <row r="210" spans="1:11" x14ac:dyDescent="0.25">
      <c r="A210" s="8" t="s">
        <v>117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K210" s="7"/>
    </row>
    <row r="211" spans="1:11" x14ac:dyDescent="0.25">
      <c r="A211" s="16" t="s">
        <v>66</v>
      </c>
      <c r="B211" s="17">
        <v>114</v>
      </c>
      <c r="C211" s="17">
        <v>362858.9038952</v>
      </c>
      <c r="D211" s="17">
        <v>18142945.194760002</v>
      </c>
      <c r="E211" s="17">
        <v>3829402.9285237826</v>
      </c>
      <c r="F211" s="17">
        <v>1709384</v>
      </c>
      <c r="G211" s="17">
        <v>74584787</v>
      </c>
      <c r="K211" s="7"/>
    </row>
    <row r="212" spans="1:11" x14ac:dyDescent="0.25">
      <c r="A212" s="3" t="s">
        <v>67</v>
      </c>
      <c r="B212" s="1">
        <v>871</v>
      </c>
      <c r="C212" s="15">
        <v>1458.8880594</v>
      </c>
      <c r="D212" s="4">
        <v>345595.99239126599</v>
      </c>
      <c r="E212" s="15">
        <v>72944.402969999996</v>
      </c>
      <c r="F212" s="4">
        <v>10319</v>
      </c>
      <c r="G212" s="21">
        <v>752590</v>
      </c>
      <c r="K212" s="7"/>
    </row>
    <row r="213" spans="1:11" x14ac:dyDescent="0.25">
      <c r="A213" s="3" t="s">
        <v>68</v>
      </c>
      <c r="B213" s="1">
        <v>38</v>
      </c>
      <c r="C213" s="15">
        <v>698.57</v>
      </c>
      <c r="D213" s="4">
        <v>165484.24729999999</v>
      </c>
      <c r="E213" s="15">
        <v>34928.5</v>
      </c>
      <c r="F213" s="4">
        <v>1336</v>
      </c>
      <c r="G213" s="21">
        <v>228252</v>
      </c>
      <c r="K213" s="7"/>
    </row>
    <row r="214" spans="1:11" x14ac:dyDescent="0.25">
      <c r="A214" s="3" t="s">
        <v>69</v>
      </c>
      <c r="B214" s="1">
        <v>30</v>
      </c>
      <c r="C214" s="15">
        <v>394</v>
      </c>
      <c r="D214" s="4">
        <v>50714.822760000003</v>
      </c>
      <c r="E214" s="15">
        <v>10704.297935750699</v>
      </c>
      <c r="F214" s="4">
        <v>3776</v>
      </c>
      <c r="G214" s="21">
        <v>4927634</v>
      </c>
      <c r="K214" s="7"/>
    </row>
    <row r="215" spans="1:11" x14ac:dyDescent="0.25">
      <c r="A215" s="3" t="s">
        <v>70</v>
      </c>
      <c r="B215" s="1">
        <v>72</v>
      </c>
      <c r="C215" s="15">
        <v>700</v>
      </c>
      <c r="D215" s="4">
        <v>78893</v>
      </c>
      <c r="E215" s="15">
        <v>16651.821520536902</v>
      </c>
      <c r="F215" s="4">
        <v>6005</v>
      </c>
      <c r="G215" s="21">
        <v>1420817</v>
      </c>
      <c r="K215" s="7"/>
    </row>
    <row r="216" spans="1:11" x14ac:dyDescent="0.25">
      <c r="A216" s="3" t="s">
        <v>71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21">
        <v>6</v>
      </c>
      <c r="K216" s="7"/>
    </row>
    <row r="217" spans="1:11" x14ac:dyDescent="0.25">
      <c r="A217" s="3" t="s">
        <v>72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21">
        <v>0</v>
      </c>
      <c r="K217" s="7"/>
    </row>
    <row r="218" spans="1:11" x14ac:dyDescent="0.25">
      <c r="A218" s="3" t="s">
        <v>73</v>
      </c>
      <c r="B218" s="1">
        <v>834</v>
      </c>
      <c r="C218" s="15">
        <v>1563670</v>
      </c>
      <c r="D218" s="4">
        <v>193057.32003800001</v>
      </c>
      <c r="E218" s="15">
        <v>40748.305128540604</v>
      </c>
      <c r="F218" s="4">
        <v>89944</v>
      </c>
      <c r="G218" s="21">
        <v>2209304</v>
      </c>
      <c r="K218" s="7"/>
    </row>
    <row r="219" spans="1:11" x14ac:dyDescent="0.25">
      <c r="A219" s="3" t="s">
        <v>74</v>
      </c>
      <c r="B219" s="1">
        <v>1845</v>
      </c>
      <c r="C219" s="15">
        <v>2792646</v>
      </c>
      <c r="D219" s="4">
        <v>297349.40374799998</v>
      </c>
      <c r="E219" s="15">
        <v>62761.071330153201</v>
      </c>
      <c r="F219" s="4">
        <v>175548</v>
      </c>
      <c r="G219" s="21">
        <v>6815991</v>
      </c>
      <c r="K219" s="7"/>
    </row>
    <row r="220" spans="1:11" x14ac:dyDescent="0.25">
      <c r="A220" s="3" t="s">
        <v>75</v>
      </c>
      <c r="B220" s="1">
        <v>28</v>
      </c>
      <c r="C220" s="15">
        <v>435</v>
      </c>
      <c r="D220" s="4">
        <v>141207.03203</v>
      </c>
      <c r="E220" s="15">
        <v>29804.346327409301</v>
      </c>
      <c r="F220" s="4">
        <v>10313</v>
      </c>
      <c r="G220" s="21">
        <v>7049373</v>
      </c>
      <c r="K220" s="7"/>
    </row>
    <row r="221" spans="1:11" x14ac:dyDescent="0.25">
      <c r="A221" s="3" t="s">
        <v>76</v>
      </c>
      <c r="B221" s="1">
        <v>0</v>
      </c>
      <c r="C221" s="1">
        <v>0</v>
      </c>
      <c r="D221" s="1">
        <v>0</v>
      </c>
      <c r="E221" s="1">
        <v>0</v>
      </c>
      <c r="F221" s="4">
        <v>20</v>
      </c>
      <c r="G221" s="21">
        <v>1814169</v>
      </c>
      <c r="K221" s="7"/>
    </row>
    <row r="222" spans="1:11" x14ac:dyDescent="0.25">
      <c r="A222" s="3" t="s">
        <v>124</v>
      </c>
      <c r="B222" s="1">
        <v>27791</v>
      </c>
      <c r="C222" s="15">
        <v>219964841</v>
      </c>
      <c r="D222" s="4">
        <v>5288119.0770480698</v>
      </c>
      <c r="E222" s="15">
        <v>1116154.98270253</v>
      </c>
      <c r="F222" s="4">
        <v>21640523</v>
      </c>
      <c r="G222" s="21">
        <v>1791033785</v>
      </c>
      <c r="K222" s="7"/>
    </row>
    <row r="223" spans="1:11" x14ac:dyDescent="0.25">
      <c r="A223" s="3" t="s">
        <v>125</v>
      </c>
      <c r="B223" s="1">
        <v>21248</v>
      </c>
      <c r="C223" s="15">
        <v>112155140</v>
      </c>
      <c r="D223" s="4">
        <v>3070845.9081555498</v>
      </c>
      <c r="E223" s="15">
        <v>648158.61964530998</v>
      </c>
      <c r="F223" s="4">
        <v>68593544</v>
      </c>
      <c r="G223" s="21">
        <v>2066834354</v>
      </c>
      <c r="K223" s="7"/>
    </row>
    <row r="224" spans="1:11" x14ac:dyDescent="0.25">
      <c r="A224" s="16" t="s">
        <v>77</v>
      </c>
      <c r="B224" s="17">
        <v>52757</v>
      </c>
      <c r="C224" s="17">
        <v>336479983.45805943</v>
      </c>
      <c r="D224" s="17">
        <v>9631266.8034708854</v>
      </c>
      <c r="E224" s="17">
        <v>2032856.3475602306</v>
      </c>
      <c r="F224" s="17">
        <v>90531328</v>
      </c>
      <c r="G224" s="17">
        <v>3883086275</v>
      </c>
      <c r="K224" s="7"/>
    </row>
    <row r="225" spans="1:11" x14ac:dyDescent="0.25">
      <c r="A225" s="3" t="s">
        <v>78</v>
      </c>
      <c r="B225" s="1">
        <v>68</v>
      </c>
      <c r="C225" s="15">
        <v>318.325559</v>
      </c>
      <c r="D225" s="4">
        <v>75773.543171509999</v>
      </c>
      <c r="E225" s="15">
        <v>15993.402670334301</v>
      </c>
      <c r="F225" s="4">
        <v>1143</v>
      </c>
      <c r="G225" s="21">
        <v>23094</v>
      </c>
      <c r="K225" s="7"/>
    </row>
    <row r="226" spans="1:11" x14ac:dyDescent="0.25">
      <c r="A226" s="3" t="s">
        <v>112</v>
      </c>
      <c r="B226" s="1">
        <v>0</v>
      </c>
      <c r="C226" s="15">
        <v>0</v>
      </c>
      <c r="D226" s="4">
        <v>0</v>
      </c>
      <c r="E226" s="15">
        <v>0</v>
      </c>
      <c r="F226" s="4">
        <v>0</v>
      </c>
      <c r="G226" s="21">
        <v>0</v>
      </c>
      <c r="K226" s="7"/>
    </row>
    <row r="227" spans="1:11" x14ac:dyDescent="0.25">
      <c r="A227" s="16" t="s">
        <v>114</v>
      </c>
      <c r="B227" s="22">
        <v>68</v>
      </c>
      <c r="C227" s="22">
        <v>318.325559</v>
      </c>
      <c r="D227" s="22">
        <v>75773.543171509999</v>
      </c>
      <c r="E227" s="22">
        <v>15993.402670334301</v>
      </c>
      <c r="F227" s="22">
        <v>1143</v>
      </c>
      <c r="G227" s="22">
        <v>23094</v>
      </c>
      <c r="K227" s="7"/>
    </row>
    <row r="228" spans="1:11" ht="15" thickBot="1" x14ac:dyDescent="0.3">
      <c r="A228" s="16" t="s">
        <v>79</v>
      </c>
      <c r="B228" s="22">
        <v>52939</v>
      </c>
      <c r="C228" s="22">
        <v>336843160.68751365</v>
      </c>
      <c r="D228" s="22">
        <v>27849985.5414024</v>
      </c>
      <c r="E228" s="22">
        <v>5878252.6787543474</v>
      </c>
      <c r="F228" s="22">
        <v>92241855</v>
      </c>
      <c r="G228" s="22">
        <v>3957694156</v>
      </c>
      <c r="K228" s="7"/>
    </row>
    <row r="229" spans="1:11" ht="15" thickBot="1" x14ac:dyDescent="0.3">
      <c r="A229" s="34" t="s">
        <v>80</v>
      </c>
      <c r="B229" s="35">
        <v>0</v>
      </c>
      <c r="C229" s="35">
        <v>0</v>
      </c>
      <c r="D229" s="35">
        <v>0</v>
      </c>
      <c r="E229" s="35">
        <v>0</v>
      </c>
      <c r="F229" s="35">
        <v>0</v>
      </c>
      <c r="G229" s="36">
        <v>0</v>
      </c>
      <c r="K229" s="7"/>
    </row>
    <row r="230" spans="1:11" ht="15" thickBot="1" x14ac:dyDescent="0.3">
      <c r="A230" s="16" t="s">
        <v>81</v>
      </c>
      <c r="B230" s="17"/>
      <c r="C230" s="17"/>
      <c r="D230" s="17"/>
      <c r="E230" s="17"/>
      <c r="F230" s="17"/>
      <c r="G230" s="17"/>
      <c r="K230" s="7"/>
    </row>
    <row r="231" spans="1:11" s="7" customFormat="1" ht="15" thickBot="1" x14ac:dyDescent="0.3">
      <c r="A231" s="34" t="s">
        <v>82</v>
      </c>
      <c r="B231" s="35">
        <v>0</v>
      </c>
      <c r="C231" s="35">
        <v>0</v>
      </c>
      <c r="D231" s="35">
        <v>0</v>
      </c>
      <c r="E231" s="35">
        <v>0</v>
      </c>
      <c r="F231" s="35">
        <v>0</v>
      </c>
      <c r="G231" s="36">
        <v>0</v>
      </c>
      <c r="H231" s="1"/>
      <c r="I231" s="1"/>
      <c r="J231" s="1"/>
    </row>
    <row r="232" spans="1:11" s="7" customFormat="1" x14ac:dyDescent="0.25">
      <c r="A232" s="3" t="s">
        <v>83</v>
      </c>
      <c r="B232" s="4">
        <v>755</v>
      </c>
      <c r="C232" s="4">
        <v>4170</v>
      </c>
      <c r="D232" s="4">
        <v>12860</v>
      </c>
      <c r="E232" s="4">
        <v>2575</v>
      </c>
      <c r="F232" s="4">
        <v>0</v>
      </c>
      <c r="G232" s="4">
        <v>8965</v>
      </c>
      <c r="H232" s="6"/>
    </row>
    <row r="233" spans="1:11" s="7" customFormat="1" x14ac:dyDescent="0.25">
      <c r="A233" s="3" t="s">
        <v>84</v>
      </c>
      <c r="B233" s="4">
        <v>451</v>
      </c>
      <c r="C233" s="4">
        <v>6875</v>
      </c>
      <c r="D233" s="4">
        <v>476</v>
      </c>
      <c r="E233" s="4">
        <v>96</v>
      </c>
      <c r="F233" s="4">
        <v>0</v>
      </c>
      <c r="G233" s="4">
        <v>19969</v>
      </c>
      <c r="H233" s="6"/>
    </row>
    <row r="234" spans="1:11" s="7" customFormat="1" x14ac:dyDescent="0.25">
      <c r="A234" s="3" t="s">
        <v>85</v>
      </c>
      <c r="B234" s="4">
        <v>103839832</v>
      </c>
      <c r="C234" s="4">
        <v>343914882</v>
      </c>
      <c r="D234" s="4">
        <v>7946252016</v>
      </c>
      <c r="E234" s="4">
        <v>1598367302</v>
      </c>
      <c r="F234" s="4">
        <v>874472</v>
      </c>
      <c r="G234" s="4">
        <v>1107671420</v>
      </c>
      <c r="H234" s="6"/>
    </row>
    <row r="235" spans="1:11" s="7" customFormat="1" x14ac:dyDescent="0.25">
      <c r="A235" s="3" t="s">
        <v>111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793712</v>
      </c>
      <c r="H235" s="6"/>
    </row>
    <row r="236" spans="1:11" s="7" customFormat="1" x14ac:dyDescent="0.25">
      <c r="A236" s="3" t="s">
        <v>179</v>
      </c>
      <c r="B236" s="4">
        <v>23526756</v>
      </c>
      <c r="C236" s="4">
        <v>74149168</v>
      </c>
      <c r="D236" s="4">
        <v>3697880114</v>
      </c>
      <c r="E236" s="4">
        <v>745138937</v>
      </c>
      <c r="F236" s="4">
        <v>1649005</v>
      </c>
      <c r="G236" s="4">
        <v>195948919</v>
      </c>
      <c r="H236" s="6"/>
    </row>
    <row r="237" spans="1:11" s="7" customFormat="1" x14ac:dyDescent="0.25">
      <c r="A237" s="3" t="s">
        <v>148</v>
      </c>
      <c r="B237" s="4">
        <v>32</v>
      </c>
      <c r="C237" s="4">
        <v>940</v>
      </c>
      <c r="D237" s="4">
        <v>1073</v>
      </c>
      <c r="E237" s="4">
        <v>212</v>
      </c>
      <c r="F237" s="4">
        <v>2583</v>
      </c>
      <c r="G237" s="4">
        <v>9688</v>
      </c>
      <c r="H237" s="6"/>
    </row>
    <row r="238" spans="1:11" s="7" customFormat="1" x14ac:dyDescent="0.25">
      <c r="A238" s="3" t="s">
        <v>44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2545</v>
      </c>
      <c r="H238" s="6"/>
    </row>
    <row r="239" spans="1:11" s="7" customFormat="1" x14ac:dyDescent="0.25">
      <c r="A239" s="3" t="s">
        <v>149</v>
      </c>
      <c r="B239" s="4">
        <v>22</v>
      </c>
      <c r="C239" s="4">
        <v>379</v>
      </c>
      <c r="D239" s="4">
        <v>231</v>
      </c>
      <c r="E239" s="4">
        <v>47</v>
      </c>
      <c r="F239" s="4">
        <v>5400</v>
      </c>
      <c r="G239" s="4">
        <v>9070</v>
      </c>
      <c r="H239" s="6"/>
    </row>
    <row r="240" spans="1:11" s="7" customFormat="1" x14ac:dyDescent="0.25">
      <c r="A240" s="3" t="s">
        <v>108</v>
      </c>
      <c r="B240" s="4">
        <v>16</v>
      </c>
      <c r="C240" s="4">
        <v>3051</v>
      </c>
      <c r="D240" s="4">
        <v>166498</v>
      </c>
      <c r="E240" s="4">
        <v>32426</v>
      </c>
      <c r="F240" s="4">
        <v>0</v>
      </c>
      <c r="G240" s="4">
        <v>8182</v>
      </c>
      <c r="H240" s="6"/>
    </row>
    <row r="241" spans="1:11" s="7" customFormat="1" x14ac:dyDescent="0.25">
      <c r="A241" s="3" t="s">
        <v>110</v>
      </c>
      <c r="B241" s="4">
        <v>2057</v>
      </c>
      <c r="C241" s="4">
        <v>258800</v>
      </c>
      <c r="D241" s="4">
        <v>12380624.5459</v>
      </c>
      <c r="E241" s="4">
        <v>2606634.2973799999</v>
      </c>
      <c r="F241" s="4">
        <v>0</v>
      </c>
      <c r="G241" s="4">
        <v>658104</v>
      </c>
      <c r="H241" s="6"/>
    </row>
    <row r="242" spans="1:11" s="7" customFormat="1" x14ac:dyDescent="0.25">
      <c r="A242" s="3" t="s">
        <v>150</v>
      </c>
      <c r="B242" s="4">
        <v>58283</v>
      </c>
      <c r="C242" s="4">
        <v>238236</v>
      </c>
      <c r="D242" s="4">
        <v>12977294</v>
      </c>
      <c r="E242" s="4">
        <v>2603984</v>
      </c>
      <c r="F242" s="4">
        <v>14418</v>
      </c>
      <c r="G242" s="4">
        <v>704629</v>
      </c>
      <c r="H242" s="6"/>
    </row>
    <row r="243" spans="1:11" s="7" customFormat="1" x14ac:dyDescent="0.25">
      <c r="A243" s="3" t="s">
        <v>188</v>
      </c>
      <c r="B243" s="4">
        <v>620</v>
      </c>
      <c r="C243" s="4">
        <v>21468</v>
      </c>
      <c r="D243" s="4">
        <v>1170288.45107</v>
      </c>
      <c r="E243" s="4">
        <v>230484.12932000001</v>
      </c>
      <c r="F243" s="4">
        <v>0</v>
      </c>
      <c r="G243" s="4">
        <v>21470</v>
      </c>
      <c r="H243" s="6"/>
    </row>
    <row r="244" spans="1:11" s="7" customFormat="1" x14ac:dyDescent="0.25">
      <c r="A244" s="3" t="s">
        <v>86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6"/>
    </row>
    <row r="245" spans="1:11" x14ac:dyDescent="0.25">
      <c r="A245" s="16" t="s">
        <v>87</v>
      </c>
      <c r="B245" s="23">
        <v>127428824</v>
      </c>
      <c r="C245" s="23">
        <v>418597969</v>
      </c>
      <c r="D245" s="23">
        <v>11670841474.996971</v>
      </c>
      <c r="E245" s="23">
        <v>2348982697.4267001</v>
      </c>
      <c r="F245" s="23">
        <v>2545878</v>
      </c>
      <c r="G245" s="23">
        <v>1305856673</v>
      </c>
      <c r="H245" s="6"/>
      <c r="K245" s="7"/>
    </row>
    <row r="246" spans="1:11" x14ac:dyDescent="0.25">
      <c r="A246" s="16" t="s">
        <v>88</v>
      </c>
      <c r="B246" s="23">
        <v>132464190</v>
      </c>
      <c r="C246" s="23">
        <v>999418788.68751359</v>
      </c>
      <c r="D246" s="23">
        <v>21256801178.018353</v>
      </c>
      <c r="E246" s="23">
        <v>4285120238.0660343</v>
      </c>
      <c r="F246" s="23">
        <v>177321646</v>
      </c>
      <c r="G246" s="23">
        <v>5906479381</v>
      </c>
      <c r="H246" s="6"/>
      <c r="K246" s="7"/>
    </row>
    <row r="247" spans="1:11" x14ac:dyDescent="0.25">
      <c r="A247" s="16" t="s">
        <v>89</v>
      </c>
      <c r="B247" s="23">
        <v>5035366</v>
      </c>
      <c r="C247" s="23">
        <v>580820819.68751359</v>
      </c>
      <c r="D247" s="23">
        <v>9585959703.0213814</v>
      </c>
      <c r="E247" s="23">
        <v>1936137540.6393342</v>
      </c>
      <c r="F247" s="23">
        <v>174775768</v>
      </c>
      <c r="G247" s="23">
        <v>4600622708</v>
      </c>
      <c r="H247" s="6"/>
    </row>
    <row r="248" spans="1:11" x14ac:dyDescent="0.25">
      <c r="B248" s="24"/>
      <c r="C248" s="24"/>
      <c r="D248" s="24"/>
      <c r="E248" s="24"/>
      <c r="F248" s="24"/>
      <c r="G248" s="24"/>
    </row>
    <row r="249" spans="1:11" x14ac:dyDescent="0.25">
      <c r="B249" s="21"/>
      <c r="C249" s="21"/>
      <c r="D249" s="21"/>
      <c r="E249" s="21"/>
      <c r="F249" s="21"/>
      <c r="G249" s="21"/>
    </row>
    <row r="250" spans="1:11" x14ac:dyDescent="0.25">
      <c r="B250" s="25"/>
      <c r="C250" s="25"/>
      <c r="D250" s="25"/>
      <c r="E250" s="25"/>
      <c r="F250" s="25"/>
      <c r="G250" s="25"/>
    </row>
    <row r="251" spans="1:11" x14ac:dyDescent="0.25">
      <c r="B251" s="25"/>
      <c r="C251" s="25"/>
      <c r="D251" s="25"/>
      <c r="E251" s="25"/>
      <c r="F251" s="25"/>
      <c r="G251" s="25"/>
    </row>
    <row r="252" spans="1:11" x14ac:dyDescent="0.25">
      <c r="B252" s="25"/>
      <c r="C252" s="25"/>
      <c r="D252" s="25"/>
      <c r="E252" s="25"/>
      <c r="F252" s="25"/>
      <c r="G252" s="25"/>
    </row>
    <row r="253" spans="1:11" x14ac:dyDescent="0.25">
      <c r="B253" s="21"/>
      <c r="C253" s="21"/>
      <c r="D253" s="21"/>
      <c r="E253" s="21"/>
      <c r="F253" s="21"/>
      <c r="G253" s="21"/>
    </row>
    <row r="254" spans="1:11" x14ac:dyDescent="0.25">
      <c r="B254" s="21"/>
      <c r="C254" s="21"/>
      <c r="D254" s="21"/>
      <c r="E254" s="21"/>
      <c r="F254" s="21"/>
      <c r="G254" s="21"/>
    </row>
    <row r="255" spans="1:11" x14ac:dyDescent="0.25">
      <c r="B255" s="21"/>
      <c r="C255" s="21"/>
      <c r="D255" s="21"/>
      <c r="E255" s="21"/>
      <c r="F255" s="21"/>
      <c r="G255" s="21"/>
    </row>
    <row r="256" spans="1:11" x14ac:dyDescent="0.25">
      <c r="B256" s="21"/>
      <c r="C256" s="21"/>
      <c r="D256" s="21"/>
      <c r="E256" s="21"/>
      <c r="F256" s="21"/>
      <c r="G256" s="21"/>
    </row>
  </sheetData>
  <mergeCells count="10">
    <mergeCell ref="A3:G3"/>
    <mergeCell ref="A194:G194"/>
    <mergeCell ref="A229:G229"/>
    <mergeCell ref="A231:G231"/>
    <mergeCell ref="A1:A2"/>
    <mergeCell ref="B1:B2"/>
    <mergeCell ref="C1:C2"/>
    <mergeCell ref="D1:E1"/>
    <mergeCell ref="F1:F2"/>
    <mergeCell ref="G1:G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&amp;C_x000D_&amp;1#&amp;"Calibri"&amp;10&amp;K000000 INFORMAÇÃO PÚBLICA – PUBLIC INFORMATION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F012-FAEC-4EE2-8B6E-71EA40B6F047}">
  <dimension ref="A1:K258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4.25" x14ac:dyDescent="0.25"/>
  <cols>
    <col min="1" max="1" width="39.85546875" style="1" customWidth="1"/>
    <col min="2" max="7" width="20.7109375" style="1" customWidth="1"/>
    <col min="8" max="8" width="5.7109375" style="1" customWidth="1"/>
    <col min="9" max="9" width="11.140625" style="1" bestFit="1" customWidth="1"/>
    <col min="10" max="10" width="9.140625" style="1"/>
    <col min="11" max="11" width="13.28515625" style="1" bestFit="1" customWidth="1"/>
    <col min="12" max="16384" width="9.140625" style="1"/>
  </cols>
  <sheetData>
    <row r="1" spans="1:9" ht="15" thickBot="1" x14ac:dyDescent="0.3">
      <c r="A1" s="37" t="s">
        <v>0</v>
      </c>
      <c r="B1" s="39" t="s">
        <v>90</v>
      </c>
      <c r="C1" s="39" t="s">
        <v>91</v>
      </c>
      <c r="D1" s="41" t="s">
        <v>92</v>
      </c>
      <c r="E1" s="42"/>
      <c r="F1" s="39" t="s">
        <v>93</v>
      </c>
      <c r="G1" s="43" t="s">
        <v>208</v>
      </c>
    </row>
    <row r="2" spans="1:9" ht="15" thickBot="1" x14ac:dyDescent="0.3">
      <c r="A2" s="38"/>
      <c r="B2" s="40"/>
      <c r="C2" s="40"/>
      <c r="D2" s="2" t="s">
        <v>94</v>
      </c>
      <c r="E2" s="2" t="s">
        <v>95</v>
      </c>
      <c r="F2" s="40"/>
      <c r="G2" s="44"/>
    </row>
    <row r="3" spans="1:9" ht="15" thickBot="1" x14ac:dyDescent="0.3">
      <c r="A3" s="31" t="s">
        <v>1</v>
      </c>
      <c r="B3" s="32"/>
      <c r="C3" s="32"/>
      <c r="D3" s="32"/>
      <c r="E3" s="32"/>
      <c r="F3" s="32"/>
      <c r="G3" s="33"/>
    </row>
    <row r="4" spans="1:9" s="7" customFormat="1" x14ac:dyDescent="0.25">
      <c r="A4" s="3" t="s">
        <v>2</v>
      </c>
      <c r="B4" s="4">
        <v>519852</v>
      </c>
      <c r="C4" s="4">
        <v>3053585</v>
      </c>
      <c r="D4" s="4">
        <v>354029796</v>
      </c>
      <c r="E4" s="4">
        <v>74282640</v>
      </c>
      <c r="F4" s="5">
        <v>395427</v>
      </c>
      <c r="G4" s="4">
        <v>13033840</v>
      </c>
      <c r="H4" s="6"/>
    </row>
    <row r="5" spans="1:9" s="7" customFormat="1" x14ac:dyDescent="0.25">
      <c r="A5" s="3" t="s">
        <v>7</v>
      </c>
      <c r="B5" s="4">
        <v>7422</v>
      </c>
      <c r="C5" s="4">
        <v>861110</v>
      </c>
      <c r="D5" s="4">
        <v>102094286.23999999</v>
      </c>
      <c r="E5" s="4">
        <v>21797309.413410001</v>
      </c>
      <c r="F5" s="4">
        <v>0</v>
      </c>
      <c r="G5" s="4">
        <v>1846930</v>
      </c>
      <c r="H5" s="6"/>
      <c r="I5" s="4"/>
    </row>
    <row r="6" spans="1:9" s="7" customFormat="1" x14ac:dyDescent="0.25">
      <c r="A6" s="3" t="s">
        <v>8</v>
      </c>
      <c r="B6" s="4">
        <v>29</v>
      </c>
      <c r="C6" s="4">
        <v>983</v>
      </c>
      <c r="D6" s="4">
        <v>196785</v>
      </c>
      <c r="E6" s="4">
        <v>41783</v>
      </c>
      <c r="F6" s="5">
        <v>6127</v>
      </c>
      <c r="G6" s="4">
        <v>35179</v>
      </c>
      <c r="H6" s="6"/>
    </row>
    <row r="7" spans="1:9" s="7" customFormat="1" x14ac:dyDescent="0.25">
      <c r="A7" s="3" t="s">
        <v>9</v>
      </c>
      <c r="B7" s="4">
        <v>20359</v>
      </c>
      <c r="C7" s="4">
        <v>55221</v>
      </c>
      <c r="D7" s="4">
        <v>57683989</v>
      </c>
      <c r="E7" s="4">
        <v>12148842</v>
      </c>
      <c r="F7" s="5">
        <v>20177</v>
      </c>
      <c r="G7" s="4">
        <v>192400</v>
      </c>
      <c r="H7" s="6"/>
    </row>
    <row r="8" spans="1:9" s="7" customFormat="1" x14ac:dyDescent="0.25">
      <c r="A8" s="3" t="s">
        <v>3</v>
      </c>
      <c r="B8" s="4">
        <v>10</v>
      </c>
      <c r="C8" s="4">
        <v>259</v>
      </c>
      <c r="D8" s="4">
        <v>3232</v>
      </c>
      <c r="E8" s="4">
        <v>662</v>
      </c>
      <c r="F8" s="4">
        <v>3905</v>
      </c>
      <c r="G8" s="4">
        <v>7339</v>
      </c>
      <c r="H8" s="6"/>
    </row>
    <row r="9" spans="1:9" s="7" customFormat="1" x14ac:dyDescent="0.25">
      <c r="A9" s="3" t="s">
        <v>113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68</v>
      </c>
      <c r="H9" s="6"/>
    </row>
    <row r="10" spans="1:9" s="7" customFormat="1" x14ac:dyDescent="0.25">
      <c r="A10" s="3" t="s">
        <v>5</v>
      </c>
      <c r="B10" s="4">
        <v>116</v>
      </c>
      <c r="C10" s="4">
        <v>8332</v>
      </c>
      <c r="D10" s="4">
        <v>105181</v>
      </c>
      <c r="E10" s="4">
        <v>22085</v>
      </c>
      <c r="F10" s="4">
        <v>11031</v>
      </c>
      <c r="G10" s="4">
        <v>23267</v>
      </c>
      <c r="H10" s="6"/>
    </row>
    <row r="11" spans="1:9" s="7" customFormat="1" x14ac:dyDescent="0.25">
      <c r="A11" s="3" t="s">
        <v>147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470</v>
      </c>
      <c r="H11" s="6"/>
    </row>
    <row r="12" spans="1:9" s="7" customFormat="1" x14ac:dyDescent="0.25">
      <c r="A12" s="3" t="s">
        <v>7</v>
      </c>
      <c r="B12" s="4">
        <v>0</v>
      </c>
      <c r="C12" s="4">
        <v>0</v>
      </c>
      <c r="D12" s="4">
        <v>0</v>
      </c>
      <c r="E12" s="4"/>
      <c r="F12" s="4">
        <v>0</v>
      </c>
      <c r="G12" s="4">
        <v>39992</v>
      </c>
      <c r="H12" s="6"/>
    </row>
    <row r="13" spans="1:9" s="7" customFormat="1" x14ac:dyDescent="0.25">
      <c r="A13" s="3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6"/>
    </row>
    <row r="14" spans="1:9" s="7" customFormat="1" x14ac:dyDescent="0.25">
      <c r="A14" s="3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6"/>
    </row>
    <row r="15" spans="1:9" s="7" customFormat="1" x14ac:dyDescent="0.25">
      <c r="A15" s="3" t="s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6"/>
    </row>
    <row r="16" spans="1:9" s="7" customFormat="1" x14ac:dyDescent="0.25">
      <c r="A16" s="3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6"/>
    </row>
    <row r="17" spans="1:11" s="7" customFormat="1" x14ac:dyDescent="0.25">
      <c r="A17" s="3" t="s">
        <v>193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6"/>
    </row>
    <row r="18" spans="1:11" s="7" customFormat="1" x14ac:dyDescent="0.25">
      <c r="A18" s="3" t="s">
        <v>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6"/>
    </row>
    <row r="19" spans="1:11" s="7" customFormat="1" x14ac:dyDescent="0.25">
      <c r="A19" s="3" t="s">
        <v>194</v>
      </c>
      <c r="B19" s="4">
        <v>8</v>
      </c>
      <c r="C19" s="4">
        <v>128</v>
      </c>
      <c r="D19" s="4">
        <v>6612</v>
      </c>
      <c r="E19" s="4">
        <v>1391</v>
      </c>
      <c r="F19" s="4">
        <v>174</v>
      </c>
      <c r="G19" s="4">
        <v>1105</v>
      </c>
      <c r="H19" s="6"/>
    </row>
    <row r="20" spans="1:11" s="7" customFormat="1" x14ac:dyDescent="0.25">
      <c r="A20" s="3" t="s">
        <v>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6"/>
    </row>
    <row r="21" spans="1:11" s="7" customFormat="1" x14ac:dyDescent="0.25">
      <c r="A21" s="8" t="s">
        <v>203</v>
      </c>
      <c r="B21" s="4">
        <v>33</v>
      </c>
      <c r="C21" s="4">
        <v>154</v>
      </c>
      <c r="D21" s="4">
        <v>27456</v>
      </c>
      <c r="E21" s="4">
        <v>5764</v>
      </c>
      <c r="F21" s="4">
        <v>48</v>
      </c>
      <c r="G21" s="4">
        <v>565</v>
      </c>
      <c r="H21" s="6"/>
    </row>
    <row r="22" spans="1:11" s="7" customFormat="1" x14ac:dyDescent="0.25">
      <c r="A22" s="8" t="s">
        <v>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65</v>
      </c>
      <c r="H22" s="6"/>
    </row>
    <row r="23" spans="1:11" s="7" customFormat="1" x14ac:dyDescent="0.25">
      <c r="A23" s="8" t="s">
        <v>204</v>
      </c>
      <c r="B23" s="4">
        <v>29</v>
      </c>
      <c r="C23" s="4">
        <v>64</v>
      </c>
      <c r="D23" s="4">
        <v>21335</v>
      </c>
      <c r="E23" s="4">
        <v>4531</v>
      </c>
      <c r="F23" s="4">
        <v>17</v>
      </c>
      <c r="G23" s="4">
        <v>215</v>
      </c>
      <c r="H23" s="6"/>
    </row>
    <row r="24" spans="1:11" s="7" customFormat="1" x14ac:dyDescent="0.25">
      <c r="A24" s="8" t="s">
        <v>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/>
    </row>
    <row r="25" spans="1:11" s="7" customFormat="1" x14ac:dyDescent="0.25">
      <c r="A25" s="3" t="s">
        <v>14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6"/>
    </row>
    <row r="26" spans="1:11" x14ac:dyDescent="0.25">
      <c r="A26" s="16" t="s">
        <v>15</v>
      </c>
      <c r="B26" s="17">
        <v>547858</v>
      </c>
      <c r="C26" s="17">
        <v>3979836</v>
      </c>
      <c r="D26" s="17">
        <v>514168672.24000001</v>
      </c>
      <c r="E26" s="17">
        <v>108305007.41341001</v>
      </c>
      <c r="F26" s="17">
        <v>436906</v>
      </c>
      <c r="G26" s="17">
        <v>15181435</v>
      </c>
      <c r="H26" s="6"/>
      <c r="K26" s="7"/>
    </row>
    <row r="27" spans="1:11" s="7" customFormat="1" x14ac:dyDescent="0.25">
      <c r="A27" s="3" t="s">
        <v>16</v>
      </c>
      <c r="B27" s="6">
        <v>2307391</v>
      </c>
      <c r="C27" s="4">
        <v>45347498</v>
      </c>
      <c r="D27" s="4">
        <v>3738527673</v>
      </c>
      <c r="E27" s="4">
        <v>785489037</v>
      </c>
      <c r="F27" s="4">
        <v>23405599</v>
      </c>
      <c r="G27" s="4">
        <v>196356992</v>
      </c>
      <c r="H27" s="6"/>
    </row>
    <row r="28" spans="1:11" s="7" customFormat="1" x14ac:dyDescent="0.25">
      <c r="A28" s="3" t="s">
        <v>105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6"/>
    </row>
    <row r="29" spans="1:11" s="7" customFormat="1" x14ac:dyDescent="0.25">
      <c r="A29" s="3" t="s">
        <v>104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6"/>
    </row>
    <row r="30" spans="1:11" s="7" customFormat="1" x14ac:dyDescent="0.25">
      <c r="A30" s="3" t="s">
        <v>17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6"/>
    </row>
    <row r="31" spans="1:11" s="7" customFormat="1" x14ac:dyDescent="0.25">
      <c r="A31" s="3" t="s">
        <v>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6"/>
    </row>
    <row r="32" spans="1:11" s="7" customFormat="1" x14ac:dyDescent="0.25">
      <c r="A32" s="3" t="s">
        <v>18</v>
      </c>
      <c r="B32" s="4">
        <v>31</v>
      </c>
      <c r="C32" s="4">
        <v>180000</v>
      </c>
      <c r="D32" s="4">
        <v>18130</v>
      </c>
      <c r="E32" s="4">
        <v>3864</v>
      </c>
      <c r="F32" s="4">
        <v>246890</v>
      </c>
      <c r="G32" s="4">
        <v>645000</v>
      </c>
      <c r="H32" s="6"/>
    </row>
    <row r="33" spans="1:8" s="7" customFormat="1" x14ac:dyDescent="0.25">
      <c r="A33" s="3" t="s">
        <v>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6"/>
    </row>
    <row r="34" spans="1:8" s="7" customFormat="1" x14ac:dyDescent="0.25">
      <c r="A34" s="3" t="s">
        <v>19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6"/>
    </row>
    <row r="35" spans="1:8" s="7" customFormat="1" x14ac:dyDescent="0.25">
      <c r="A35" s="3" t="s">
        <v>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33000</v>
      </c>
      <c r="H35" s="6"/>
    </row>
    <row r="36" spans="1:8" s="7" customFormat="1" x14ac:dyDescent="0.25">
      <c r="A36" s="3" t="s">
        <v>20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6"/>
    </row>
    <row r="37" spans="1:8" s="7" customFormat="1" x14ac:dyDescent="0.25">
      <c r="A37" s="3" t="s">
        <v>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6"/>
    </row>
    <row r="38" spans="1:8" s="7" customFormat="1" x14ac:dyDescent="0.25">
      <c r="A38" s="3" t="s">
        <v>106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6"/>
    </row>
    <row r="39" spans="1:8" s="7" customFormat="1" x14ac:dyDescent="0.25">
      <c r="A39" s="3" t="s">
        <v>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6"/>
    </row>
    <row r="40" spans="1:8" s="7" customFormat="1" x14ac:dyDescent="0.25">
      <c r="A40" s="3" t="s">
        <v>107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6"/>
    </row>
    <row r="41" spans="1:8" s="7" customFormat="1" x14ac:dyDescent="0.25">
      <c r="A41" s="3" t="s">
        <v>6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6"/>
    </row>
    <row r="42" spans="1:8" s="7" customFormat="1" x14ac:dyDescent="0.25">
      <c r="A42" s="9" t="s">
        <v>21</v>
      </c>
      <c r="B42" s="10">
        <v>162</v>
      </c>
      <c r="C42" s="10">
        <v>845143</v>
      </c>
      <c r="D42" s="10">
        <v>81591</v>
      </c>
      <c r="E42" s="10">
        <v>17180</v>
      </c>
      <c r="F42" s="10">
        <v>1295264</v>
      </c>
      <c r="G42" s="4">
        <v>1576330</v>
      </c>
      <c r="H42" s="6"/>
    </row>
    <row r="43" spans="1:8" s="7" customFormat="1" x14ac:dyDescent="0.25">
      <c r="A43" s="9" t="s">
        <v>4</v>
      </c>
      <c r="B43" s="10">
        <v>75</v>
      </c>
      <c r="C43" s="10">
        <v>100233</v>
      </c>
      <c r="D43" s="10">
        <v>30746121</v>
      </c>
      <c r="E43" s="10">
        <v>6543956</v>
      </c>
      <c r="F43" s="10">
        <v>0</v>
      </c>
      <c r="G43" s="4">
        <v>1106510</v>
      </c>
      <c r="H43" s="6"/>
    </row>
    <row r="44" spans="1:8" s="7" customFormat="1" x14ac:dyDescent="0.25">
      <c r="A44" s="9" t="s">
        <v>22</v>
      </c>
      <c r="B44" s="10">
        <v>473</v>
      </c>
      <c r="C44" s="10">
        <v>6458602</v>
      </c>
      <c r="D44" s="10">
        <v>434401</v>
      </c>
      <c r="E44" s="10">
        <v>90323</v>
      </c>
      <c r="F44" s="10">
        <v>19851566</v>
      </c>
      <c r="G44" s="4">
        <v>41053441</v>
      </c>
      <c r="H44" s="6"/>
    </row>
    <row r="45" spans="1:8" s="7" customFormat="1" x14ac:dyDescent="0.25">
      <c r="A45" s="9" t="s">
        <v>6</v>
      </c>
      <c r="B45" s="10">
        <v>61</v>
      </c>
      <c r="C45" s="10">
        <v>226512</v>
      </c>
      <c r="D45" s="10">
        <v>69617088</v>
      </c>
      <c r="E45" s="10">
        <v>14817191</v>
      </c>
      <c r="F45" s="10">
        <v>0</v>
      </c>
      <c r="G45" s="4">
        <v>392512</v>
      </c>
      <c r="H45" s="6"/>
    </row>
    <row r="46" spans="1:8" s="7" customFormat="1" x14ac:dyDescent="0.25">
      <c r="A46" s="3" t="s">
        <v>97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6"/>
    </row>
    <row r="47" spans="1:8" s="7" customFormat="1" x14ac:dyDescent="0.25">
      <c r="A47" s="3" t="s">
        <v>98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6"/>
    </row>
    <row r="48" spans="1:8" s="7" customFormat="1" x14ac:dyDescent="0.25">
      <c r="A48" s="3" t="s">
        <v>96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6"/>
    </row>
    <row r="49" spans="1:11" s="7" customFormat="1" x14ac:dyDescent="0.25">
      <c r="A49" s="3" t="s">
        <v>23</v>
      </c>
      <c r="B49" s="4">
        <v>60</v>
      </c>
      <c r="C49" s="4">
        <v>73988</v>
      </c>
      <c r="D49" s="4">
        <v>17626627</v>
      </c>
      <c r="E49" s="4">
        <v>3667255</v>
      </c>
      <c r="F49" s="4">
        <v>4534542</v>
      </c>
      <c r="G49" s="4">
        <v>637290</v>
      </c>
      <c r="H49" s="6"/>
    </row>
    <row r="50" spans="1:11" s="11" customFormat="1" x14ac:dyDescent="0.25">
      <c r="A50" s="9" t="s">
        <v>24</v>
      </c>
      <c r="B50" s="4">
        <v>6458</v>
      </c>
      <c r="C50" s="4">
        <v>6449730</v>
      </c>
      <c r="D50" s="4">
        <v>514616875.30434996</v>
      </c>
      <c r="E50" s="4">
        <v>93293105.810139999</v>
      </c>
      <c r="F50" s="4">
        <v>0</v>
      </c>
      <c r="G50" s="4">
        <v>26978968</v>
      </c>
      <c r="H50" s="6"/>
      <c r="K50" s="7"/>
    </row>
    <row r="51" spans="1:11" s="7" customFormat="1" x14ac:dyDescent="0.25">
      <c r="A51" s="3" t="s">
        <v>25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6"/>
    </row>
    <row r="52" spans="1:11" s="7" customFormat="1" x14ac:dyDescent="0.25">
      <c r="A52" s="3" t="s">
        <v>26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6"/>
    </row>
    <row r="53" spans="1:11" s="7" customFormat="1" x14ac:dyDescent="0.25">
      <c r="A53" s="3" t="s">
        <v>27</v>
      </c>
      <c r="B53" s="4">
        <v>0</v>
      </c>
      <c r="C53" s="4">
        <v>0</v>
      </c>
      <c r="D53" s="4">
        <v>0</v>
      </c>
      <c r="E53" s="4">
        <v>0</v>
      </c>
      <c r="F53" s="4">
        <v>1986730</v>
      </c>
      <c r="G53" s="4">
        <v>0</v>
      </c>
      <c r="H53" s="6"/>
    </row>
    <row r="54" spans="1:11" s="7" customFormat="1" x14ac:dyDescent="0.25">
      <c r="A54" s="3" t="s">
        <v>28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6"/>
    </row>
    <row r="55" spans="1:11" s="7" customFormat="1" x14ac:dyDescent="0.25">
      <c r="A55" s="3" t="s">
        <v>29</v>
      </c>
      <c r="B55" s="4">
        <v>3857</v>
      </c>
      <c r="C55" s="4">
        <v>656012</v>
      </c>
      <c r="D55" s="4">
        <v>89686955</v>
      </c>
      <c r="E55" s="4">
        <v>18845789</v>
      </c>
      <c r="F55" s="4">
        <v>1167667</v>
      </c>
      <c r="G55" s="4">
        <v>2632077</v>
      </c>
      <c r="H55" s="6"/>
    </row>
    <row r="56" spans="1:11" s="7" customFormat="1" x14ac:dyDescent="0.25">
      <c r="A56" s="3" t="s">
        <v>195</v>
      </c>
      <c r="B56" s="4">
        <v>383</v>
      </c>
      <c r="C56" s="4">
        <v>27475</v>
      </c>
      <c r="D56" s="4">
        <v>76953</v>
      </c>
      <c r="E56" s="4">
        <v>16030</v>
      </c>
      <c r="F56" s="4">
        <v>21724</v>
      </c>
      <c r="G56" s="4">
        <v>137332</v>
      </c>
      <c r="H56" s="6"/>
    </row>
    <row r="57" spans="1:11" s="7" customFormat="1" x14ac:dyDescent="0.25">
      <c r="A57" s="3" t="s">
        <v>4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12392</v>
      </c>
      <c r="H57" s="6"/>
    </row>
    <row r="58" spans="1:11" s="7" customFormat="1" x14ac:dyDescent="0.25">
      <c r="A58" s="3" t="s">
        <v>197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6"/>
    </row>
    <row r="59" spans="1:11" s="7" customFormat="1" x14ac:dyDescent="0.25">
      <c r="A59" s="3" t="s">
        <v>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6"/>
    </row>
    <row r="60" spans="1:11" x14ac:dyDescent="0.25">
      <c r="A60" s="16" t="s">
        <v>30</v>
      </c>
      <c r="B60" s="17">
        <v>2318951</v>
      </c>
      <c r="C60" s="17">
        <v>60365193</v>
      </c>
      <c r="D60" s="17">
        <v>4461432414.3043499</v>
      </c>
      <c r="E60" s="17">
        <v>922783730.81014001</v>
      </c>
      <c r="F60" s="17">
        <v>52509982</v>
      </c>
      <c r="G60" s="17">
        <v>271561844</v>
      </c>
      <c r="H60" s="6"/>
      <c r="K60" s="7"/>
    </row>
    <row r="61" spans="1:11" s="7" customFormat="1" x14ac:dyDescent="0.25">
      <c r="A61" s="3" t="s">
        <v>178</v>
      </c>
      <c r="B61" s="4">
        <v>741123</v>
      </c>
      <c r="C61" s="4">
        <v>5535090</v>
      </c>
      <c r="D61" s="4">
        <v>1329443436</v>
      </c>
      <c r="E61" s="4">
        <v>277829288</v>
      </c>
      <c r="F61" s="4">
        <v>1178716</v>
      </c>
      <c r="G61" s="4">
        <v>22377855</v>
      </c>
      <c r="H61" s="6"/>
    </row>
    <row r="62" spans="1:11" s="7" customFormat="1" x14ac:dyDescent="0.25">
      <c r="A62" s="3" t="s">
        <v>31</v>
      </c>
      <c r="B62" s="4">
        <v>541</v>
      </c>
      <c r="C62" s="4">
        <v>120680</v>
      </c>
      <c r="D62" s="4">
        <v>759120</v>
      </c>
      <c r="E62" s="4">
        <v>159254</v>
      </c>
      <c r="F62" s="4">
        <v>273069</v>
      </c>
      <c r="G62" s="4">
        <v>456495</v>
      </c>
      <c r="H62" s="6"/>
    </row>
    <row r="63" spans="1:11" s="7" customFormat="1" x14ac:dyDescent="0.25">
      <c r="A63" s="3" t="s">
        <v>32</v>
      </c>
      <c r="B63" s="4">
        <v>2</v>
      </c>
      <c r="C63" s="4">
        <v>4805</v>
      </c>
      <c r="D63" s="4">
        <v>481125</v>
      </c>
      <c r="E63" s="4">
        <v>102402</v>
      </c>
      <c r="F63" s="4">
        <v>0</v>
      </c>
      <c r="G63" s="4">
        <v>25515</v>
      </c>
      <c r="H63" s="6"/>
    </row>
    <row r="64" spans="1:11" s="7" customFormat="1" x14ac:dyDescent="0.25">
      <c r="A64" s="3" t="s">
        <v>33</v>
      </c>
      <c r="B64" s="4">
        <v>679</v>
      </c>
      <c r="C64" s="4">
        <v>238560</v>
      </c>
      <c r="D64" s="4">
        <v>748220</v>
      </c>
      <c r="E64" s="4">
        <v>158754</v>
      </c>
      <c r="F64" s="4">
        <v>416579</v>
      </c>
      <c r="G64" s="4">
        <v>825315</v>
      </c>
      <c r="H64" s="6"/>
    </row>
    <row r="65" spans="1:8" s="7" customFormat="1" x14ac:dyDescent="0.25">
      <c r="A65" s="3" t="s">
        <v>34</v>
      </c>
      <c r="B65" s="4">
        <v>271</v>
      </c>
      <c r="C65" s="4">
        <v>36420</v>
      </c>
      <c r="D65" s="4">
        <v>9295481</v>
      </c>
      <c r="E65" s="4">
        <v>1978435</v>
      </c>
      <c r="F65" s="4">
        <v>0</v>
      </c>
      <c r="G65" s="4">
        <v>119706</v>
      </c>
      <c r="H65" s="6"/>
    </row>
    <row r="66" spans="1:8" s="7" customFormat="1" x14ac:dyDescent="0.25">
      <c r="A66" s="3" t="s">
        <v>180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4002</v>
      </c>
      <c r="H66" s="6"/>
    </row>
    <row r="67" spans="1:8" s="7" customFormat="1" x14ac:dyDescent="0.25">
      <c r="A67" s="3" t="s">
        <v>32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3000</v>
      </c>
      <c r="H67" s="6"/>
    </row>
    <row r="68" spans="1:8" s="7" customFormat="1" x14ac:dyDescent="0.25">
      <c r="A68" s="3" t="s">
        <v>181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7001</v>
      </c>
      <c r="H68" s="6"/>
    </row>
    <row r="69" spans="1:8" s="7" customFormat="1" x14ac:dyDescent="0.25">
      <c r="A69" s="3" t="s">
        <v>34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7000</v>
      </c>
      <c r="H69" s="6"/>
    </row>
    <row r="70" spans="1:8" s="7" customFormat="1" x14ac:dyDescent="0.25">
      <c r="A70" s="3" t="s">
        <v>182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1000</v>
      </c>
      <c r="H70" s="6"/>
    </row>
    <row r="71" spans="1:8" s="7" customFormat="1" x14ac:dyDescent="0.25">
      <c r="A71" s="3" t="s">
        <v>32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6"/>
    </row>
    <row r="72" spans="1:8" s="7" customFormat="1" x14ac:dyDescent="0.25">
      <c r="A72" s="3" t="s">
        <v>183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13000</v>
      </c>
      <c r="H72" s="6"/>
    </row>
    <row r="73" spans="1:8" s="7" customFormat="1" x14ac:dyDescent="0.25">
      <c r="A73" s="3" t="s">
        <v>34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13000</v>
      </c>
      <c r="H73" s="6"/>
    </row>
    <row r="74" spans="1:8" s="7" customFormat="1" x14ac:dyDescent="0.25">
      <c r="A74" s="3" t="s">
        <v>184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1500</v>
      </c>
      <c r="H74" s="6"/>
    </row>
    <row r="75" spans="1:8" s="7" customFormat="1" x14ac:dyDescent="0.25">
      <c r="A75" s="3" t="s">
        <v>32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6"/>
    </row>
    <row r="76" spans="1:8" s="7" customFormat="1" x14ac:dyDescent="0.25">
      <c r="A76" s="3" t="s">
        <v>185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5501</v>
      </c>
      <c r="H76" s="6"/>
    </row>
    <row r="77" spans="1:8" s="7" customFormat="1" x14ac:dyDescent="0.25">
      <c r="A77" s="3" t="s">
        <v>34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5501</v>
      </c>
      <c r="H77" s="6"/>
    </row>
    <row r="78" spans="1:8" s="7" customFormat="1" x14ac:dyDescent="0.25">
      <c r="A78" s="3" t="s">
        <v>186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6"/>
    </row>
    <row r="79" spans="1:8" s="7" customFormat="1" x14ac:dyDescent="0.25">
      <c r="A79" s="3" t="s">
        <v>32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6"/>
    </row>
    <row r="80" spans="1:8" s="7" customFormat="1" x14ac:dyDescent="0.25">
      <c r="A80" s="3" t="s">
        <v>187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6"/>
    </row>
    <row r="81" spans="1:11" s="7" customFormat="1" x14ac:dyDescent="0.25">
      <c r="A81" s="3" t="s">
        <v>34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6"/>
    </row>
    <row r="82" spans="1:11" s="7" customFormat="1" x14ac:dyDescent="0.25">
      <c r="A82" s="3" t="s">
        <v>35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11" s="7" customFormat="1" x14ac:dyDescent="0.25">
      <c r="A83" s="3" t="s">
        <v>36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10"/>
    </row>
    <row r="84" spans="1:11" s="7" customFormat="1" x14ac:dyDescent="0.25">
      <c r="A84" s="3" t="s">
        <v>37</v>
      </c>
      <c r="B84" s="4">
        <v>2903</v>
      </c>
      <c r="C84" s="4">
        <v>446140</v>
      </c>
      <c r="D84" s="4">
        <v>107842483.02500001</v>
      </c>
      <c r="E84" s="4">
        <v>22419954.296409998</v>
      </c>
      <c r="F84" s="4">
        <v>0</v>
      </c>
      <c r="G84" s="4">
        <v>1816085</v>
      </c>
      <c r="H84" s="6"/>
    </row>
    <row r="85" spans="1:11" s="7" customFormat="1" x14ac:dyDescent="0.25">
      <c r="A85" s="3" t="s">
        <v>38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6"/>
    </row>
    <row r="86" spans="1:11" s="7" customFormat="1" x14ac:dyDescent="0.25">
      <c r="A86" s="3" t="s">
        <v>7</v>
      </c>
      <c r="B86" s="4">
        <v>7529</v>
      </c>
      <c r="C86" s="4">
        <v>1561720</v>
      </c>
      <c r="D86" s="4">
        <v>390121141.22000003</v>
      </c>
      <c r="E86" s="4">
        <v>78248773.726130009</v>
      </c>
      <c r="F86" s="4">
        <v>0</v>
      </c>
      <c r="G86" s="4">
        <v>6259980</v>
      </c>
      <c r="H86" s="6"/>
      <c r="I86" s="6"/>
    </row>
    <row r="87" spans="1:11" s="11" customFormat="1" x14ac:dyDescent="0.25">
      <c r="A87" s="9" t="s">
        <v>199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750</v>
      </c>
      <c r="H87" s="6"/>
      <c r="I87" s="6"/>
      <c r="J87" s="7"/>
      <c r="K87" s="7"/>
    </row>
    <row r="88" spans="1:11" s="7" customFormat="1" x14ac:dyDescent="0.25">
      <c r="A88" s="9" t="s">
        <v>192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4">
        <v>0</v>
      </c>
      <c r="H88" s="6"/>
      <c r="I88" s="12"/>
      <c r="J88" s="11"/>
    </row>
    <row r="89" spans="1:11" s="7" customFormat="1" x14ac:dyDescent="0.25">
      <c r="A89" s="3" t="s">
        <v>189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6"/>
    </row>
    <row r="90" spans="1:11" s="7" customFormat="1" x14ac:dyDescent="0.25">
      <c r="A90" s="3" t="s">
        <v>157</v>
      </c>
      <c r="B90" s="4">
        <v>1958</v>
      </c>
      <c r="C90" s="4">
        <v>109786</v>
      </c>
      <c r="D90" s="4">
        <v>5683111</v>
      </c>
      <c r="E90" s="4">
        <v>1173909</v>
      </c>
      <c r="F90" s="4">
        <v>24987</v>
      </c>
      <c r="G90" s="4">
        <v>362387</v>
      </c>
      <c r="H90" s="6"/>
    </row>
    <row r="91" spans="1:11" s="7" customFormat="1" x14ac:dyDescent="0.25">
      <c r="A91" s="3" t="s">
        <v>158</v>
      </c>
      <c r="B91" s="4">
        <v>136</v>
      </c>
      <c r="C91" s="4">
        <v>12185</v>
      </c>
      <c r="D91" s="4">
        <v>3224225</v>
      </c>
      <c r="E91" s="4">
        <v>645685</v>
      </c>
      <c r="F91" s="4">
        <v>5678</v>
      </c>
      <c r="G91" s="4">
        <v>56870</v>
      </c>
      <c r="H91" s="6"/>
    </row>
    <row r="92" spans="1:11" s="7" customFormat="1" x14ac:dyDescent="0.25">
      <c r="A92" s="3" t="s">
        <v>161</v>
      </c>
      <c r="B92" s="4">
        <v>11</v>
      </c>
      <c r="C92" s="4">
        <v>1048</v>
      </c>
      <c r="D92" s="4">
        <v>204355</v>
      </c>
      <c r="E92" s="4">
        <v>40760</v>
      </c>
      <c r="F92" s="4">
        <v>526</v>
      </c>
      <c r="G92" s="4">
        <v>4672</v>
      </c>
      <c r="H92" s="6"/>
    </row>
    <row r="93" spans="1:11" s="7" customFormat="1" x14ac:dyDescent="0.25">
      <c r="A93" s="3" t="s">
        <v>162</v>
      </c>
      <c r="B93" s="4">
        <v>581</v>
      </c>
      <c r="C93" s="4">
        <v>11409</v>
      </c>
      <c r="D93" s="4">
        <v>21109</v>
      </c>
      <c r="E93" s="4">
        <v>4350</v>
      </c>
      <c r="F93" s="4">
        <v>5118</v>
      </c>
      <c r="G93" s="4">
        <v>84684</v>
      </c>
      <c r="H93" s="6"/>
    </row>
    <row r="94" spans="1:11" s="7" customFormat="1" x14ac:dyDescent="0.25">
      <c r="A94" s="3" t="s">
        <v>166</v>
      </c>
      <c r="B94" s="4">
        <v>13</v>
      </c>
      <c r="C94" s="4">
        <v>347</v>
      </c>
      <c r="D94" s="4">
        <v>75524</v>
      </c>
      <c r="E94" s="4">
        <v>15126</v>
      </c>
      <c r="F94" s="4">
        <v>316</v>
      </c>
      <c r="G94" s="4">
        <v>1556</v>
      </c>
      <c r="H94" s="6"/>
    </row>
    <row r="95" spans="1:11" s="7" customFormat="1" x14ac:dyDescent="0.25">
      <c r="A95" s="3" t="s">
        <v>165</v>
      </c>
      <c r="B95" s="4">
        <v>155</v>
      </c>
      <c r="C95" s="4">
        <v>7241</v>
      </c>
      <c r="D95" s="4">
        <v>446947</v>
      </c>
      <c r="E95" s="4">
        <v>91627</v>
      </c>
      <c r="F95" s="4">
        <v>4213</v>
      </c>
      <c r="G95" s="4">
        <v>46878</v>
      </c>
      <c r="H95" s="6"/>
    </row>
    <row r="96" spans="1:11" s="7" customFormat="1" x14ac:dyDescent="0.25">
      <c r="A96" s="3" t="s">
        <v>176</v>
      </c>
      <c r="B96" s="4">
        <v>5</v>
      </c>
      <c r="C96" s="4">
        <v>11</v>
      </c>
      <c r="D96" s="4">
        <v>2342</v>
      </c>
      <c r="E96" s="4">
        <v>475</v>
      </c>
      <c r="F96" s="4">
        <v>4</v>
      </c>
      <c r="G96" s="4">
        <v>77</v>
      </c>
      <c r="H96" s="6"/>
    </row>
    <row r="97" spans="1:8" s="7" customFormat="1" x14ac:dyDescent="0.25">
      <c r="A97" s="3" t="s">
        <v>177</v>
      </c>
      <c r="B97" s="4">
        <v>786</v>
      </c>
      <c r="C97" s="4">
        <v>29705</v>
      </c>
      <c r="D97" s="4">
        <v>1040954</v>
      </c>
      <c r="E97" s="4">
        <v>218766</v>
      </c>
      <c r="F97" s="4">
        <v>6397</v>
      </c>
      <c r="G97" s="4">
        <v>138188</v>
      </c>
      <c r="H97" s="6"/>
    </row>
    <row r="98" spans="1:8" s="7" customFormat="1" x14ac:dyDescent="0.25">
      <c r="A98" s="3" t="s">
        <v>153</v>
      </c>
      <c r="B98" s="4">
        <v>10</v>
      </c>
      <c r="C98" s="4">
        <v>325</v>
      </c>
      <c r="D98" s="4">
        <v>76388</v>
      </c>
      <c r="E98" s="4">
        <v>15260</v>
      </c>
      <c r="F98" s="4">
        <v>157</v>
      </c>
      <c r="G98" s="4">
        <v>826</v>
      </c>
      <c r="H98" s="6"/>
    </row>
    <row r="99" spans="1:8" s="7" customFormat="1" x14ac:dyDescent="0.25">
      <c r="A99" s="3" t="s">
        <v>154</v>
      </c>
      <c r="B99" s="4">
        <v>832</v>
      </c>
      <c r="C99" s="4">
        <v>13927</v>
      </c>
      <c r="D99" s="4">
        <v>2566670</v>
      </c>
      <c r="E99" s="4">
        <v>530236</v>
      </c>
      <c r="F99" s="4">
        <v>5665</v>
      </c>
      <c r="G99" s="4">
        <v>87157</v>
      </c>
      <c r="H99" s="6"/>
    </row>
    <row r="100" spans="1:8" s="7" customFormat="1" x14ac:dyDescent="0.25">
      <c r="A100" s="3" t="s">
        <v>171</v>
      </c>
      <c r="B100" s="4">
        <v>18</v>
      </c>
      <c r="C100" s="4">
        <v>942</v>
      </c>
      <c r="D100" s="4">
        <v>171429</v>
      </c>
      <c r="E100" s="4">
        <v>34797</v>
      </c>
      <c r="F100" s="4">
        <v>465</v>
      </c>
      <c r="G100" s="4">
        <v>2471</v>
      </c>
      <c r="H100" s="6"/>
    </row>
    <row r="101" spans="1:8" s="7" customFormat="1" x14ac:dyDescent="0.25">
      <c r="A101" s="3" t="s">
        <v>172</v>
      </c>
      <c r="B101" s="4">
        <v>774</v>
      </c>
      <c r="C101" s="4">
        <v>11111</v>
      </c>
      <c r="D101" s="4">
        <v>126259</v>
      </c>
      <c r="E101" s="4">
        <v>26387</v>
      </c>
      <c r="F101" s="4">
        <v>2567</v>
      </c>
      <c r="G101" s="4">
        <v>68006</v>
      </c>
      <c r="H101" s="6"/>
    </row>
    <row r="102" spans="1:8" s="7" customFormat="1" x14ac:dyDescent="0.25">
      <c r="A102" s="3" t="s">
        <v>167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6"/>
    </row>
    <row r="103" spans="1:8" s="7" customFormat="1" x14ac:dyDescent="0.25">
      <c r="A103" s="3" t="s">
        <v>168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6"/>
    </row>
    <row r="104" spans="1:8" s="7" customFormat="1" x14ac:dyDescent="0.25">
      <c r="A104" s="3" t="s">
        <v>170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389</v>
      </c>
      <c r="H104" s="6"/>
    </row>
    <row r="105" spans="1:8" s="7" customFormat="1" x14ac:dyDescent="0.25">
      <c r="A105" s="3" t="s">
        <v>169</v>
      </c>
      <c r="B105" s="4">
        <v>75</v>
      </c>
      <c r="C105" s="4">
        <v>3354</v>
      </c>
      <c r="D105" s="4">
        <v>932</v>
      </c>
      <c r="E105" s="4">
        <v>196</v>
      </c>
      <c r="F105" s="4">
        <v>132</v>
      </c>
      <c r="G105" s="4">
        <v>16737</v>
      </c>
      <c r="H105" s="6"/>
    </row>
    <row r="106" spans="1:8" s="7" customFormat="1" x14ac:dyDescent="0.25">
      <c r="A106" s="3" t="s">
        <v>159</v>
      </c>
      <c r="B106" s="4">
        <v>8</v>
      </c>
      <c r="C106" s="4">
        <v>707</v>
      </c>
      <c r="D106" s="4">
        <v>181784</v>
      </c>
      <c r="E106" s="4">
        <v>36348</v>
      </c>
      <c r="F106" s="4">
        <v>343</v>
      </c>
      <c r="G106" s="4">
        <v>3342</v>
      </c>
      <c r="H106" s="6"/>
    </row>
    <row r="107" spans="1:8" s="7" customFormat="1" x14ac:dyDescent="0.25">
      <c r="A107" s="3" t="s">
        <v>160</v>
      </c>
      <c r="B107" s="4">
        <v>83</v>
      </c>
      <c r="C107" s="4">
        <v>3738</v>
      </c>
      <c r="D107" s="4">
        <v>898145</v>
      </c>
      <c r="E107" s="4">
        <v>188460</v>
      </c>
      <c r="F107" s="4">
        <v>1963</v>
      </c>
      <c r="G107" s="4">
        <v>103444</v>
      </c>
      <c r="H107" s="6"/>
    </row>
    <row r="108" spans="1:8" s="7" customFormat="1" x14ac:dyDescent="0.25">
      <c r="A108" s="3" t="s">
        <v>155</v>
      </c>
      <c r="B108" s="4">
        <v>2</v>
      </c>
      <c r="C108" s="4">
        <v>4</v>
      </c>
      <c r="D108" s="4">
        <v>985</v>
      </c>
      <c r="E108" s="4">
        <v>196</v>
      </c>
      <c r="F108" s="4">
        <v>2</v>
      </c>
      <c r="G108" s="4">
        <v>16</v>
      </c>
      <c r="H108" s="6"/>
    </row>
    <row r="109" spans="1:8" s="7" customFormat="1" x14ac:dyDescent="0.25">
      <c r="A109" s="3" t="s">
        <v>156</v>
      </c>
      <c r="B109" s="4">
        <v>100</v>
      </c>
      <c r="C109" s="4">
        <v>4654</v>
      </c>
      <c r="D109" s="4">
        <v>149858</v>
      </c>
      <c r="E109" s="4">
        <v>31235</v>
      </c>
      <c r="F109" s="4">
        <v>2323</v>
      </c>
      <c r="G109" s="4">
        <v>50276</v>
      </c>
      <c r="H109" s="6"/>
    </row>
    <row r="110" spans="1:8" s="7" customFormat="1" x14ac:dyDescent="0.25">
      <c r="A110" s="3" t="s">
        <v>173</v>
      </c>
      <c r="B110" s="4">
        <v>6</v>
      </c>
      <c r="C110" s="4">
        <v>19</v>
      </c>
      <c r="D110" s="4">
        <v>2094</v>
      </c>
      <c r="E110" s="4">
        <v>441</v>
      </c>
      <c r="F110" s="4">
        <v>117</v>
      </c>
      <c r="G110" s="4">
        <v>581</v>
      </c>
      <c r="H110" s="6"/>
    </row>
    <row r="111" spans="1:8" s="7" customFormat="1" x14ac:dyDescent="0.25">
      <c r="A111" s="3" t="s">
        <v>174</v>
      </c>
      <c r="B111" s="4">
        <v>139</v>
      </c>
      <c r="C111" s="4">
        <v>4817</v>
      </c>
      <c r="D111" s="4">
        <v>72314</v>
      </c>
      <c r="E111" s="4">
        <v>15237</v>
      </c>
      <c r="F111" s="4">
        <v>639</v>
      </c>
      <c r="G111" s="4">
        <v>37058</v>
      </c>
      <c r="H111" s="6"/>
    </row>
    <row r="112" spans="1:8" s="7" customFormat="1" x14ac:dyDescent="0.25">
      <c r="A112" s="3" t="s">
        <v>163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293</v>
      </c>
      <c r="H112" s="6"/>
    </row>
    <row r="113" spans="1:11" s="7" customFormat="1" x14ac:dyDescent="0.25">
      <c r="A113" s="3" t="s">
        <v>164</v>
      </c>
      <c r="B113" s="4">
        <v>143</v>
      </c>
      <c r="C113" s="4">
        <v>45190</v>
      </c>
      <c r="D113" s="4">
        <v>1630424</v>
      </c>
      <c r="E113" s="4">
        <v>336103</v>
      </c>
      <c r="F113" s="4">
        <v>26720</v>
      </c>
      <c r="G113" s="4">
        <v>72032</v>
      </c>
      <c r="H113" s="6"/>
    </row>
    <row r="114" spans="1:11" s="7" customFormat="1" x14ac:dyDescent="0.25">
      <c r="A114" s="3" t="s">
        <v>151</v>
      </c>
      <c r="B114" s="4">
        <v>32</v>
      </c>
      <c r="C114" s="4">
        <v>2113</v>
      </c>
      <c r="D114" s="4">
        <v>55149</v>
      </c>
      <c r="E114" s="4">
        <v>11306</v>
      </c>
      <c r="F114" s="4">
        <v>699</v>
      </c>
      <c r="G114" s="4">
        <v>7782</v>
      </c>
      <c r="H114" s="6"/>
    </row>
    <row r="115" spans="1:11" x14ac:dyDescent="0.25">
      <c r="A115" s="3" t="s">
        <v>152</v>
      </c>
      <c r="B115" s="4">
        <v>11</v>
      </c>
      <c r="C115" s="4">
        <v>156</v>
      </c>
      <c r="D115" s="4">
        <v>3744</v>
      </c>
      <c r="E115" s="4">
        <v>775</v>
      </c>
      <c r="F115" s="4">
        <v>68</v>
      </c>
      <c r="G115" s="4">
        <v>1270</v>
      </c>
      <c r="H115" s="6"/>
      <c r="I115" s="7"/>
      <c r="J115" s="7"/>
      <c r="K115" s="7"/>
    </row>
    <row r="116" spans="1:11" x14ac:dyDescent="0.25">
      <c r="A116" s="3" t="s">
        <v>175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36977</v>
      </c>
      <c r="H116" s="6"/>
      <c r="I116" s="7"/>
      <c r="J116" s="7"/>
      <c r="K116" s="7"/>
    </row>
    <row r="117" spans="1:11" x14ac:dyDescent="0.25">
      <c r="A117" s="16" t="s">
        <v>39</v>
      </c>
      <c r="B117" s="17">
        <v>758926</v>
      </c>
      <c r="C117" s="17">
        <v>8206204</v>
      </c>
      <c r="D117" s="17">
        <v>1855325748.2450001</v>
      </c>
      <c r="E117" s="17">
        <v>384314536.02254003</v>
      </c>
      <c r="F117" s="17">
        <v>1957463</v>
      </c>
      <c r="G117" s="17">
        <v>33126175</v>
      </c>
      <c r="H117" s="6"/>
      <c r="K117" s="7"/>
    </row>
    <row r="118" spans="1:11" x14ac:dyDescent="0.25">
      <c r="A118" s="3" t="s">
        <v>40</v>
      </c>
      <c r="B118" s="13">
        <v>1906</v>
      </c>
      <c r="C118" s="13">
        <v>17104</v>
      </c>
      <c r="D118" s="13">
        <v>9762219</v>
      </c>
      <c r="E118" s="13">
        <v>2056898</v>
      </c>
      <c r="F118" s="13">
        <v>10952</v>
      </c>
      <c r="G118" s="4">
        <v>86976</v>
      </c>
      <c r="H118" s="6"/>
      <c r="K118" s="7"/>
    </row>
    <row r="119" spans="1:11" s="7" customFormat="1" x14ac:dyDescent="0.25">
      <c r="A119" s="16" t="s">
        <v>41</v>
      </c>
      <c r="B119" s="17">
        <v>1906</v>
      </c>
      <c r="C119" s="17">
        <v>17104</v>
      </c>
      <c r="D119" s="17">
        <v>9762219</v>
      </c>
      <c r="E119" s="17">
        <v>2056898</v>
      </c>
      <c r="F119" s="17">
        <v>10952</v>
      </c>
      <c r="G119" s="17">
        <v>86976</v>
      </c>
      <c r="H119" s="6"/>
      <c r="I119" s="1"/>
      <c r="J119" s="1"/>
    </row>
    <row r="120" spans="1:11" s="7" customFormat="1" x14ac:dyDescent="0.25">
      <c r="A120" s="3" t="s">
        <v>42</v>
      </c>
      <c r="B120" s="4">
        <v>19429</v>
      </c>
      <c r="C120" s="4">
        <v>34799</v>
      </c>
      <c r="D120" s="4">
        <v>3703878</v>
      </c>
      <c r="E120" s="4">
        <v>781488</v>
      </c>
      <c r="F120" s="4">
        <v>11242</v>
      </c>
      <c r="G120" s="4">
        <v>166881</v>
      </c>
      <c r="H120" s="6"/>
    </row>
    <row r="121" spans="1:11" s="7" customFormat="1" x14ac:dyDescent="0.25">
      <c r="A121" s="3" t="s">
        <v>7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6"/>
    </row>
    <row r="122" spans="1:11" s="7" customFormat="1" x14ac:dyDescent="0.25">
      <c r="A122" s="3" t="s">
        <v>43</v>
      </c>
      <c r="B122" s="7">
        <v>153</v>
      </c>
      <c r="C122" s="4">
        <v>22231</v>
      </c>
      <c r="D122" s="4">
        <v>32807</v>
      </c>
      <c r="E122" s="4">
        <v>6900</v>
      </c>
      <c r="F122" s="4">
        <v>26604</v>
      </c>
      <c r="G122" s="4">
        <v>47929</v>
      </c>
      <c r="H122" s="6"/>
    </row>
    <row r="123" spans="1:11" s="7" customFormat="1" x14ac:dyDescent="0.25">
      <c r="A123" s="3" t="s">
        <v>44</v>
      </c>
      <c r="B123" s="4">
        <v>2</v>
      </c>
      <c r="C123" s="4">
        <v>25</v>
      </c>
      <c r="D123" s="4">
        <v>2615</v>
      </c>
      <c r="E123" s="4">
        <v>530</v>
      </c>
      <c r="F123" s="4">
        <v>0</v>
      </c>
      <c r="G123" s="4">
        <v>11815</v>
      </c>
      <c r="H123" s="6"/>
    </row>
    <row r="124" spans="1:11" s="7" customFormat="1" x14ac:dyDescent="0.25">
      <c r="A124" s="3" t="s">
        <v>45</v>
      </c>
      <c r="B124" s="4">
        <v>373</v>
      </c>
      <c r="C124" s="4">
        <v>4832</v>
      </c>
      <c r="D124" s="4">
        <v>7726</v>
      </c>
      <c r="E124" s="4">
        <v>1612</v>
      </c>
      <c r="F124" s="4">
        <v>24201</v>
      </c>
      <c r="G124" s="4">
        <v>56133</v>
      </c>
      <c r="H124" s="6"/>
    </row>
    <row r="125" spans="1:11" s="7" customFormat="1" x14ac:dyDescent="0.25">
      <c r="A125" s="3" t="s">
        <v>99</v>
      </c>
      <c r="B125" s="4">
        <v>21</v>
      </c>
      <c r="C125" s="4">
        <v>218</v>
      </c>
      <c r="D125" s="4">
        <v>24563</v>
      </c>
      <c r="E125" s="4">
        <v>4975</v>
      </c>
      <c r="F125" s="4">
        <v>0</v>
      </c>
      <c r="G125" s="4">
        <v>498</v>
      </c>
      <c r="H125" s="6"/>
    </row>
    <row r="126" spans="1:11" s="7" customFormat="1" x14ac:dyDescent="0.25">
      <c r="A126" s="3" t="s">
        <v>102</v>
      </c>
      <c r="B126" s="4">
        <v>8539</v>
      </c>
      <c r="C126" s="4">
        <v>13134</v>
      </c>
      <c r="D126" s="4">
        <v>1749146</v>
      </c>
      <c r="E126" s="4">
        <v>367546</v>
      </c>
      <c r="F126" s="4">
        <v>8603</v>
      </c>
      <c r="G126" s="4">
        <v>73301</v>
      </c>
      <c r="H126" s="6"/>
    </row>
    <row r="127" spans="1:11" s="7" customFormat="1" x14ac:dyDescent="0.25">
      <c r="A127" s="3" t="s">
        <v>7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210</v>
      </c>
      <c r="H127" s="6"/>
      <c r="I127" s="4"/>
    </row>
    <row r="128" spans="1:11" s="7" customFormat="1" x14ac:dyDescent="0.25">
      <c r="A128" s="3" t="s">
        <v>46</v>
      </c>
      <c r="B128" s="4">
        <v>14</v>
      </c>
      <c r="C128" s="4">
        <v>355</v>
      </c>
      <c r="D128" s="4">
        <v>1133</v>
      </c>
      <c r="E128" s="4">
        <v>242</v>
      </c>
      <c r="F128" s="4">
        <v>302</v>
      </c>
      <c r="G128" s="4">
        <v>2190</v>
      </c>
      <c r="H128" s="6"/>
    </row>
    <row r="129" spans="1:11" s="7" customFormat="1" x14ac:dyDescent="0.25">
      <c r="A129" s="3" t="s">
        <v>44</v>
      </c>
      <c r="B129" s="4">
        <v>9</v>
      </c>
      <c r="C129" s="4">
        <v>47</v>
      </c>
      <c r="D129" s="4">
        <v>6140</v>
      </c>
      <c r="E129" s="4">
        <v>1304</v>
      </c>
      <c r="F129" s="4">
        <v>0</v>
      </c>
      <c r="G129" s="4">
        <v>552</v>
      </c>
      <c r="H129" s="6"/>
    </row>
    <row r="130" spans="1:11" s="7" customFormat="1" x14ac:dyDescent="0.25">
      <c r="A130" s="3" t="s">
        <v>47</v>
      </c>
      <c r="B130" s="4">
        <v>0</v>
      </c>
      <c r="C130" s="4">
        <v>0</v>
      </c>
      <c r="D130" s="4">
        <v>0</v>
      </c>
      <c r="E130" s="4">
        <v>0</v>
      </c>
      <c r="F130" s="4">
        <v>30</v>
      </c>
      <c r="G130" s="4">
        <v>0</v>
      </c>
      <c r="H130" s="6"/>
    </row>
    <row r="131" spans="1:11" s="7" customFormat="1" x14ac:dyDescent="0.25">
      <c r="A131" s="3" t="s">
        <v>99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4">
        <v>0</v>
      </c>
      <c r="H131" s="6"/>
    </row>
    <row r="132" spans="1:11" s="7" customFormat="1" x14ac:dyDescent="0.25">
      <c r="A132" s="3" t="s">
        <v>103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6"/>
    </row>
    <row r="133" spans="1:11" s="7" customFormat="1" x14ac:dyDescent="0.25">
      <c r="A133" s="3" t="s">
        <v>7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6"/>
    </row>
    <row r="134" spans="1:11" s="11" customFormat="1" x14ac:dyDescent="0.25">
      <c r="A134" s="3" t="s">
        <v>48</v>
      </c>
      <c r="B134" s="4">
        <v>200545</v>
      </c>
      <c r="C134" s="4">
        <v>362867</v>
      </c>
      <c r="D134" s="4">
        <v>14744413</v>
      </c>
      <c r="E134" s="4">
        <v>3100885</v>
      </c>
      <c r="F134" s="4">
        <v>104056</v>
      </c>
      <c r="G134" s="4">
        <v>1440876</v>
      </c>
      <c r="H134" s="6"/>
      <c r="I134" s="7"/>
      <c r="J134" s="7"/>
      <c r="K134" s="7"/>
    </row>
    <row r="135" spans="1:11" s="7" customFormat="1" x14ac:dyDescent="0.25">
      <c r="A135" s="9" t="s">
        <v>109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6"/>
      <c r="I135" s="11"/>
      <c r="J135" s="11"/>
    </row>
    <row r="136" spans="1:11" s="7" customFormat="1" x14ac:dyDescent="0.25">
      <c r="A136" s="3" t="s">
        <v>49</v>
      </c>
      <c r="B136" s="4">
        <v>797</v>
      </c>
      <c r="C136" s="4">
        <v>15977</v>
      </c>
      <c r="D136" s="4">
        <v>15979</v>
      </c>
      <c r="E136" s="4">
        <v>3351</v>
      </c>
      <c r="F136" s="4">
        <v>85068</v>
      </c>
      <c r="G136" s="4">
        <v>132087</v>
      </c>
      <c r="H136" s="6"/>
    </row>
    <row r="137" spans="1:11" s="7" customFormat="1" x14ac:dyDescent="0.25">
      <c r="A137" s="3" t="s">
        <v>44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4">
        <v>33598</v>
      </c>
      <c r="H137" s="6"/>
    </row>
    <row r="138" spans="1:11" s="7" customFormat="1" x14ac:dyDescent="0.25">
      <c r="A138" s="3" t="s">
        <v>50</v>
      </c>
      <c r="B138" s="15">
        <v>144</v>
      </c>
      <c r="C138" s="15">
        <v>11375</v>
      </c>
      <c r="D138" s="15">
        <v>7214</v>
      </c>
      <c r="E138" s="15">
        <v>1513</v>
      </c>
      <c r="F138" s="14">
        <v>141358</v>
      </c>
      <c r="G138" s="4">
        <v>137340</v>
      </c>
      <c r="H138" s="6"/>
    </row>
    <row r="139" spans="1:11" s="7" customFormat="1" x14ac:dyDescent="0.25">
      <c r="A139" s="3" t="s">
        <v>108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567</v>
      </c>
      <c r="H139" s="6"/>
    </row>
    <row r="140" spans="1:11" s="7" customFormat="1" x14ac:dyDescent="0.25">
      <c r="A140" s="3" t="s">
        <v>51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6"/>
    </row>
    <row r="141" spans="1:11" s="7" customFormat="1" x14ac:dyDescent="0.25">
      <c r="A141" s="3" t="s">
        <v>50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6"/>
    </row>
    <row r="142" spans="1:11" s="7" customFormat="1" x14ac:dyDescent="0.25">
      <c r="A142" s="3" t="s">
        <v>99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6"/>
    </row>
    <row r="143" spans="1:11" s="7" customFormat="1" x14ac:dyDescent="0.25">
      <c r="A143" s="3" t="s">
        <v>52</v>
      </c>
      <c r="B143" s="4">
        <v>3229</v>
      </c>
      <c r="C143" s="4">
        <v>13306</v>
      </c>
      <c r="D143" s="4">
        <v>1033020</v>
      </c>
      <c r="E143" s="4">
        <v>217575</v>
      </c>
      <c r="F143" s="4">
        <v>1910</v>
      </c>
      <c r="G143" s="4">
        <v>77927</v>
      </c>
      <c r="H143" s="6"/>
    </row>
    <row r="144" spans="1:11" s="7" customFormat="1" x14ac:dyDescent="0.25">
      <c r="A144" s="3" t="s">
        <v>49</v>
      </c>
      <c r="B144" s="4">
        <v>103</v>
      </c>
      <c r="C144" s="4">
        <v>2092</v>
      </c>
      <c r="D144" s="4">
        <v>9487</v>
      </c>
      <c r="E144" s="4">
        <v>2023</v>
      </c>
      <c r="F144" s="4">
        <v>2447</v>
      </c>
      <c r="G144" s="4">
        <v>9231</v>
      </c>
      <c r="H144" s="6"/>
    </row>
    <row r="145" spans="1:8" s="7" customFormat="1" x14ac:dyDescent="0.25">
      <c r="A145" s="3" t="s">
        <v>44</v>
      </c>
      <c r="B145" s="4">
        <v>28</v>
      </c>
      <c r="C145" s="4">
        <v>277</v>
      </c>
      <c r="D145" s="4">
        <v>19524</v>
      </c>
      <c r="E145" s="4">
        <v>4052</v>
      </c>
      <c r="F145" s="4">
        <v>0</v>
      </c>
      <c r="G145" s="4">
        <v>994</v>
      </c>
      <c r="H145" s="6"/>
    </row>
    <row r="146" spans="1:8" s="7" customFormat="1" x14ac:dyDescent="0.25">
      <c r="A146" s="3" t="s">
        <v>50</v>
      </c>
      <c r="B146" s="4">
        <v>2</v>
      </c>
      <c r="C146" s="4">
        <v>6</v>
      </c>
      <c r="D146" s="4">
        <v>11</v>
      </c>
      <c r="E146" s="4">
        <v>2</v>
      </c>
      <c r="F146" s="4">
        <v>314</v>
      </c>
      <c r="G146" s="4">
        <v>691</v>
      </c>
      <c r="H146" s="6"/>
    </row>
    <row r="147" spans="1:8" s="7" customFormat="1" x14ac:dyDescent="0.25">
      <c r="A147" s="3" t="s">
        <v>99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6"/>
    </row>
    <row r="148" spans="1:8" s="7" customFormat="1" x14ac:dyDescent="0.25">
      <c r="A148" s="3" t="s">
        <v>202</v>
      </c>
      <c r="B148" s="4">
        <v>1</v>
      </c>
      <c r="C148" s="4">
        <v>2</v>
      </c>
      <c r="D148" s="4">
        <v>208</v>
      </c>
      <c r="E148" s="4">
        <v>44</v>
      </c>
      <c r="F148" s="4">
        <v>0</v>
      </c>
      <c r="G148" s="4">
        <v>2</v>
      </c>
      <c r="H148" s="6"/>
    </row>
    <row r="149" spans="1:8" s="7" customFormat="1" x14ac:dyDescent="0.25">
      <c r="A149" s="3" t="s">
        <v>109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6"/>
    </row>
    <row r="150" spans="1:8" s="7" customFormat="1" x14ac:dyDescent="0.25">
      <c r="A150" s="3" t="s">
        <v>49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6"/>
    </row>
    <row r="151" spans="1:8" s="7" customFormat="1" x14ac:dyDescent="0.25">
      <c r="A151" s="3" t="s">
        <v>44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6"/>
    </row>
    <row r="152" spans="1:8" s="7" customFormat="1" x14ac:dyDescent="0.25">
      <c r="A152" s="3" t="s">
        <v>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6"/>
    </row>
    <row r="153" spans="1:8" s="7" customFormat="1" x14ac:dyDescent="0.25">
      <c r="A153" s="3" t="s">
        <v>99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/>
    </row>
    <row r="154" spans="1:8" s="7" customFormat="1" x14ac:dyDescent="0.25">
      <c r="A154" s="3" t="s">
        <v>53</v>
      </c>
      <c r="B154" s="4">
        <v>321</v>
      </c>
      <c r="C154" s="4">
        <v>4104</v>
      </c>
      <c r="D154" s="4">
        <v>392709</v>
      </c>
      <c r="E154" s="4">
        <v>82149</v>
      </c>
      <c r="F154" s="4">
        <v>5565</v>
      </c>
      <c r="G154" s="4">
        <v>22390</v>
      </c>
      <c r="H154" s="4"/>
    </row>
    <row r="155" spans="1:8" s="7" customFormat="1" x14ac:dyDescent="0.25">
      <c r="A155" s="3" t="s">
        <v>109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/>
    </row>
    <row r="156" spans="1:8" s="7" customFormat="1" x14ac:dyDescent="0.25">
      <c r="A156" s="3" t="s">
        <v>46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250</v>
      </c>
      <c r="H156" s="4"/>
    </row>
    <row r="157" spans="1:8" s="7" customFormat="1" x14ac:dyDescent="0.25">
      <c r="A157" s="3" t="s">
        <v>44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100</v>
      </c>
      <c r="H157" s="4"/>
    </row>
    <row r="158" spans="1:8" s="7" customFormat="1" x14ac:dyDescent="0.25">
      <c r="A158" s="3" t="s">
        <v>47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/>
    </row>
    <row r="159" spans="1:8" s="7" customFormat="1" x14ac:dyDescent="0.25">
      <c r="A159" s="3" t="s">
        <v>54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/>
    </row>
    <row r="160" spans="1:8" s="7" customFormat="1" x14ac:dyDescent="0.25">
      <c r="A160" s="3" t="s">
        <v>196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/>
    </row>
    <row r="161" spans="1:11" s="7" customFormat="1" x14ac:dyDescent="0.25">
      <c r="A161" s="7" t="s">
        <v>55</v>
      </c>
      <c r="B161" s="7">
        <v>197</v>
      </c>
      <c r="C161" s="7">
        <v>302</v>
      </c>
      <c r="D161" s="7">
        <v>22096</v>
      </c>
      <c r="E161" s="7">
        <v>4640</v>
      </c>
      <c r="F161" s="7">
        <v>0</v>
      </c>
      <c r="G161" s="4">
        <v>2446</v>
      </c>
      <c r="H161" s="6"/>
    </row>
    <row r="162" spans="1:11" s="7" customFormat="1" x14ac:dyDescent="0.25">
      <c r="A162" s="7" t="s">
        <v>56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4">
        <v>0</v>
      </c>
      <c r="H162" s="6"/>
    </row>
    <row r="163" spans="1:11" s="7" customFormat="1" x14ac:dyDescent="0.25">
      <c r="A163" s="7" t="s">
        <v>44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4">
        <v>0</v>
      </c>
      <c r="H163" s="6"/>
    </row>
    <row r="164" spans="1:11" s="7" customFormat="1" x14ac:dyDescent="0.25">
      <c r="A164" s="7" t="s">
        <v>57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4">
        <v>0</v>
      </c>
      <c r="H164" s="6"/>
    </row>
    <row r="165" spans="1:11" s="7" customFormat="1" x14ac:dyDescent="0.25">
      <c r="A165" s="7" t="s">
        <v>99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4">
        <v>0</v>
      </c>
      <c r="H165" s="6"/>
    </row>
    <row r="166" spans="1:11" x14ac:dyDescent="0.25">
      <c r="A166" s="1" t="s">
        <v>100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4">
        <v>0</v>
      </c>
      <c r="H166" s="6"/>
      <c r="I166" s="7"/>
      <c r="J166" s="7"/>
      <c r="K166" s="7"/>
    </row>
    <row r="167" spans="1:11" x14ac:dyDescent="0.25">
      <c r="A167" s="16" t="s">
        <v>58</v>
      </c>
      <c r="B167" s="17">
        <v>233907</v>
      </c>
      <c r="C167" s="17">
        <v>485949</v>
      </c>
      <c r="D167" s="17">
        <v>21772669</v>
      </c>
      <c r="E167" s="17">
        <v>4580831</v>
      </c>
      <c r="F167" s="17">
        <v>411700</v>
      </c>
      <c r="G167" s="17">
        <v>2218008</v>
      </c>
      <c r="H167" s="6"/>
      <c r="K167" s="7"/>
    </row>
    <row r="168" spans="1:11" x14ac:dyDescent="0.25">
      <c r="A168" s="3" t="s">
        <v>130</v>
      </c>
      <c r="B168" s="14">
        <v>6084</v>
      </c>
      <c r="C168" s="14">
        <v>5897400</v>
      </c>
      <c r="D168" s="14">
        <v>88417</v>
      </c>
      <c r="E168" s="14">
        <v>18610</v>
      </c>
      <c r="F168" s="14">
        <v>891900</v>
      </c>
      <c r="G168" s="4">
        <v>24094100</v>
      </c>
      <c r="H168" s="6"/>
      <c r="K168" s="7"/>
    </row>
    <row r="169" spans="1:11" x14ac:dyDescent="0.25">
      <c r="A169" s="3" t="s">
        <v>127</v>
      </c>
      <c r="B169" s="14">
        <v>0</v>
      </c>
      <c r="C169" s="14">
        <v>0</v>
      </c>
      <c r="D169" s="14">
        <v>0</v>
      </c>
      <c r="E169" s="14">
        <v>0</v>
      </c>
      <c r="F169" s="14">
        <v>0</v>
      </c>
      <c r="G169" s="4">
        <v>0</v>
      </c>
      <c r="H169" s="6"/>
      <c r="K169" s="7"/>
    </row>
    <row r="170" spans="1:11" x14ac:dyDescent="0.25">
      <c r="A170" s="3" t="s">
        <v>131</v>
      </c>
      <c r="B170" s="14">
        <v>9237</v>
      </c>
      <c r="C170" s="14">
        <v>4085100</v>
      </c>
      <c r="D170" s="14">
        <v>55590</v>
      </c>
      <c r="E170" s="14">
        <v>11664</v>
      </c>
      <c r="F170" s="14">
        <v>1962800</v>
      </c>
      <c r="G170" s="4">
        <v>10107600</v>
      </c>
      <c r="H170" s="6"/>
      <c r="K170" s="7"/>
    </row>
    <row r="171" spans="1:11" x14ac:dyDescent="0.25">
      <c r="A171" s="3" t="s">
        <v>128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6"/>
      <c r="K171" s="7"/>
    </row>
    <row r="172" spans="1:11" x14ac:dyDescent="0.25">
      <c r="A172" s="3" t="s">
        <v>132</v>
      </c>
      <c r="B172" s="14">
        <v>658</v>
      </c>
      <c r="C172" s="14">
        <v>1999900</v>
      </c>
      <c r="D172" s="14">
        <v>6884</v>
      </c>
      <c r="E172" s="14">
        <v>1445</v>
      </c>
      <c r="F172" s="14">
        <v>570000</v>
      </c>
      <c r="G172" s="4">
        <v>53136900</v>
      </c>
      <c r="H172" s="6"/>
      <c r="K172" s="7"/>
    </row>
    <row r="173" spans="1:11" x14ac:dyDescent="0.25">
      <c r="A173" s="3" t="s">
        <v>129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6"/>
      <c r="K173" s="7"/>
    </row>
    <row r="174" spans="1:11" x14ac:dyDescent="0.25">
      <c r="A174" s="3" t="s">
        <v>133</v>
      </c>
      <c r="B174" s="14">
        <v>565</v>
      </c>
      <c r="C174" s="14">
        <v>453200</v>
      </c>
      <c r="D174" s="14">
        <v>6876</v>
      </c>
      <c r="E174" s="14">
        <v>1454</v>
      </c>
      <c r="F174" s="14">
        <v>230310</v>
      </c>
      <c r="G174" s="4">
        <v>1441800</v>
      </c>
      <c r="H174" s="6"/>
      <c r="K174" s="7"/>
    </row>
    <row r="175" spans="1:11" s="7" customFormat="1" x14ac:dyDescent="0.25">
      <c r="A175" s="3" t="s">
        <v>140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4">
        <v>0</v>
      </c>
      <c r="H175" s="6"/>
      <c r="I175" s="1"/>
      <c r="J175" s="1"/>
    </row>
    <row r="176" spans="1:11" x14ac:dyDescent="0.25">
      <c r="A176" s="3" t="s">
        <v>134</v>
      </c>
      <c r="B176" s="14">
        <v>6649</v>
      </c>
      <c r="C176" s="14">
        <v>806900</v>
      </c>
      <c r="D176" s="14">
        <v>31196</v>
      </c>
      <c r="E176" s="14">
        <v>6552</v>
      </c>
      <c r="F176" s="14">
        <v>384400</v>
      </c>
      <c r="G176" s="4">
        <v>1800700</v>
      </c>
      <c r="H176" s="6"/>
      <c r="I176" s="7"/>
      <c r="J176" s="7"/>
      <c r="K176" s="7"/>
    </row>
    <row r="177" spans="1:11" x14ac:dyDescent="0.25">
      <c r="A177" s="3" t="s">
        <v>141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6"/>
      <c r="K177" s="7"/>
    </row>
    <row r="178" spans="1:11" x14ac:dyDescent="0.25">
      <c r="A178" s="3" t="s">
        <v>190</v>
      </c>
      <c r="B178" s="14">
        <v>10012</v>
      </c>
      <c r="C178" s="14">
        <v>23520800</v>
      </c>
      <c r="D178" s="14">
        <v>65340</v>
      </c>
      <c r="E178" s="14">
        <v>13761</v>
      </c>
      <c r="F178" s="14">
        <v>11617100</v>
      </c>
      <c r="G178" s="4">
        <v>121746200</v>
      </c>
      <c r="H178" s="6"/>
      <c r="K178" s="7"/>
    </row>
    <row r="179" spans="1:11" s="7" customFormat="1" x14ac:dyDescent="0.25">
      <c r="A179" s="3" t="s">
        <v>191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6"/>
      <c r="I179" s="1"/>
      <c r="J179" s="1"/>
    </row>
    <row r="180" spans="1:11" x14ac:dyDescent="0.25">
      <c r="A180" s="3" t="s">
        <v>135</v>
      </c>
      <c r="B180" s="14">
        <v>1261</v>
      </c>
      <c r="C180" s="14">
        <v>325400</v>
      </c>
      <c r="D180" s="14">
        <v>7669</v>
      </c>
      <c r="E180" s="14">
        <v>1609</v>
      </c>
      <c r="F180" s="14">
        <v>289400</v>
      </c>
      <c r="G180" s="4">
        <v>927700</v>
      </c>
      <c r="H180" s="6"/>
      <c r="I180" s="7"/>
      <c r="J180" s="7"/>
      <c r="K180" s="7"/>
    </row>
    <row r="181" spans="1:11" x14ac:dyDescent="0.25">
      <c r="A181" s="3" t="s">
        <v>142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4">
        <v>0</v>
      </c>
      <c r="H181" s="6"/>
      <c r="K181" s="7"/>
    </row>
    <row r="182" spans="1:11" s="11" customFormat="1" x14ac:dyDescent="0.25">
      <c r="A182" s="3" t="s">
        <v>136</v>
      </c>
      <c r="B182" s="18">
        <v>7287</v>
      </c>
      <c r="C182" s="18">
        <v>14311600</v>
      </c>
      <c r="D182" s="18">
        <v>463940</v>
      </c>
      <c r="E182" s="18">
        <v>97799</v>
      </c>
      <c r="F182" s="18">
        <v>2936000</v>
      </c>
      <c r="G182" s="4">
        <v>44617700</v>
      </c>
      <c r="H182" s="6"/>
      <c r="I182" s="1"/>
      <c r="J182" s="1"/>
      <c r="K182" s="7"/>
    </row>
    <row r="183" spans="1:11" s="7" customFormat="1" x14ac:dyDescent="0.25">
      <c r="A183" s="9" t="s">
        <v>143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4">
        <v>0</v>
      </c>
      <c r="H183" s="6"/>
      <c r="I183" s="11"/>
      <c r="J183" s="11"/>
    </row>
    <row r="184" spans="1:11" x14ac:dyDescent="0.25">
      <c r="A184" s="3" t="s">
        <v>137</v>
      </c>
      <c r="B184" s="14">
        <v>3035</v>
      </c>
      <c r="C184" s="14">
        <v>407200</v>
      </c>
      <c r="D184" s="14">
        <v>8676</v>
      </c>
      <c r="E184" s="14">
        <v>1840</v>
      </c>
      <c r="F184" s="14">
        <v>164700</v>
      </c>
      <c r="G184" s="4">
        <v>2498500</v>
      </c>
      <c r="H184" s="6"/>
      <c r="I184" s="7"/>
      <c r="J184" s="7"/>
      <c r="K184" s="7"/>
    </row>
    <row r="185" spans="1:11" x14ac:dyDescent="0.25">
      <c r="A185" s="3" t="s">
        <v>144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6"/>
      <c r="K185" s="7"/>
    </row>
    <row r="186" spans="1:11" x14ac:dyDescent="0.25">
      <c r="A186" s="3" t="s">
        <v>138</v>
      </c>
      <c r="B186" s="14">
        <v>1411</v>
      </c>
      <c r="C186" s="14">
        <v>1473600</v>
      </c>
      <c r="D186" s="14">
        <v>18788</v>
      </c>
      <c r="E186" s="14">
        <v>3899</v>
      </c>
      <c r="F186" s="14">
        <v>784300</v>
      </c>
      <c r="G186" s="4">
        <v>6467900</v>
      </c>
      <c r="H186" s="6"/>
      <c r="K186" s="7"/>
    </row>
    <row r="187" spans="1:11" x14ac:dyDescent="0.25">
      <c r="A187" s="3" t="s">
        <v>145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6"/>
      <c r="K187" s="7"/>
    </row>
    <row r="188" spans="1:11" x14ac:dyDescent="0.25">
      <c r="A188" s="3" t="s">
        <v>139</v>
      </c>
      <c r="B188" s="14">
        <v>26320</v>
      </c>
      <c r="C188" s="14">
        <v>11062900</v>
      </c>
      <c r="D188" s="14">
        <v>993930</v>
      </c>
      <c r="E188" s="14">
        <v>208347</v>
      </c>
      <c r="F188" s="14">
        <v>1675500</v>
      </c>
      <c r="G188" s="4">
        <v>32528000</v>
      </c>
      <c r="H188" s="6"/>
      <c r="K188" s="7"/>
    </row>
    <row r="189" spans="1:11" x14ac:dyDescent="0.25">
      <c r="A189" s="3" t="s">
        <v>146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6"/>
      <c r="K189" s="7"/>
    </row>
    <row r="190" spans="1:11" x14ac:dyDescent="0.25">
      <c r="A190" s="3" t="s">
        <v>200</v>
      </c>
      <c r="B190" s="14">
        <v>19332</v>
      </c>
      <c r="C190" s="14">
        <v>35309500</v>
      </c>
      <c r="D190" s="14">
        <v>123447</v>
      </c>
      <c r="E190" s="14">
        <v>26014</v>
      </c>
      <c r="F190" s="14">
        <v>18566800</v>
      </c>
      <c r="G190" s="4">
        <v>194094800</v>
      </c>
      <c r="H190" s="6"/>
      <c r="K190" s="7"/>
    </row>
    <row r="191" spans="1:11" x14ac:dyDescent="0.25">
      <c r="A191" s="3" t="s">
        <v>201</v>
      </c>
      <c r="B191" s="14">
        <v>0</v>
      </c>
      <c r="C191" s="14">
        <v>0</v>
      </c>
      <c r="D191" s="14">
        <v>0</v>
      </c>
      <c r="E191" s="14">
        <v>0</v>
      </c>
      <c r="F191" s="14">
        <v>0</v>
      </c>
      <c r="G191" s="4">
        <v>0</v>
      </c>
      <c r="H191" s="6"/>
      <c r="K191" s="7"/>
    </row>
    <row r="192" spans="1:11" x14ac:dyDescent="0.25">
      <c r="A192" s="16" t="s">
        <v>126</v>
      </c>
      <c r="B192" s="17">
        <v>91851</v>
      </c>
      <c r="C192" s="17">
        <v>99653500</v>
      </c>
      <c r="D192" s="17">
        <v>1870753</v>
      </c>
      <c r="E192" s="17">
        <v>392994</v>
      </c>
      <c r="F192" s="17">
        <v>40073210</v>
      </c>
      <c r="G192" s="17">
        <v>493461900</v>
      </c>
      <c r="H192" s="6"/>
      <c r="K192" s="7"/>
    </row>
    <row r="193" spans="1:11" ht="15" thickBot="1" x14ac:dyDescent="0.3">
      <c r="A193" s="16" t="s">
        <v>59</v>
      </c>
      <c r="B193" s="17">
        <v>3953399</v>
      </c>
      <c r="C193" s="17">
        <v>172707786</v>
      </c>
      <c r="D193" s="17">
        <v>6864332475.7893496</v>
      </c>
      <c r="E193" s="17">
        <v>1422433997.2460899</v>
      </c>
      <c r="F193" s="17">
        <v>95400213</v>
      </c>
      <c r="G193" s="17">
        <v>815636338</v>
      </c>
      <c r="H193" s="6"/>
      <c r="K193" s="7"/>
    </row>
    <row r="194" spans="1:11" ht="15" thickBot="1" x14ac:dyDescent="0.3">
      <c r="A194" s="34" t="s">
        <v>60</v>
      </c>
      <c r="B194" s="35">
        <v>0</v>
      </c>
      <c r="C194" s="35">
        <v>0</v>
      </c>
      <c r="D194" s="35">
        <v>0</v>
      </c>
      <c r="E194" s="35">
        <v>0</v>
      </c>
      <c r="F194" s="35">
        <v>0</v>
      </c>
      <c r="G194" s="36">
        <v>0</v>
      </c>
      <c r="K194" s="7"/>
    </row>
    <row r="195" spans="1:11" x14ac:dyDescent="0.25">
      <c r="A195" s="8" t="s">
        <v>115</v>
      </c>
      <c r="B195" s="1">
        <v>34</v>
      </c>
      <c r="C195" s="19">
        <v>229.20670519999999</v>
      </c>
      <c r="D195" s="13">
        <v>11460.33526</v>
      </c>
      <c r="E195" s="19">
        <v>2329.7626110467299</v>
      </c>
      <c r="F195" s="20">
        <v>390735</v>
      </c>
      <c r="G195" s="21">
        <v>14541833</v>
      </c>
      <c r="K195" s="7"/>
    </row>
    <row r="196" spans="1:11" x14ac:dyDescent="0.25">
      <c r="A196" s="8" t="s">
        <v>119</v>
      </c>
      <c r="B196" s="1">
        <v>6</v>
      </c>
      <c r="C196" s="19">
        <v>149730</v>
      </c>
      <c r="D196" s="13">
        <v>7486500</v>
      </c>
      <c r="E196" s="19">
        <v>1521924.7423309099</v>
      </c>
      <c r="F196" s="20">
        <v>148368</v>
      </c>
      <c r="G196" s="21">
        <v>8434602</v>
      </c>
      <c r="K196" s="7"/>
    </row>
    <row r="197" spans="1:11" x14ac:dyDescent="0.25">
      <c r="A197" s="8" t="s">
        <v>61</v>
      </c>
      <c r="B197" s="1">
        <v>0</v>
      </c>
      <c r="C197" s="1">
        <v>0</v>
      </c>
      <c r="D197" s="1">
        <v>0</v>
      </c>
      <c r="E197" s="1">
        <v>0</v>
      </c>
      <c r="F197" s="20">
        <v>2000</v>
      </c>
      <c r="G197" s="21">
        <v>178400</v>
      </c>
      <c r="K197" s="7"/>
    </row>
    <row r="198" spans="1:11" x14ac:dyDescent="0.25">
      <c r="A198" s="8" t="s">
        <v>62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21">
        <v>602324</v>
      </c>
      <c r="K198" s="7"/>
    </row>
    <row r="199" spans="1:11" x14ac:dyDescent="0.25">
      <c r="A199" s="8" t="s">
        <v>118</v>
      </c>
      <c r="B199" s="1">
        <v>1</v>
      </c>
      <c r="C199" s="19">
        <v>532.00160000000005</v>
      </c>
      <c r="D199" s="13">
        <v>26600.080000000002</v>
      </c>
      <c r="E199" s="19">
        <v>5407.5095037710098</v>
      </c>
      <c r="F199" s="20">
        <v>16672</v>
      </c>
      <c r="G199" s="21">
        <v>461230</v>
      </c>
      <c r="K199" s="7"/>
    </row>
    <row r="200" spans="1:11" x14ac:dyDescent="0.25">
      <c r="A200" s="8" t="s">
        <v>63</v>
      </c>
      <c r="B200" s="1">
        <v>0</v>
      </c>
      <c r="C200" s="1">
        <v>0</v>
      </c>
      <c r="D200" s="1">
        <v>0</v>
      </c>
      <c r="E200" s="1">
        <v>0</v>
      </c>
      <c r="F200" s="20">
        <v>87006</v>
      </c>
      <c r="G200" s="21">
        <v>4328547</v>
      </c>
      <c r="K200" s="7"/>
    </row>
    <row r="201" spans="1:11" x14ac:dyDescent="0.25">
      <c r="A201" s="8" t="s">
        <v>64</v>
      </c>
      <c r="B201" s="1">
        <v>0</v>
      </c>
      <c r="C201" s="19">
        <v>0</v>
      </c>
      <c r="D201" s="13">
        <v>0</v>
      </c>
      <c r="E201" s="19">
        <v>0</v>
      </c>
      <c r="F201" s="20">
        <v>246072</v>
      </c>
      <c r="G201" s="21">
        <v>15416179</v>
      </c>
      <c r="K201" s="7"/>
    </row>
    <row r="202" spans="1:11" x14ac:dyDescent="0.25">
      <c r="A202" s="8" t="s">
        <v>198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21">
        <v>109700</v>
      </c>
      <c r="K202" s="7"/>
    </row>
    <row r="203" spans="1:11" x14ac:dyDescent="0.25">
      <c r="A203" s="8" t="s">
        <v>120</v>
      </c>
      <c r="B203" s="1">
        <v>5</v>
      </c>
      <c r="C203" s="19">
        <v>434203.52</v>
      </c>
      <c r="D203" s="13">
        <v>21710176</v>
      </c>
      <c r="E203" s="19">
        <v>4413444.7358256504</v>
      </c>
      <c r="F203" s="20">
        <v>965902</v>
      </c>
      <c r="G203" s="21">
        <v>32227602</v>
      </c>
      <c r="K203" s="7"/>
    </row>
    <row r="204" spans="1:11" x14ac:dyDescent="0.25">
      <c r="A204" s="8" t="s">
        <v>116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21">
        <v>124132</v>
      </c>
      <c r="K204" s="7"/>
    </row>
    <row r="205" spans="1:11" x14ac:dyDescent="0.25">
      <c r="A205" s="8" t="s">
        <v>65</v>
      </c>
      <c r="B205" s="1">
        <v>2</v>
      </c>
      <c r="C205" s="1">
        <v>738.72</v>
      </c>
      <c r="D205" s="1">
        <v>36936</v>
      </c>
      <c r="E205" s="1">
        <v>7508.6906141367299</v>
      </c>
      <c r="F205" s="20">
        <v>504</v>
      </c>
      <c r="G205" s="21">
        <v>17497</v>
      </c>
      <c r="K205" s="7"/>
    </row>
    <row r="206" spans="1:11" x14ac:dyDescent="0.25">
      <c r="A206" s="8" t="s">
        <v>123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K206" s="7"/>
    </row>
    <row r="207" spans="1:11" x14ac:dyDescent="0.25">
      <c r="A207" s="8" t="s">
        <v>101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K207" s="7"/>
    </row>
    <row r="208" spans="1:11" x14ac:dyDescent="0.25">
      <c r="A208" s="8" t="s">
        <v>122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K208" s="7"/>
    </row>
    <row r="209" spans="1:11" x14ac:dyDescent="0.25">
      <c r="A209" s="8" t="s">
        <v>121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K209" s="7"/>
    </row>
    <row r="210" spans="1:11" x14ac:dyDescent="0.25">
      <c r="A210" s="8" t="s">
        <v>117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K210" s="7"/>
    </row>
    <row r="211" spans="1:11" x14ac:dyDescent="0.25">
      <c r="A211" s="16" t="s">
        <v>66</v>
      </c>
      <c r="B211" s="17">
        <v>48</v>
      </c>
      <c r="C211" s="17">
        <v>585433.44830519997</v>
      </c>
      <c r="D211" s="17">
        <v>29271672.415260002</v>
      </c>
      <c r="E211" s="17">
        <v>5950615.440885515</v>
      </c>
      <c r="F211" s="17">
        <v>1857259</v>
      </c>
      <c r="G211" s="17">
        <v>76442046</v>
      </c>
      <c r="K211" s="7"/>
    </row>
    <row r="212" spans="1:11" x14ac:dyDescent="0.25">
      <c r="A212" s="3" t="s">
        <v>67</v>
      </c>
      <c r="B212" s="1">
        <v>640</v>
      </c>
      <c r="C212" s="15">
        <v>1609.7413670000001</v>
      </c>
      <c r="D212" s="4">
        <v>395923.93792048498</v>
      </c>
      <c r="E212" s="15">
        <v>80487.068350000001</v>
      </c>
      <c r="F212" s="4">
        <v>10336</v>
      </c>
      <c r="G212" s="21">
        <v>762926</v>
      </c>
      <c r="K212" s="7"/>
    </row>
    <row r="213" spans="1:11" x14ac:dyDescent="0.25">
      <c r="A213" s="3" t="s">
        <v>68</v>
      </c>
      <c r="B213" s="1">
        <v>157</v>
      </c>
      <c r="C213" s="15">
        <v>1096.1217999999999</v>
      </c>
      <c r="D213" s="4">
        <v>269596.63731899997</v>
      </c>
      <c r="E213" s="15">
        <v>54806.09</v>
      </c>
      <c r="F213" s="4">
        <v>2083</v>
      </c>
      <c r="G213" s="21">
        <v>230335</v>
      </c>
      <c r="K213" s="7"/>
    </row>
    <row r="214" spans="1:11" x14ac:dyDescent="0.25">
      <c r="A214" s="3" t="s">
        <v>69</v>
      </c>
      <c r="B214" s="1">
        <v>28</v>
      </c>
      <c r="C214" s="15">
        <v>501</v>
      </c>
      <c r="D214" s="4">
        <v>64932.008710000002</v>
      </c>
      <c r="E214" s="15">
        <v>13199.977375942701</v>
      </c>
      <c r="F214" s="4">
        <v>3875</v>
      </c>
      <c r="G214" s="21">
        <v>4931509</v>
      </c>
      <c r="K214" s="7"/>
    </row>
    <row r="215" spans="1:11" x14ac:dyDescent="0.25">
      <c r="A215" s="3" t="s">
        <v>70</v>
      </c>
      <c r="B215" s="1">
        <v>31</v>
      </c>
      <c r="C215" s="15">
        <v>625</v>
      </c>
      <c r="D215" s="4">
        <v>76056.827999999994</v>
      </c>
      <c r="E215" s="15">
        <v>15461.533207294</v>
      </c>
      <c r="F215" s="4">
        <v>2690</v>
      </c>
      <c r="G215" s="21">
        <v>1423507</v>
      </c>
      <c r="K215" s="7"/>
    </row>
    <row r="216" spans="1:11" x14ac:dyDescent="0.25">
      <c r="A216" s="3" t="s">
        <v>71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21">
        <v>6</v>
      </c>
      <c r="K216" s="7"/>
    </row>
    <row r="217" spans="1:11" x14ac:dyDescent="0.25">
      <c r="A217" s="3" t="s">
        <v>72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21">
        <v>0</v>
      </c>
      <c r="K217" s="7"/>
    </row>
    <row r="218" spans="1:11" x14ac:dyDescent="0.25">
      <c r="A218" s="3" t="s">
        <v>73</v>
      </c>
      <c r="B218" s="1">
        <v>1389</v>
      </c>
      <c r="C218" s="15">
        <v>2567925</v>
      </c>
      <c r="D218" s="4">
        <v>308970.07400000002</v>
      </c>
      <c r="E218" s="15">
        <v>62810.285214775002</v>
      </c>
      <c r="F218" s="4">
        <v>110903</v>
      </c>
      <c r="G218" s="21">
        <v>2320207</v>
      </c>
      <c r="K218" s="7"/>
    </row>
    <row r="219" spans="1:11" x14ac:dyDescent="0.25">
      <c r="A219" s="3" t="s">
        <v>74</v>
      </c>
      <c r="B219" s="1">
        <v>1690</v>
      </c>
      <c r="C219" s="15">
        <v>2433347</v>
      </c>
      <c r="D219" s="4">
        <v>265087.99349000002</v>
      </c>
      <c r="E219" s="15">
        <v>53889.531314671302</v>
      </c>
      <c r="F219" s="4">
        <v>185366</v>
      </c>
      <c r="G219" s="21">
        <v>7001357</v>
      </c>
      <c r="K219" s="7"/>
    </row>
    <row r="220" spans="1:11" x14ac:dyDescent="0.25">
      <c r="A220" s="3" t="s">
        <v>75</v>
      </c>
      <c r="B220" s="1">
        <v>16</v>
      </c>
      <c r="C220" s="15">
        <v>322</v>
      </c>
      <c r="D220" s="4">
        <v>103807.53834</v>
      </c>
      <c r="E220" s="15">
        <v>21102.953454900198</v>
      </c>
      <c r="F220" s="4">
        <v>9831</v>
      </c>
      <c r="G220" s="21">
        <v>7059204</v>
      </c>
      <c r="K220" s="7"/>
    </row>
    <row r="221" spans="1:11" x14ac:dyDescent="0.25">
      <c r="A221" s="3" t="s">
        <v>76</v>
      </c>
      <c r="B221" s="1">
        <v>0</v>
      </c>
      <c r="C221" s="1">
        <v>0</v>
      </c>
      <c r="D221" s="1">
        <v>0</v>
      </c>
      <c r="E221" s="1">
        <v>0</v>
      </c>
      <c r="F221" s="4">
        <v>20</v>
      </c>
      <c r="G221" s="21">
        <v>1814189</v>
      </c>
      <c r="K221" s="7"/>
    </row>
    <row r="222" spans="1:11" x14ac:dyDescent="0.25">
      <c r="A222" s="3" t="s">
        <v>124</v>
      </c>
      <c r="B222" s="1">
        <v>23858</v>
      </c>
      <c r="C222" s="15">
        <v>174787175</v>
      </c>
      <c r="D222" s="4">
        <v>4260348.2749309102</v>
      </c>
      <c r="E222" s="15">
        <v>866082.87591854495</v>
      </c>
      <c r="F222" s="4">
        <v>62703793</v>
      </c>
      <c r="G222" s="21">
        <v>1853737578</v>
      </c>
      <c r="K222" s="7"/>
    </row>
    <row r="223" spans="1:11" x14ac:dyDescent="0.25">
      <c r="A223" s="3" t="s">
        <v>125</v>
      </c>
      <c r="B223" s="1">
        <v>16082</v>
      </c>
      <c r="C223" s="15">
        <v>97531389</v>
      </c>
      <c r="D223" s="4">
        <v>2180193.2484793002</v>
      </c>
      <c r="E223" s="15">
        <v>443209.78400099598</v>
      </c>
      <c r="F223" s="4">
        <v>88490181</v>
      </c>
      <c r="G223" s="21">
        <v>2155324535</v>
      </c>
      <c r="K223" s="7"/>
    </row>
    <row r="224" spans="1:11" x14ac:dyDescent="0.25">
      <c r="A224" s="16" t="s">
        <v>77</v>
      </c>
      <c r="B224" s="17">
        <v>43891</v>
      </c>
      <c r="C224" s="17">
        <v>277323989.86316699</v>
      </c>
      <c r="D224" s="17">
        <v>7924916.5411896957</v>
      </c>
      <c r="E224" s="17">
        <v>1611050.0988371242</v>
      </c>
      <c r="F224" s="17">
        <v>151519078</v>
      </c>
      <c r="G224" s="17">
        <v>4034605353</v>
      </c>
      <c r="K224" s="7"/>
    </row>
    <row r="225" spans="1:11" x14ac:dyDescent="0.25">
      <c r="A225" s="3" t="s">
        <v>78</v>
      </c>
      <c r="B225" s="1">
        <v>68</v>
      </c>
      <c r="C225" s="15">
        <v>318.325559</v>
      </c>
      <c r="D225" s="4">
        <v>75773.543171509999</v>
      </c>
      <c r="E225" s="15">
        <v>15993.402670334301</v>
      </c>
      <c r="F225" s="4">
        <v>1143</v>
      </c>
      <c r="G225" s="21">
        <v>23094</v>
      </c>
      <c r="K225" s="7"/>
    </row>
    <row r="226" spans="1:11" x14ac:dyDescent="0.25">
      <c r="A226" s="3" t="s">
        <v>112</v>
      </c>
      <c r="B226" s="1">
        <v>0</v>
      </c>
      <c r="C226" s="15">
        <v>0</v>
      </c>
      <c r="D226" s="4">
        <v>0</v>
      </c>
      <c r="E226" s="15">
        <v>0</v>
      </c>
      <c r="F226" s="4">
        <v>0</v>
      </c>
      <c r="G226" s="21">
        <v>0</v>
      </c>
      <c r="K226" s="7"/>
    </row>
    <row r="227" spans="1:11" x14ac:dyDescent="0.25">
      <c r="A227" s="16" t="s">
        <v>114</v>
      </c>
      <c r="B227" s="22">
        <v>68</v>
      </c>
      <c r="C227" s="22">
        <v>318.325559</v>
      </c>
      <c r="D227" s="22">
        <v>75773.543171509999</v>
      </c>
      <c r="E227" s="22">
        <v>15993.402670334301</v>
      </c>
      <c r="F227" s="22">
        <v>1143</v>
      </c>
      <c r="G227" s="22">
        <v>23094</v>
      </c>
      <c r="K227" s="7"/>
    </row>
    <row r="228" spans="1:11" ht="15" thickBot="1" x14ac:dyDescent="0.3">
      <c r="A228" s="16" t="s">
        <v>79</v>
      </c>
      <c r="B228" s="22">
        <v>44007</v>
      </c>
      <c r="C228" s="22">
        <v>277909741.6370312</v>
      </c>
      <c r="D228" s="22">
        <v>37272362.499621205</v>
      </c>
      <c r="E228" s="22">
        <v>7577658.9423929732</v>
      </c>
      <c r="F228" s="22">
        <v>153377480</v>
      </c>
      <c r="G228" s="22">
        <v>4111070493</v>
      </c>
      <c r="K228" s="7"/>
    </row>
    <row r="229" spans="1:11" ht="15" thickBot="1" x14ac:dyDescent="0.3">
      <c r="A229" s="34" t="s">
        <v>80</v>
      </c>
      <c r="B229" s="35">
        <v>0</v>
      </c>
      <c r="C229" s="35">
        <v>0</v>
      </c>
      <c r="D229" s="35">
        <v>0</v>
      </c>
      <c r="E229" s="35">
        <v>0</v>
      </c>
      <c r="F229" s="35">
        <v>0</v>
      </c>
      <c r="G229" s="36">
        <v>0</v>
      </c>
      <c r="K229" s="7"/>
    </row>
    <row r="230" spans="1:11" ht="15" thickBot="1" x14ac:dyDescent="0.3">
      <c r="A230" s="16" t="s">
        <v>81</v>
      </c>
      <c r="B230" s="17"/>
      <c r="C230" s="17"/>
      <c r="D230" s="17"/>
      <c r="E230" s="17"/>
      <c r="F230" s="17"/>
      <c r="G230" s="17"/>
      <c r="K230" s="7"/>
    </row>
    <row r="231" spans="1:11" s="7" customFormat="1" ht="15" thickBot="1" x14ac:dyDescent="0.3">
      <c r="A231" s="34" t="s">
        <v>82</v>
      </c>
      <c r="B231" s="35">
        <v>0</v>
      </c>
      <c r="C231" s="35">
        <v>0</v>
      </c>
      <c r="D231" s="35">
        <v>0</v>
      </c>
      <c r="E231" s="35">
        <v>0</v>
      </c>
      <c r="F231" s="35">
        <v>0</v>
      </c>
      <c r="G231" s="36">
        <v>0</v>
      </c>
      <c r="H231" s="1"/>
      <c r="I231" s="1"/>
      <c r="J231" s="1"/>
    </row>
    <row r="232" spans="1:11" s="7" customFormat="1" x14ac:dyDescent="0.25">
      <c r="A232" s="3" t="s">
        <v>83</v>
      </c>
      <c r="B232" s="4">
        <v>552</v>
      </c>
      <c r="C232" s="4">
        <v>2194</v>
      </c>
      <c r="D232" s="4">
        <v>6414</v>
      </c>
      <c r="E232" s="4">
        <v>1349</v>
      </c>
      <c r="F232" s="4">
        <v>0</v>
      </c>
      <c r="G232" s="4">
        <v>11159</v>
      </c>
      <c r="H232" s="6"/>
    </row>
    <row r="233" spans="1:11" s="7" customFormat="1" x14ac:dyDescent="0.25">
      <c r="A233" s="3" t="s">
        <v>84</v>
      </c>
      <c r="B233" s="4">
        <v>272</v>
      </c>
      <c r="C233" s="4">
        <v>4882</v>
      </c>
      <c r="D233" s="4">
        <v>321</v>
      </c>
      <c r="E233" s="4">
        <v>68</v>
      </c>
      <c r="F233" s="4">
        <v>0</v>
      </c>
      <c r="G233" s="4">
        <v>24851</v>
      </c>
      <c r="H233" s="6"/>
    </row>
    <row r="234" spans="1:11" s="7" customFormat="1" x14ac:dyDescent="0.25">
      <c r="A234" s="3" t="s">
        <v>85</v>
      </c>
      <c r="B234" s="4">
        <v>86697073</v>
      </c>
      <c r="C234" s="4">
        <v>279960657</v>
      </c>
      <c r="D234" s="4">
        <v>6503961466</v>
      </c>
      <c r="E234" s="4">
        <v>1366609864</v>
      </c>
      <c r="F234" s="4">
        <v>893532</v>
      </c>
      <c r="G234" s="4">
        <v>1387632077</v>
      </c>
      <c r="H234" s="6"/>
    </row>
    <row r="235" spans="1:11" s="7" customFormat="1" x14ac:dyDescent="0.25">
      <c r="A235" s="3" t="s">
        <v>111</v>
      </c>
      <c r="B235" s="4">
        <v>3224</v>
      </c>
      <c r="C235" s="4">
        <v>782084</v>
      </c>
      <c r="D235" s="4">
        <v>18510333.9562</v>
      </c>
      <c r="E235" s="4">
        <v>3959347.7183000003</v>
      </c>
      <c r="F235" s="4">
        <v>0</v>
      </c>
      <c r="G235" s="4">
        <v>1575796</v>
      </c>
      <c r="H235" s="6"/>
    </row>
    <row r="236" spans="1:11" s="7" customFormat="1" x14ac:dyDescent="0.25">
      <c r="A236" s="3" t="s">
        <v>179</v>
      </c>
      <c r="B236" s="4">
        <v>22219942</v>
      </c>
      <c r="C236" s="4">
        <v>68183260</v>
      </c>
      <c r="D236" s="4">
        <v>3267074018</v>
      </c>
      <c r="E236" s="4">
        <v>684372269</v>
      </c>
      <c r="F236" s="4">
        <v>1507194</v>
      </c>
      <c r="G236" s="4">
        <v>264132179</v>
      </c>
      <c r="H236" s="6"/>
    </row>
    <row r="237" spans="1:11" s="7" customFormat="1" x14ac:dyDescent="0.25">
      <c r="A237" s="3" t="s">
        <v>148</v>
      </c>
      <c r="B237" s="4">
        <v>16</v>
      </c>
      <c r="C237" s="4">
        <v>76</v>
      </c>
      <c r="D237" s="4">
        <v>54</v>
      </c>
      <c r="E237" s="4">
        <v>11</v>
      </c>
      <c r="F237" s="4">
        <v>226</v>
      </c>
      <c r="G237" s="4">
        <v>9764</v>
      </c>
      <c r="H237" s="6"/>
    </row>
    <row r="238" spans="1:11" s="7" customFormat="1" x14ac:dyDescent="0.25">
      <c r="A238" s="3" t="s">
        <v>44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2545</v>
      </c>
      <c r="H238" s="6"/>
    </row>
    <row r="239" spans="1:11" s="7" customFormat="1" x14ac:dyDescent="0.25">
      <c r="A239" s="3" t="s">
        <v>149</v>
      </c>
      <c r="B239" s="4">
        <v>12</v>
      </c>
      <c r="C239" s="4">
        <v>166</v>
      </c>
      <c r="D239" s="4">
        <v>223</v>
      </c>
      <c r="E239" s="4">
        <v>48</v>
      </c>
      <c r="F239" s="4">
        <v>440</v>
      </c>
      <c r="G239" s="4">
        <v>9236</v>
      </c>
      <c r="H239" s="6"/>
    </row>
    <row r="240" spans="1:11" s="7" customFormat="1" x14ac:dyDescent="0.25">
      <c r="A240" s="3" t="s">
        <v>108</v>
      </c>
      <c r="B240" s="4">
        <v>13</v>
      </c>
      <c r="C240" s="4">
        <v>5044</v>
      </c>
      <c r="D240" s="4">
        <v>268826</v>
      </c>
      <c r="E240" s="4">
        <v>57216</v>
      </c>
      <c r="F240" s="4">
        <v>0</v>
      </c>
      <c r="G240" s="4">
        <v>13226</v>
      </c>
      <c r="H240" s="6"/>
    </row>
    <row r="241" spans="1:11" s="7" customFormat="1" x14ac:dyDescent="0.25">
      <c r="A241" s="3" t="s">
        <v>110</v>
      </c>
      <c r="B241" s="4">
        <v>1970</v>
      </c>
      <c r="C241" s="4">
        <v>229778</v>
      </c>
      <c r="D241" s="4">
        <v>11503701.3378</v>
      </c>
      <c r="E241" s="4">
        <v>2300331.9236699999</v>
      </c>
      <c r="F241" s="4">
        <v>0</v>
      </c>
      <c r="G241" s="4">
        <v>887882</v>
      </c>
      <c r="H241" s="6"/>
    </row>
    <row r="242" spans="1:11" s="7" customFormat="1" x14ac:dyDescent="0.25">
      <c r="A242" s="3" t="s">
        <v>150</v>
      </c>
      <c r="B242" s="4">
        <v>44219</v>
      </c>
      <c r="C242" s="4">
        <v>209292</v>
      </c>
      <c r="D242" s="4">
        <v>10914847</v>
      </c>
      <c r="E242" s="4">
        <v>2285667</v>
      </c>
      <c r="F242" s="4">
        <v>21776</v>
      </c>
      <c r="G242" s="4">
        <v>913921</v>
      </c>
      <c r="H242" s="6"/>
    </row>
    <row r="243" spans="1:11" s="7" customFormat="1" x14ac:dyDescent="0.25">
      <c r="A243" s="3" t="s">
        <v>188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21470</v>
      </c>
      <c r="H243" s="6"/>
    </row>
    <row r="244" spans="1:11" s="7" customFormat="1" x14ac:dyDescent="0.25">
      <c r="A244" s="3" t="s">
        <v>86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6"/>
    </row>
    <row r="245" spans="1:11" x14ac:dyDescent="0.25">
      <c r="A245" s="16" t="s">
        <v>87</v>
      </c>
      <c r="B245" s="23">
        <v>108967293</v>
      </c>
      <c r="C245" s="23">
        <v>349377433</v>
      </c>
      <c r="D245" s="23">
        <v>9812240204.2939987</v>
      </c>
      <c r="E245" s="23">
        <v>2059586171.6419702</v>
      </c>
      <c r="F245" s="23">
        <v>2423168</v>
      </c>
      <c r="G245" s="23">
        <v>1655234106</v>
      </c>
      <c r="H245" s="6"/>
      <c r="K245" s="7"/>
    </row>
    <row r="246" spans="1:11" x14ac:dyDescent="0.25">
      <c r="A246" s="16" t="s">
        <v>88</v>
      </c>
      <c r="B246" s="23">
        <v>112964699</v>
      </c>
      <c r="C246" s="23">
        <v>799994960.6370312</v>
      </c>
      <c r="D246" s="23">
        <v>16713845042.58297</v>
      </c>
      <c r="E246" s="23">
        <v>3489597827.8304529</v>
      </c>
      <c r="F246" s="23">
        <v>251200861</v>
      </c>
      <c r="G246" s="23">
        <v>6581940937</v>
      </c>
      <c r="H246" s="6"/>
      <c r="K246" s="7"/>
    </row>
    <row r="247" spans="1:11" x14ac:dyDescent="0.25">
      <c r="A247" s="16" t="s">
        <v>89</v>
      </c>
      <c r="B247" s="23">
        <v>3997406</v>
      </c>
      <c r="C247" s="23">
        <v>450617527.6370312</v>
      </c>
      <c r="D247" s="23">
        <v>6901604838.2889709</v>
      </c>
      <c r="E247" s="23">
        <v>1430011656.1884828</v>
      </c>
      <c r="F247" s="23">
        <v>248777693</v>
      </c>
      <c r="G247" s="23">
        <v>4926706831</v>
      </c>
      <c r="H247" s="6"/>
    </row>
    <row r="248" spans="1:11" x14ac:dyDescent="0.25">
      <c r="B248" s="24"/>
      <c r="C248" s="24"/>
      <c r="D248" s="24"/>
      <c r="E248" s="24"/>
      <c r="F248" s="24"/>
      <c r="G248" s="24"/>
    </row>
    <row r="249" spans="1:11" x14ac:dyDescent="0.25">
      <c r="B249" s="21"/>
      <c r="C249" s="21"/>
      <c r="D249" s="21"/>
      <c r="E249" s="21"/>
      <c r="F249" s="21"/>
      <c r="G249" s="21"/>
    </row>
    <row r="250" spans="1:11" x14ac:dyDescent="0.25">
      <c r="B250" s="25"/>
      <c r="C250" s="25"/>
      <c r="D250" s="25"/>
      <c r="E250" s="25"/>
      <c r="F250" s="25"/>
      <c r="G250" s="25"/>
    </row>
    <row r="251" spans="1:11" x14ac:dyDescent="0.25">
      <c r="B251" s="25"/>
      <c r="C251" s="25"/>
      <c r="D251" s="25"/>
      <c r="E251" s="25"/>
      <c r="F251" s="25"/>
      <c r="G251" s="25"/>
    </row>
    <row r="252" spans="1:11" x14ac:dyDescent="0.25">
      <c r="B252" s="25"/>
      <c r="C252" s="25"/>
      <c r="D252" s="25"/>
      <c r="E252" s="25"/>
      <c r="F252" s="25"/>
      <c r="G252" s="25"/>
    </row>
    <row r="253" spans="1:11" x14ac:dyDescent="0.25">
      <c r="B253" s="21"/>
      <c r="C253" s="21"/>
      <c r="D253" s="21"/>
      <c r="E253" s="21"/>
      <c r="F253" s="21"/>
      <c r="G253" s="21"/>
    </row>
    <row r="254" spans="1:11" x14ac:dyDescent="0.25">
      <c r="B254" s="21"/>
      <c r="C254" s="21"/>
      <c r="D254" s="21"/>
      <c r="E254" s="21"/>
      <c r="F254" s="21"/>
      <c r="G254" s="21"/>
    </row>
    <row r="255" spans="1:11" x14ac:dyDescent="0.25">
      <c r="B255" s="21"/>
      <c r="C255" s="21"/>
      <c r="D255" s="21"/>
      <c r="E255" s="21"/>
      <c r="F255" s="21"/>
      <c r="G255" s="21"/>
    </row>
    <row r="256" spans="1:11" x14ac:dyDescent="0.25">
      <c r="B256" s="21"/>
      <c r="C256" s="21"/>
      <c r="D256" s="21"/>
      <c r="E256" s="21"/>
      <c r="F256" s="21"/>
      <c r="G256" s="21"/>
    </row>
    <row r="257" s="1" customFormat="1" x14ac:dyDescent="0.25"/>
    <row r="258" s="1" customFormat="1" x14ac:dyDescent="0.25"/>
  </sheetData>
  <mergeCells count="10">
    <mergeCell ref="A3:G3"/>
    <mergeCell ref="A194:G194"/>
    <mergeCell ref="A229:G229"/>
    <mergeCell ref="A231:G231"/>
    <mergeCell ref="A1:A2"/>
    <mergeCell ref="B1:B2"/>
    <mergeCell ref="C1:C2"/>
    <mergeCell ref="D1:E1"/>
    <mergeCell ref="F1:F2"/>
    <mergeCell ref="G1:G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&amp;C_x000D_&amp;1#&amp;"Calibri"&amp;10&amp;K000000 INFORMAÇÃO PÚBLICA – PUBLIC INFORMATION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D9C-A7E8-4380-BBE1-FC3A2DBD2FC5}">
  <dimension ref="A1:K256"/>
  <sheetViews>
    <sheetView showGridLines="0" zoomScaleNormal="100" workbookViewId="0">
      <pane ySplit="1" topLeftCell="A2" activePane="bottomLeft" state="frozen"/>
      <selection pane="bottomLeft" activeCell="A4" sqref="A4"/>
    </sheetView>
  </sheetViews>
  <sheetFormatPr defaultRowHeight="14.25" x14ac:dyDescent="0.25"/>
  <cols>
    <col min="1" max="1" width="39.85546875" style="1" customWidth="1"/>
    <col min="2" max="7" width="20.7109375" style="1" customWidth="1"/>
    <col min="8" max="8" width="5.7109375" style="1" customWidth="1"/>
    <col min="9" max="9" width="11.140625" style="1" bestFit="1" customWidth="1"/>
    <col min="10" max="10" width="9.140625" style="1"/>
    <col min="11" max="11" width="13.28515625" style="1" bestFit="1" customWidth="1"/>
    <col min="12" max="16384" width="9.140625" style="1"/>
  </cols>
  <sheetData>
    <row r="1" spans="1:9" ht="15" customHeight="1" thickBot="1" x14ac:dyDescent="0.3">
      <c r="A1" s="37" t="s">
        <v>0</v>
      </c>
      <c r="B1" s="39" t="s">
        <v>90</v>
      </c>
      <c r="C1" s="39" t="s">
        <v>91</v>
      </c>
      <c r="D1" s="41" t="s">
        <v>92</v>
      </c>
      <c r="E1" s="42"/>
      <c r="F1" s="39" t="s">
        <v>93</v>
      </c>
      <c r="G1" s="43" t="s">
        <v>213</v>
      </c>
    </row>
    <row r="2" spans="1:9" ht="15" thickBot="1" x14ac:dyDescent="0.3">
      <c r="A2" s="38"/>
      <c r="B2" s="40"/>
      <c r="C2" s="40"/>
      <c r="D2" s="2" t="s">
        <v>94</v>
      </c>
      <c r="E2" s="2" t="s">
        <v>95</v>
      </c>
      <c r="F2" s="40"/>
      <c r="G2" s="44"/>
    </row>
    <row r="3" spans="1:9" ht="15" thickBot="1" x14ac:dyDescent="0.3">
      <c r="A3" s="31" t="s">
        <v>1</v>
      </c>
      <c r="B3" s="32"/>
      <c r="C3" s="32"/>
      <c r="D3" s="32"/>
      <c r="E3" s="32"/>
      <c r="F3" s="32"/>
      <c r="G3" s="33"/>
    </row>
    <row r="4" spans="1:9" s="7" customFormat="1" x14ac:dyDescent="0.25">
      <c r="A4" s="3" t="s">
        <v>2</v>
      </c>
      <c r="B4" s="4">
        <v>659197</v>
      </c>
      <c r="C4" s="4">
        <v>3797660</v>
      </c>
      <c r="D4" s="4">
        <v>410754945</v>
      </c>
      <c r="E4" s="4">
        <v>82661078</v>
      </c>
      <c r="F4" s="5">
        <v>401133</v>
      </c>
      <c r="G4" s="4">
        <f>C4+[1]Abril!G4</f>
        <v>16831500</v>
      </c>
      <c r="H4" s="6"/>
    </row>
    <row r="5" spans="1:9" s="7" customFormat="1" x14ac:dyDescent="0.25">
      <c r="A5" s="3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f>C5+[1]Abril!G5</f>
        <v>1846930</v>
      </c>
      <c r="H5" s="6"/>
      <c r="I5" s="4"/>
    </row>
    <row r="6" spans="1:9" s="7" customFormat="1" x14ac:dyDescent="0.25">
      <c r="A6" s="3" t="s">
        <v>8</v>
      </c>
      <c r="B6" s="4">
        <v>87</v>
      </c>
      <c r="C6" s="4">
        <v>12309</v>
      </c>
      <c r="D6" s="4">
        <v>2316481</v>
      </c>
      <c r="E6" s="4">
        <v>484611</v>
      </c>
      <c r="F6" s="5">
        <v>6540</v>
      </c>
      <c r="G6" s="4">
        <f>C6+[1]Abril!G6</f>
        <v>47488</v>
      </c>
      <c r="H6" s="6"/>
    </row>
    <row r="7" spans="1:9" s="7" customFormat="1" x14ac:dyDescent="0.25">
      <c r="A7" s="3" t="s">
        <v>9</v>
      </c>
      <c r="B7" s="4">
        <v>28783</v>
      </c>
      <c r="C7" s="4">
        <v>59004</v>
      </c>
      <c r="D7" s="4">
        <v>59095103</v>
      </c>
      <c r="E7" s="4">
        <v>11922664</v>
      </c>
      <c r="F7" s="5">
        <v>20786</v>
      </c>
      <c r="G7" s="4">
        <f>C7+[1]Abril!G7</f>
        <v>251404</v>
      </c>
      <c r="H7" s="6"/>
    </row>
    <row r="8" spans="1:9" s="7" customFormat="1" x14ac:dyDescent="0.25">
      <c r="A8" s="3" t="s">
        <v>3</v>
      </c>
      <c r="B8" s="4">
        <v>184</v>
      </c>
      <c r="C8" s="4">
        <v>2834</v>
      </c>
      <c r="D8" s="4">
        <v>60052</v>
      </c>
      <c r="E8" s="4">
        <v>12520</v>
      </c>
      <c r="F8" s="4">
        <v>4605</v>
      </c>
      <c r="G8" s="4">
        <f>C8+[1]Abril!G8</f>
        <v>10173</v>
      </c>
      <c r="H8" s="6"/>
    </row>
    <row r="9" spans="1:9" s="7" customFormat="1" x14ac:dyDescent="0.25">
      <c r="A9" s="3" t="s">
        <v>113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f>C9+[1]Abril!G9</f>
        <v>68</v>
      </c>
      <c r="H9" s="6"/>
    </row>
    <row r="10" spans="1:9" s="7" customFormat="1" x14ac:dyDescent="0.25">
      <c r="A10" s="3" t="s">
        <v>5</v>
      </c>
      <c r="B10" s="4">
        <v>159</v>
      </c>
      <c r="C10" s="4">
        <v>8691</v>
      </c>
      <c r="D10" s="4">
        <v>257874</v>
      </c>
      <c r="E10" s="4">
        <v>52054</v>
      </c>
      <c r="F10" s="4">
        <v>8196</v>
      </c>
      <c r="G10" s="4">
        <f>C10+[1]Abril!G10</f>
        <v>31958</v>
      </c>
      <c r="H10" s="6"/>
    </row>
    <row r="11" spans="1:9" s="7" customFormat="1" x14ac:dyDescent="0.25">
      <c r="A11" s="3" t="s">
        <v>147</v>
      </c>
      <c r="B11" s="4">
        <v>3</v>
      </c>
      <c r="C11" s="4">
        <v>90</v>
      </c>
      <c r="D11" s="4">
        <v>87520</v>
      </c>
      <c r="E11" s="4">
        <v>18000</v>
      </c>
      <c r="F11" s="4">
        <v>0</v>
      </c>
      <c r="G11" s="4">
        <f>C11+[1]Abril!G11</f>
        <v>560</v>
      </c>
      <c r="H11" s="6"/>
    </row>
    <row r="12" spans="1:9" s="7" customFormat="1" x14ac:dyDescent="0.25">
      <c r="A12" s="3" t="s">
        <v>7</v>
      </c>
      <c r="B12" s="4">
        <v>0</v>
      </c>
      <c r="C12" s="4">
        <v>0</v>
      </c>
      <c r="D12" s="4">
        <v>0</v>
      </c>
      <c r="E12" s="4"/>
      <c r="F12" s="4">
        <v>0</v>
      </c>
      <c r="G12" s="4">
        <f>C12+[1]Abril!G12</f>
        <v>39992</v>
      </c>
      <c r="H12" s="6"/>
    </row>
    <row r="13" spans="1:9" s="7" customFormat="1" x14ac:dyDescent="0.25">
      <c r="A13" s="3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f>C13+[1]Abril!G13</f>
        <v>0</v>
      </c>
      <c r="H13" s="6"/>
    </row>
    <row r="14" spans="1:9" s="7" customFormat="1" x14ac:dyDescent="0.25">
      <c r="A14" s="3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f>C14+[1]Abril!G14</f>
        <v>0</v>
      </c>
      <c r="H14" s="6"/>
    </row>
    <row r="15" spans="1:9" s="7" customFormat="1" x14ac:dyDescent="0.25">
      <c r="A15" s="3" t="s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f>C15+[1]Abril!G15</f>
        <v>0</v>
      </c>
      <c r="H15" s="6"/>
    </row>
    <row r="16" spans="1:9" s="7" customFormat="1" x14ac:dyDescent="0.25">
      <c r="A16" s="3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f>C16+[1]Abril!G16</f>
        <v>0</v>
      </c>
      <c r="H16" s="6"/>
    </row>
    <row r="17" spans="1:11" s="7" customFormat="1" x14ac:dyDescent="0.25">
      <c r="A17" s="3" t="s">
        <v>193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f>C17+[1]Abril!G17</f>
        <v>0</v>
      </c>
      <c r="H17" s="6"/>
    </row>
    <row r="18" spans="1:11" s="7" customFormat="1" x14ac:dyDescent="0.25">
      <c r="A18" s="3" t="s">
        <v>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f>C18+[1]Abril!G18</f>
        <v>0</v>
      </c>
      <c r="H18" s="6"/>
    </row>
    <row r="19" spans="1:11" s="7" customFormat="1" x14ac:dyDescent="0.25">
      <c r="A19" s="3" t="s">
        <v>194</v>
      </c>
      <c r="B19" s="4">
        <v>4</v>
      </c>
      <c r="C19" s="4">
        <v>27</v>
      </c>
      <c r="D19" s="4">
        <v>1376</v>
      </c>
      <c r="E19" s="4">
        <v>281</v>
      </c>
      <c r="F19" s="4">
        <v>161</v>
      </c>
      <c r="G19" s="4">
        <f>C19+[1]Abril!G19</f>
        <v>1132</v>
      </c>
      <c r="H19" s="6"/>
    </row>
    <row r="20" spans="1:11" s="7" customFormat="1" x14ac:dyDescent="0.25">
      <c r="A20" s="3" t="s">
        <v>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f>C20+[1]Abril!G20</f>
        <v>0</v>
      </c>
      <c r="H20" s="6"/>
    </row>
    <row r="21" spans="1:11" s="7" customFormat="1" x14ac:dyDescent="0.25">
      <c r="A21" s="8" t="s">
        <v>203</v>
      </c>
      <c r="B21" s="4">
        <v>27</v>
      </c>
      <c r="C21" s="4">
        <v>33</v>
      </c>
      <c r="D21" s="4">
        <v>6047</v>
      </c>
      <c r="E21" s="4">
        <v>1217</v>
      </c>
      <c r="F21" s="4">
        <v>47</v>
      </c>
      <c r="G21" s="4">
        <f>C21+[1]Abril!G21</f>
        <v>598</v>
      </c>
      <c r="H21" s="6"/>
    </row>
    <row r="22" spans="1:11" s="7" customFormat="1" x14ac:dyDescent="0.25">
      <c r="A22" s="8" t="s">
        <v>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f>C22+[1]Abril!G22</f>
        <v>65</v>
      </c>
      <c r="H22" s="6"/>
    </row>
    <row r="23" spans="1:11" s="7" customFormat="1" x14ac:dyDescent="0.25">
      <c r="A23" s="8" t="s">
        <v>204</v>
      </c>
      <c r="B23" s="4">
        <v>54</v>
      </c>
      <c r="C23" s="4">
        <v>80</v>
      </c>
      <c r="D23" s="4">
        <v>27656</v>
      </c>
      <c r="E23" s="4">
        <v>5598</v>
      </c>
      <c r="F23" s="4">
        <v>21</v>
      </c>
      <c r="G23" s="4">
        <f>C23+[1]Abril!G23</f>
        <v>295</v>
      </c>
      <c r="H23" s="6"/>
    </row>
    <row r="24" spans="1:11" s="7" customFormat="1" x14ac:dyDescent="0.25">
      <c r="A24" s="8" t="s">
        <v>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f>C24+[1]Abril!G24</f>
        <v>0</v>
      </c>
      <c r="H24" s="6"/>
    </row>
    <row r="25" spans="1:11" s="7" customFormat="1" x14ac:dyDescent="0.25">
      <c r="A25" s="3" t="s">
        <v>14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f>C25+[1]Abril!G25</f>
        <v>0</v>
      </c>
      <c r="H25" s="6"/>
    </row>
    <row r="26" spans="1:11" x14ac:dyDescent="0.25">
      <c r="A26" s="16" t="s">
        <v>15</v>
      </c>
      <c r="B26" s="17">
        <f t="shared" ref="B26:G26" si="0">SUM(B4:B25)</f>
        <v>688498</v>
      </c>
      <c r="C26" s="17">
        <f t="shared" si="0"/>
        <v>3880728</v>
      </c>
      <c r="D26" s="17">
        <f t="shared" si="0"/>
        <v>472607054</v>
      </c>
      <c r="E26" s="17">
        <f t="shared" si="0"/>
        <v>95158023</v>
      </c>
      <c r="F26" s="17">
        <f t="shared" si="0"/>
        <v>441489</v>
      </c>
      <c r="G26" s="17">
        <f t="shared" si="0"/>
        <v>19062163</v>
      </c>
      <c r="H26" s="6"/>
      <c r="K26" s="7"/>
    </row>
    <row r="27" spans="1:11" s="7" customFormat="1" x14ac:dyDescent="0.25">
      <c r="A27" s="3" t="s">
        <v>16</v>
      </c>
      <c r="B27" s="6">
        <v>2631494</v>
      </c>
      <c r="C27" s="4">
        <v>54143959</v>
      </c>
      <c r="D27" s="4">
        <v>4480094298</v>
      </c>
      <c r="E27" s="4">
        <v>902945404</v>
      </c>
      <c r="F27" s="4">
        <v>25529594</v>
      </c>
      <c r="G27" s="4">
        <f>C27+[1]Abril!G27</f>
        <v>250500951</v>
      </c>
      <c r="H27" s="6"/>
    </row>
    <row r="28" spans="1:11" s="7" customFormat="1" x14ac:dyDescent="0.25">
      <c r="A28" s="3" t="s">
        <v>105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f>C28+[1]Abril!G28</f>
        <v>0</v>
      </c>
      <c r="H28" s="6"/>
    </row>
    <row r="29" spans="1:11" s="7" customFormat="1" x14ac:dyDescent="0.25">
      <c r="A29" s="3" t="s">
        <v>104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f>C29+[1]Abril!G29</f>
        <v>0</v>
      </c>
      <c r="H29" s="6"/>
    </row>
    <row r="30" spans="1:11" s="7" customFormat="1" x14ac:dyDescent="0.25">
      <c r="A30" s="3" t="s">
        <v>17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f>C30+[1]Abril!G30</f>
        <v>0</v>
      </c>
      <c r="H30" s="6"/>
    </row>
    <row r="31" spans="1:11" s="7" customFormat="1" x14ac:dyDescent="0.25">
      <c r="A31" s="3" t="s">
        <v>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f>C31+[1]Abril!G31</f>
        <v>0</v>
      </c>
      <c r="H31" s="6"/>
    </row>
    <row r="32" spans="1:11" s="7" customFormat="1" x14ac:dyDescent="0.25">
      <c r="A32" s="3" t="s">
        <v>18</v>
      </c>
      <c r="B32" s="4">
        <v>0</v>
      </c>
      <c r="C32" s="4">
        <v>0</v>
      </c>
      <c r="D32" s="4">
        <v>0</v>
      </c>
      <c r="E32" s="4">
        <v>0</v>
      </c>
      <c r="F32" s="4">
        <v>246890</v>
      </c>
      <c r="G32" s="4">
        <f>C32+[1]Abril!G32</f>
        <v>645000</v>
      </c>
      <c r="H32" s="6"/>
    </row>
    <row r="33" spans="1:8" s="7" customFormat="1" x14ac:dyDescent="0.25">
      <c r="A33" s="3" t="s">
        <v>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f>C33+[1]Abril!G33</f>
        <v>0</v>
      </c>
      <c r="H33" s="6"/>
    </row>
    <row r="34" spans="1:8" s="7" customFormat="1" x14ac:dyDescent="0.25">
      <c r="A34" s="3" t="s">
        <v>19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f>C34+[1]Abril!G34</f>
        <v>0</v>
      </c>
      <c r="H34" s="6"/>
    </row>
    <row r="35" spans="1:8" s="7" customFormat="1" x14ac:dyDescent="0.25">
      <c r="A35" s="3" t="s">
        <v>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f>C35+[1]Abril!G35</f>
        <v>33000</v>
      </c>
      <c r="H35" s="6"/>
    </row>
    <row r="36" spans="1:8" s="7" customFormat="1" x14ac:dyDescent="0.25">
      <c r="A36" s="3" t="s">
        <v>20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f>C36+[1]Abril!G36</f>
        <v>0</v>
      </c>
      <c r="H36" s="6"/>
    </row>
    <row r="37" spans="1:8" s="7" customFormat="1" x14ac:dyDescent="0.25">
      <c r="A37" s="3" t="s">
        <v>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f>C37+[1]Abril!G37</f>
        <v>0</v>
      </c>
      <c r="H37" s="6"/>
    </row>
    <row r="38" spans="1:8" s="7" customFormat="1" x14ac:dyDescent="0.25">
      <c r="A38" s="3" t="s">
        <v>106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f>C38+[1]Abril!G38</f>
        <v>0</v>
      </c>
      <c r="H38" s="6"/>
    </row>
    <row r="39" spans="1:8" s="7" customFormat="1" x14ac:dyDescent="0.25">
      <c r="A39" s="3" t="s">
        <v>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f>C39+[1]Abril!G39</f>
        <v>0</v>
      </c>
      <c r="H39" s="6"/>
    </row>
    <row r="40" spans="1:8" s="7" customFormat="1" x14ac:dyDescent="0.25">
      <c r="A40" s="3" t="s">
        <v>107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f>C40+[1]Abril!G40</f>
        <v>0</v>
      </c>
      <c r="H40" s="6"/>
    </row>
    <row r="41" spans="1:8" s="7" customFormat="1" x14ac:dyDescent="0.25">
      <c r="A41" s="3" t="s">
        <v>6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f>C41+[1]Abril!G41</f>
        <v>0</v>
      </c>
      <c r="H41" s="6"/>
    </row>
    <row r="42" spans="1:8" s="7" customFormat="1" x14ac:dyDescent="0.25">
      <c r="A42" s="9" t="s">
        <v>21</v>
      </c>
      <c r="B42" s="10">
        <v>213</v>
      </c>
      <c r="C42" s="10">
        <v>334699</v>
      </c>
      <c r="D42" s="10">
        <v>25095</v>
      </c>
      <c r="E42" s="10">
        <v>5032</v>
      </c>
      <c r="F42" s="10">
        <v>1427840</v>
      </c>
      <c r="G42" s="4">
        <f>C42+[1]Abril!G42</f>
        <v>1911029</v>
      </c>
      <c r="H42" s="6"/>
    </row>
    <row r="43" spans="1:8" s="7" customFormat="1" x14ac:dyDescent="0.25">
      <c r="A43" s="9" t="s">
        <v>4</v>
      </c>
      <c r="B43" s="10">
        <v>37</v>
      </c>
      <c r="C43" s="10">
        <v>1649</v>
      </c>
      <c r="D43" s="10">
        <v>508679</v>
      </c>
      <c r="E43" s="10">
        <v>101197</v>
      </c>
      <c r="F43" s="10">
        <v>0</v>
      </c>
      <c r="G43" s="4">
        <f>C43+[1]Abril!G43</f>
        <v>1108159</v>
      </c>
      <c r="H43" s="6"/>
    </row>
    <row r="44" spans="1:8" s="7" customFormat="1" x14ac:dyDescent="0.25">
      <c r="A44" s="9" t="s">
        <v>22</v>
      </c>
      <c r="B44" s="10">
        <v>422</v>
      </c>
      <c r="C44" s="10">
        <v>2551435</v>
      </c>
      <c r="D44" s="10">
        <v>216891</v>
      </c>
      <c r="E44" s="10">
        <v>43712</v>
      </c>
      <c r="F44" s="10">
        <v>21051122</v>
      </c>
      <c r="G44" s="4">
        <f>C44+[1]Abril!G44</f>
        <v>43604876</v>
      </c>
      <c r="H44" s="6"/>
    </row>
    <row r="45" spans="1:8" s="7" customFormat="1" x14ac:dyDescent="0.25">
      <c r="A45" s="9" t="s">
        <v>6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4">
        <f>C45+[1]Abril!G45</f>
        <v>392512</v>
      </c>
      <c r="H45" s="6"/>
    </row>
    <row r="46" spans="1:8" s="7" customFormat="1" x14ac:dyDescent="0.25">
      <c r="A46" s="3" t="s">
        <v>97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f>C46+[1]Abril!G46</f>
        <v>0</v>
      </c>
      <c r="H46" s="6"/>
    </row>
    <row r="47" spans="1:8" s="7" customFormat="1" x14ac:dyDescent="0.25">
      <c r="A47" s="3" t="s">
        <v>98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f>C47+[1]Abril!G47</f>
        <v>0</v>
      </c>
      <c r="H47" s="6"/>
    </row>
    <row r="48" spans="1:8" s="7" customFormat="1" x14ac:dyDescent="0.25">
      <c r="A48" s="3" t="s">
        <v>209</v>
      </c>
      <c r="B48" s="4">
        <v>1</v>
      </c>
      <c r="C48" s="4">
        <v>50</v>
      </c>
      <c r="D48" s="4">
        <v>4566.7417500000001</v>
      </c>
      <c r="E48" s="4">
        <v>967.20216000000005</v>
      </c>
      <c r="F48" s="4">
        <v>0</v>
      </c>
      <c r="G48" s="4">
        <f>C48+[1]Abril!G48</f>
        <v>50</v>
      </c>
      <c r="H48" s="6"/>
    </row>
    <row r="49" spans="1:11" s="7" customFormat="1" x14ac:dyDescent="0.25">
      <c r="A49" s="3" t="s">
        <v>210</v>
      </c>
      <c r="B49" s="4">
        <v>216</v>
      </c>
      <c r="C49" s="4">
        <v>14150</v>
      </c>
      <c r="D49" s="4">
        <v>1180629.7985499999</v>
      </c>
      <c r="E49" s="4">
        <v>249839.99155000001</v>
      </c>
      <c r="F49" s="4">
        <v>0</v>
      </c>
      <c r="G49" s="4">
        <f>C49+[1]Abril!G49</f>
        <v>14150</v>
      </c>
      <c r="H49" s="6"/>
    </row>
    <row r="50" spans="1:11" s="11" customFormat="1" x14ac:dyDescent="0.25">
      <c r="A50" s="9" t="s">
        <v>96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f>C50+[1]Abril!G50</f>
        <v>0</v>
      </c>
      <c r="H50" s="6"/>
      <c r="K50" s="7"/>
    </row>
    <row r="51" spans="1:11" s="7" customFormat="1" x14ac:dyDescent="0.25">
      <c r="A51" s="3" t="s">
        <v>23</v>
      </c>
      <c r="B51" s="4">
        <v>79</v>
      </c>
      <c r="C51" s="4">
        <v>114767</v>
      </c>
      <c r="D51" s="4">
        <v>27574040</v>
      </c>
      <c r="E51" s="4">
        <v>5710510</v>
      </c>
      <c r="F51" s="4">
        <v>4477048</v>
      </c>
      <c r="G51" s="4">
        <f>C51+[1]Abril!G51</f>
        <v>752057</v>
      </c>
      <c r="H51" s="6"/>
    </row>
    <row r="52" spans="1:11" s="7" customFormat="1" x14ac:dyDescent="0.25">
      <c r="A52" s="3" t="s">
        <v>24</v>
      </c>
      <c r="B52" s="4">
        <v>8810</v>
      </c>
      <c r="C52" s="4">
        <v>7772657</v>
      </c>
      <c r="D52" s="4">
        <v>777625990.76626003</v>
      </c>
      <c r="E52" s="4">
        <v>158270113.20844001</v>
      </c>
      <c r="F52" s="4">
        <v>0</v>
      </c>
      <c r="G52" s="4">
        <f>C52+[1]Abril!G52</f>
        <v>34751625</v>
      </c>
      <c r="H52" s="6"/>
    </row>
    <row r="53" spans="1:11" s="7" customFormat="1" x14ac:dyDescent="0.25">
      <c r="A53" s="3" t="s">
        <v>25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f>C53+[1]Abril!G53</f>
        <v>0</v>
      </c>
      <c r="H53" s="6"/>
    </row>
    <row r="54" spans="1:11" s="7" customFormat="1" x14ac:dyDescent="0.25">
      <c r="A54" s="3" t="s">
        <v>26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f>C54+[1]Abril!G54</f>
        <v>0</v>
      </c>
      <c r="H54" s="6"/>
    </row>
    <row r="55" spans="1:11" s="7" customFormat="1" x14ac:dyDescent="0.25">
      <c r="A55" s="3" t="s">
        <v>27</v>
      </c>
      <c r="B55" s="4">
        <v>0</v>
      </c>
      <c r="C55" s="4">
        <v>0</v>
      </c>
      <c r="D55" s="4">
        <v>0</v>
      </c>
      <c r="E55" s="4">
        <v>0</v>
      </c>
      <c r="F55" s="4">
        <v>2006730</v>
      </c>
      <c r="G55" s="4">
        <f>C55+[1]Abril!G55</f>
        <v>0</v>
      </c>
      <c r="H55" s="6"/>
    </row>
    <row r="56" spans="1:11" s="7" customFormat="1" x14ac:dyDescent="0.25">
      <c r="A56" s="3" t="s">
        <v>28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f>C56+[1]Abril!G56</f>
        <v>0</v>
      </c>
      <c r="H56" s="6"/>
    </row>
    <row r="57" spans="1:11" s="7" customFormat="1" x14ac:dyDescent="0.25">
      <c r="A57" s="3" t="s">
        <v>29</v>
      </c>
      <c r="B57" s="4">
        <v>5091</v>
      </c>
      <c r="C57" s="4">
        <v>763238</v>
      </c>
      <c r="D57" s="4">
        <v>105487178</v>
      </c>
      <c r="E57" s="4">
        <v>21350919</v>
      </c>
      <c r="F57" s="4">
        <v>1200710</v>
      </c>
      <c r="G57" s="4">
        <f>C57+[1]Abril!G57</f>
        <v>3395315</v>
      </c>
      <c r="H57" s="6"/>
    </row>
    <row r="58" spans="1:11" s="7" customFormat="1" x14ac:dyDescent="0.25">
      <c r="A58" s="3" t="s">
        <v>195</v>
      </c>
      <c r="B58" s="4">
        <v>773</v>
      </c>
      <c r="C58" s="4">
        <v>61158</v>
      </c>
      <c r="D58" s="4">
        <v>159837</v>
      </c>
      <c r="E58" s="4">
        <v>32109</v>
      </c>
      <c r="F58" s="4">
        <v>42961</v>
      </c>
      <c r="G58" s="4">
        <f>C58+[1]Abril!G58</f>
        <v>198490</v>
      </c>
      <c r="H58" s="6"/>
    </row>
    <row r="59" spans="1:11" s="7" customFormat="1" x14ac:dyDescent="0.25">
      <c r="A59" s="3" t="s">
        <v>4</v>
      </c>
      <c r="B59" s="4">
        <v>53</v>
      </c>
      <c r="C59" s="4">
        <v>2035</v>
      </c>
      <c r="D59" s="4">
        <v>20554</v>
      </c>
      <c r="E59" s="4">
        <v>4107</v>
      </c>
      <c r="F59" s="4">
        <v>0</v>
      </c>
      <c r="G59" s="4">
        <f>C59+[1]Abril!G59</f>
        <v>14427</v>
      </c>
      <c r="H59" s="6"/>
    </row>
    <row r="60" spans="1:11" s="7" customFormat="1" x14ac:dyDescent="0.25">
      <c r="A60" s="3" t="s">
        <v>197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f>C60+[1]Abril!G60</f>
        <v>0</v>
      </c>
      <c r="H60" s="6"/>
    </row>
    <row r="61" spans="1:11" s="7" customFormat="1" x14ac:dyDescent="0.25">
      <c r="A61" s="3" t="s">
        <v>6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f>C61+[1]Abril!G61</f>
        <v>0</v>
      </c>
      <c r="H61" s="6"/>
    </row>
    <row r="62" spans="1:11" x14ac:dyDescent="0.25">
      <c r="A62" s="16" t="s">
        <v>30</v>
      </c>
      <c r="B62" s="17">
        <f t="shared" ref="B62:G62" si="1">SUM(B27:B61)</f>
        <v>2647189</v>
      </c>
      <c r="C62" s="17">
        <f t="shared" si="1"/>
        <v>65759797</v>
      </c>
      <c r="D62" s="17">
        <f t="shared" si="1"/>
        <v>5392897759.3065596</v>
      </c>
      <c r="E62" s="17">
        <f t="shared" si="1"/>
        <v>1088713910.4021499</v>
      </c>
      <c r="F62" s="17">
        <f t="shared" si="1"/>
        <v>55982895</v>
      </c>
      <c r="G62" s="17">
        <f t="shared" si="1"/>
        <v>337321641</v>
      </c>
      <c r="H62" s="6"/>
      <c r="K62" s="7"/>
    </row>
    <row r="63" spans="1:11" s="7" customFormat="1" x14ac:dyDescent="0.25">
      <c r="A63" s="3" t="s">
        <v>178</v>
      </c>
      <c r="B63" s="4">
        <v>838027</v>
      </c>
      <c r="C63" s="4">
        <v>6267980</v>
      </c>
      <c r="D63" s="4">
        <v>1561188675</v>
      </c>
      <c r="E63" s="4">
        <v>314974044</v>
      </c>
      <c r="F63" s="4">
        <v>1029908</v>
      </c>
      <c r="G63" s="4">
        <f>C63+[1]Abril!G63</f>
        <v>28645835</v>
      </c>
      <c r="H63" s="6"/>
    </row>
    <row r="64" spans="1:11" s="7" customFormat="1" x14ac:dyDescent="0.25">
      <c r="A64" s="3" t="s">
        <v>31</v>
      </c>
      <c r="B64" s="4">
        <v>672</v>
      </c>
      <c r="C64" s="4">
        <v>148410</v>
      </c>
      <c r="D64" s="4">
        <v>750049</v>
      </c>
      <c r="E64" s="4">
        <v>151009</v>
      </c>
      <c r="F64" s="4">
        <v>299854</v>
      </c>
      <c r="G64" s="4">
        <f>C64+[1]Abril!G64</f>
        <v>604905</v>
      </c>
      <c r="H64" s="6"/>
    </row>
    <row r="65" spans="1:8" s="7" customFormat="1" x14ac:dyDescent="0.25">
      <c r="A65" s="3" t="s">
        <v>32</v>
      </c>
      <c r="B65" s="4">
        <v>132</v>
      </c>
      <c r="C65" s="4">
        <v>23605</v>
      </c>
      <c r="D65" s="4">
        <v>5657750</v>
      </c>
      <c r="E65" s="4">
        <v>1125562</v>
      </c>
      <c r="F65" s="4">
        <v>0</v>
      </c>
      <c r="G65" s="4">
        <f>C65+[1]Abril!G65</f>
        <v>49120</v>
      </c>
      <c r="H65" s="6"/>
    </row>
    <row r="66" spans="1:8" s="7" customFormat="1" x14ac:dyDescent="0.25">
      <c r="A66" s="3" t="s">
        <v>33</v>
      </c>
      <c r="B66" s="4">
        <v>638</v>
      </c>
      <c r="C66" s="4">
        <v>164245</v>
      </c>
      <c r="D66" s="4">
        <v>661887</v>
      </c>
      <c r="E66" s="4">
        <v>134481</v>
      </c>
      <c r="F66" s="4">
        <v>357446</v>
      </c>
      <c r="G66" s="4">
        <f>C66+[1]Abril!G66</f>
        <v>989560</v>
      </c>
      <c r="H66" s="6"/>
    </row>
    <row r="67" spans="1:8" s="7" customFormat="1" x14ac:dyDescent="0.25">
      <c r="A67" s="3" t="s">
        <v>34</v>
      </c>
      <c r="B67" s="4">
        <v>77</v>
      </c>
      <c r="C67" s="4">
        <v>14385</v>
      </c>
      <c r="D67" s="4">
        <v>3697012</v>
      </c>
      <c r="E67" s="4">
        <v>735490</v>
      </c>
      <c r="F67" s="4">
        <v>0</v>
      </c>
      <c r="G67" s="4">
        <f>C67+[1]Abril!G67</f>
        <v>134091</v>
      </c>
      <c r="H67" s="6"/>
    </row>
    <row r="68" spans="1:8" s="7" customFormat="1" x14ac:dyDescent="0.25">
      <c r="A68" s="3" t="s">
        <v>180</v>
      </c>
      <c r="B68" s="4">
        <v>1</v>
      </c>
      <c r="C68" s="4">
        <v>200</v>
      </c>
      <c r="D68" s="4">
        <v>31</v>
      </c>
      <c r="E68" s="4">
        <v>6</v>
      </c>
      <c r="F68" s="4">
        <v>0</v>
      </c>
      <c r="G68" s="4">
        <f>C68+[1]Abril!G68</f>
        <v>4202</v>
      </c>
      <c r="H68" s="6"/>
    </row>
    <row r="69" spans="1:8" s="7" customFormat="1" x14ac:dyDescent="0.25">
      <c r="A69" s="3" t="s">
        <v>32</v>
      </c>
      <c r="B69" s="4">
        <v>1</v>
      </c>
      <c r="C69" s="4">
        <v>200</v>
      </c>
      <c r="D69" s="4">
        <v>10000</v>
      </c>
      <c r="E69" s="4">
        <v>1948</v>
      </c>
      <c r="F69" s="4">
        <v>0</v>
      </c>
      <c r="G69" s="4">
        <f>C69+[1]Abril!G69</f>
        <v>3200</v>
      </c>
      <c r="H69" s="6"/>
    </row>
    <row r="70" spans="1:8" s="7" customFormat="1" x14ac:dyDescent="0.25">
      <c r="A70" s="3" t="s">
        <v>181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f>C70+[1]Abril!G70</f>
        <v>7001</v>
      </c>
      <c r="H70" s="6"/>
    </row>
    <row r="71" spans="1:8" s="7" customFormat="1" x14ac:dyDescent="0.25">
      <c r="A71" s="3" t="s">
        <v>34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f>C71+[1]Abril!G71</f>
        <v>7000</v>
      </c>
      <c r="H71" s="6"/>
    </row>
    <row r="72" spans="1:8" s="7" customFormat="1" x14ac:dyDescent="0.25">
      <c r="A72" s="3" t="s">
        <v>182</v>
      </c>
      <c r="B72" s="4">
        <v>6</v>
      </c>
      <c r="C72" s="4">
        <v>3220</v>
      </c>
      <c r="D72" s="4">
        <v>4881</v>
      </c>
      <c r="E72" s="4">
        <v>964</v>
      </c>
      <c r="F72" s="4">
        <v>0</v>
      </c>
      <c r="G72" s="4">
        <f>C72+[1]Abril!G72</f>
        <v>4220</v>
      </c>
      <c r="H72" s="6"/>
    </row>
    <row r="73" spans="1:8" s="7" customFormat="1" x14ac:dyDescent="0.25">
      <c r="A73" s="3" t="s">
        <v>32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f>C73+[1]Abril!G73</f>
        <v>0</v>
      </c>
      <c r="H73" s="6"/>
    </row>
    <row r="74" spans="1:8" s="7" customFormat="1" x14ac:dyDescent="0.25">
      <c r="A74" s="3" t="s">
        <v>183</v>
      </c>
      <c r="B74" s="4">
        <v>6</v>
      </c>
      <c r="C74" s="4">
        <v>3220</v>
      </c>
      <c r="D74" s="4">
        <v>3818</v>
      </c>
      <c r="E74" s="4">
        <v>759</v>
      </c>
      <c r="F74" s="4">
        <v>0</v>
      </c>
      <c r="G74" s="4">
        <f>C74+[1]Abril!G74</f>
        <v>16220</v>
      </c>
      <c r="H74" s="6"/>
    </row>
    <row r="75" spans="1:8" s="7" customFormat="1" x14ac:dyDescent="0.25">
      <c r="A75" s="3" t="s">
        <v>34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f>C75+[1]Abril!G75</f>
        <v>13000</v>
      </c>
      <c r="H75" s="6"/>
    </row>
    <row r="76" spans="1:8" s="7" customFormat="1" x14ac:dyDescent="0.25">
      <c r="A76" s="3" t="s">
        <v>184</v>
      </c>
      <c r="B76" s="4">
        <v>4</v>
      </c>
      <c r="C76" s="4">
        <v>1812</v>
      </c>
      <c r="D76" s="4">
        <v>3991</v>
      </c>
      <c r="E76" s="4">
        <v>776</v>
      </c>
      <c r="F76" s="4">
        <v>0</v>
      </c>
      <c r="G76" s="4">
        <f>C76+[1]Abril!G76</f>
        <v>3312</v>
      </c>
      <c r="H76" s="6"/>
    </row>
    <row r="77" spans="1:8" s="7" customFormat="1" x14ac:dyDescent="0.25">
      <c r="A77" s="3" t="s">
        <v>32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f>C77+[1]Abril!G77</f>
        <v>0</v>
      </c>
      <c r="H77" s="6"/>
    </row>
    <row r="78" spans="1:8" s="7" customFormat="1" x14ac:dyDescent="0.25">
      <c r="A78" s="3" t="s">
        <v>185</v>
      </c>
      <c r="B78" s="4">
        <v>4</v>
      </c>
      <c r="C78" s="4">
        <v>1812</v>
      </c>
      <c r="D78" s="4">
        <v>1307</v>
      </c>
      <c r="E78" s="4">
        <v>254</v>
      </c>
      <c r="F78" s="4">
        <v>0</v>
      </c>
      <c r="G78" s="4">
        <f>C78+[1]Abril!G78</f>
        <v>7313</v>
      </c>
      <c r="H78" s="6"/>
    </row>
    <row r="79" spans="1:8" s="7" customFormat="1" x14ac:dyDescent="0.25">
      <c r="A79" s="3" t="s">
        <v>34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f>C79+[1]Abril!G79</f>
        <v>5501</v>
      </c>
      <c r="H79" s="6"/>
    </row>
    <row r="80" spans="1:8" s="7" customFormat="1" x14ac:dyDescent="0.25">
      <c r="A80" s="3" t="s">
        <v>186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f>C80+[1]Abril!G80</f>
        <v>0</v>
      </c>
      <c r="H80" s="6"/>
    </row>
    <row r="81" spans="1:11" s="7" customFormat="1" x14ac:dyDescent="0.25">
      <c r="A81" s="3" t="s">
        <v>32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f>C81+[1]Abril!G81</f>
        <v>0</v>
      </c>
      <c r="H81" s="6"/>
    </row>
    <row r="82" spans="1:11" s="7" customFormat="1" x14ac:dyDescent="0.25">
      <c r="A82" s="3" t="s">
        <v>187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f>C82+[1]Abril!G82</f>
        <v>0</v>
      </c>
    </row>
    <row r="83" spans="1:11" s="7" customFormat="1" x14ac:dyDescent="0.25">
      <c r="A83" s="3" t="s">
        <v>34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f>C83+[1]Abril!G83</f>
        <v>0</v>
      </c>
      <c r="H83" s="10"/>
    </row>
    <row r="84" spans="1:11" s="7" customFormat="1" x14ac:dyDescent="0.25">
      <c r="A84" s="3" t="s">
        <v>35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f>C84+[1]Abril!G84</f>
        <v>0</v>
      </c>
      <c r="H84" s="6"/>
    </row>
    <row r="85" spans="1:11" s="7" customFormat="1" x14ac:dyDescent="0.25">
      <c r="A85" s="3" t="s">
        <v>36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f>C85+[1]Abril!G85</f>
        <v>0</v>
      </c>
      <c r="H85" s="6"/>
    </row>
    <row r="86" spans="1:11" s="7" customFormat="1" x14ac:dyDescent="0.25">
      <c r="A86" s="3" t="s">
        <v>37</v>
      </c>
      <c r="B86" s="4">
        <v>2840</v>
      </c>
      <c r="C86" s="4">
        <v>473715</v>
      </c>
      <c r="D86" s="4">
        <v>117411382.2</v>
      </c>
      <c r="E86" s="4">
        <v>23872086.691770002</v>
      </c>
      <c r="F86" s="4">
        <v>0</v>
      </c>
      <c r="G86" s="4">
        <f>C86+[1]Abril!G86</f>
        <v>2289800</v>
      </c>
      <c r="H86" s="6"/>
      <c r="I86" s="6"/>
    </row>
    <row r="87" spans="1:11" s="11" customFormat="1" x14ac:dyDescent="0.25">
      <c r="A87" s="9" t="s">
        <v>38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f>C87+[1]Abril!G87</f>
        <v>0</v>
      </c>
      <c r="H87" s="6"/>
      <c r="I87" s="6"/>
      <c r="J87" s="7"/>
      <c r="K87" s="7"/>
    </row>
    <row r="88" spans="1:11" s="7" customFormat="1" x14ac:dyDescent="0.25">
      <c r="A88" s="9" t="s">
        <v>7</v>
      </c>
      <c r="B88" s="10">
        <v>7060</v>
      </c>
      <c r="C88" s="10">
        <v>1321220</v>
      </c>
      <c r="D88" s="10">
        <v>315100923.9975</v>
      </c>
      <c r="E88" s="10">
        <v>66465703.883769996</v>
      </c>
      <c r="F88" s="10">
        <v>0</v>
      </c>
      <c r="G88" s="4">
        <f>C88+[1]Abril!G88</f>
        <v>7581200</v>
      </c>
      <c r="H88" s="6"/>
      <c r="I88" s="12"/>
      <c r="J88" s="11"/>
    </row>
    <row r="89" spans="1:11" s="7" customFormat="1" x14ac:dyDescent="0.25">
      <c r="A89" s="3" t="s">
        <v>199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f>C89+[1]Abril!G89</f>
        <v>750</v>
      </c>
      <c r="H89" s="6"/>
    </row>
    <row r="90" spans="1:11" s="7" customFormat="1" x14ac:dyDescent="0.25">
      <c r="A90" s="3" t="s">
        <v>192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f>C90+[1]Abril!G90</f>
        <v>0</v>
      </c>
      <c r="H90" s="6"/>
    </row>
    <row r="91" spans="1:11" s="7" customFormat="1" x14ac:dyDescent="0.25">
      <c r="A91" s="3" t="s">
        <v>189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f>C91+[1]Abril!G91</f>
        <v>0</v>
      </c>
      <c r="H91" s="6"/>
    </row>
    <row r="92" spans="1:11" s="7" customFormat="1" x14ac:dyDescent="0.25">
      <c r="A92" s="3" t="s">
        <v>157</v>
      </c>
      <c r="B92" s="4">
        <v>1455</v>
      </c>
      <c r="C92" s="4">
        <v>130032</v>
      </c>
      <c r="D92" s="4">
        <v>6710887</v>
      </c>
      <c r="E92" s="4">
        <v>1389177</v>
      </c>
      <c r="F92" s="4">
        <v>52947</v>
      </c>
      <c r="G92" s="4">
        <f>C92+[1]Abril!G92</f>
        <v>492419</v>
      </c>
      <c r="H92" s="6"/>
    </row>
    <row r="93" spans="1:11" s="7" customFormat="1" x14ac:dyDescent="0.25">
      <c r="A93" s="3" t="s">
        <v>158</v>
      </c>
      <c r="B93" s="4">
        <v>112</v>
      </c>
      <c r="C93" s="4">
        <v>11690</v>
      </c>
      <c r="D93" s="4">
        <v>2991048</v>
      </c>
      <c r="E93" s="4">
        <v>631804</v>
      </c>
      <c r="F93" s="4">
        <v>10224</v>
      </c>
      <c r="G93" s="4">
        <f>C93+[1]Abril!G93</f>
        <v>68560</v>
      </c>
      <c r="H93" s="6"/>
    </row>
    <row r="94" spans="1:11" s="7" customFormat="1" x14ac:dyDescent="0.25">
      <c r="A94" s="3" t="s">
        <v>161</v>
      </c>
      <c r="B94" s="4">
        <v>9</v>
      </c>
      <c r="C94" s="4">
        <v>1046</v>
      </c>
      <c r="D94" s="4">
        <v>197035</v>
      </c>
      <c r="E94" s="4">
        <v>41679</v>
      </c>
      <c r="F94" s="4">
        <v>664</v>
      </c>
      <c r="G94" s="4">
        <f>C94+[1]Abril!G94</f>
        <v>5718</v>
      </c>
      <c r="H94" s="6"/>
    </row>
    <row r="95" spans="1:11" s="7" customFormat="1" x14ac:dyDescent="0.25">
      <c r="A95" s="3" t="s">
        <v>162</v>
      </c>
      <c r="B95" s="4">
        <v>1000</v>
      </c>
      <c r="C95" s="4">
        <v>49259</v>
      </c>
      <c r="D95" s="4">
        <v>90365</v>
      </c>
      <c r="E95" s="4">
        <v>18670</v>
      </c>
      <c r="F95" s="4">
        <v>19889</v>
      </c>
      <c r="G95" s="4">
        <f>C95+[1]Abril!G95</f>
        <v>133943</v>
      </c>
      <c r="H95" s="6"/>
    </row>
    <row r="96" spans="1:11" s="7" customFormat="1" x14ac:dyDescent="0.25">
      <c r="A96" s="3" t="s">
        <v>166</v>
      </c>
      <c r="B96" s="4">
        <v>11</v>
      </c>
      <c r="C96" s="4">
        <v>339</v>
      </c>
      <c r="D96" s="4">
        <v>71120</v>
      </c>
      <c r="E96" s="4">
        <v>15020</v>
      </c>
      <c r="F96" s="4">
        <v>161</v>
      </c>
      <c r="G96" s="4">
        <f>C96+[1]Abril!G96</f>
        <v>1895</v>
      </c>
      <c r="H96" s="6"/>
    </row>
    <row r="97" spans="1:8" s="7" customFormat="1" x14ac:dyDescent="0.25">
      <c r="A97" s="3" t="s">
        <v>165</v>
      </c>
      <c r="B97" s="4">
        <v>212</v>
      </c>
      <c r="C97" s="4">
        <v>10962</v>
      </c>
      <c r="D97" s="4">
        <v>662383</v>
      </c>
      <c r="E97" s="4">
        <v>137404</v>
      </c>
      <c r="F97" s="4">
        <v>3655</v>
      </c>
      <c r="G97" s="4">
        <f>C97+[1]Abril!G97</f>
        <v>57840</v>
      </c>
      <c r="H97" s="6"/>
    </row>
    <row r="98" spans="1:8" s="7" customFormat="1" x14ac:dyDescent="0.25">
      <c r="A98" s="3" t="s">
        <v>176</v>
      </c>
      <c r="B98" s="4">
        <v>2</v>
      </c>
      <c r="C98" s="4">
        <v>8</v>
      </c>
      <c r="D98" s="4">
        <v>1640</v>
      </c>
      <c r="E98" s="4">
        <v>346</v>
      </c>
      <c r="F98" s="4">
        <v>4</v>
      </c>
      <c r="G98" s="4">
        <f>C98+[1]Abril!G98</f>
        <v>85</v>
      </c>
      <c r="H98" s="6"/>
    </row>
    <row r="99" spans="1:8" s="7" customFormat="1" x14ac:dyDescent="0.25">
      <c r="A99" s="3" t="s">
        <v>177</v>
      </c>
      <c r="B99" s="4">
        <v>915</v>
      </c>
      <c r="C99" s="4">
        <v>29744</v>
      </c>
      <c r="D99" s="4">
        <v>1028606</v>
      </c>
      <c r="E99" s="4">
        <v>210027</v>
      </c>
      <c r="F99" s="4">
        <v>5287</v>
      </c>
      <c r="G99" s="4">
        <f>C99+[1]Abril!G99</f>
        <v>167932</v>
      </c>
      <c r="H99" s="6"/>
    </row>
    <row r="100" spans="1:8" s="7" customFormat="1" x14ac:dyDescent="0.25">
      <c r="A100" s="3" t="s">
        <v>153</v>
      </c>
      <c r="B100" s="4">
        <v>10</v>
      </c>
      <c r="C100" s="4">
        <v>321</v>
      </c>
      <c r="D100" s="4">
        <v>72435</v>
      </c>
      <c r="E100" s="4">
        <v>15320</v>
      </c>
      <c r="F100" s="4">
        <v>156</v>
      </c>
      <c r="G100" s="4">
        <f>C100+[1]Abril!G100</f>
        <v>1147</v>
      </c>
      <c r="H100" s="6"/>
    </row>
    <row r="101" spans="1:8" s="7" customFormat="1" x14ac:dyDescent="0.25">
      <c r="A101" s="3" t="s">
        <v>154</v>
      </c>
      <c r="B101" s="4">
        <v>533</v>
      </c>
      <c r="C101" s="4">
        <v>16433</v>
      </c>
      <c r="D101" s="4">
        <v>3054727</v>
      </c>
      <c r="E101" s="4">
        <v>627958</v>
      </c>
      <c r="F101" s="4">
        <v>5063</v>
      </c>
      <c r="G101" s="4">
        <f>C101+[1]Abril!G101</f>
        <v>103590</v>
      </c>
      <c r="H101" s="6"/>
    </row>
    <row r="102" spans="1:8" s="7" customFormat="1" x14ac:dyDescent="0.25">
      <c r="A102" s="3" t="s">
        <v>171</v>
      </c>
      <c r="B102" s="4">
        <v>19</v>
      </c>
      <c r="C102" s="4">
        <v>1558</v>
      </c>
      <c r="D102" s="4">
        <v>284122</v>
      </c>
      <c r="E102" s="4">
        <v>59258</v>
      </c>
      <c r="F102" s="4">
        <v>646</v>
      </c>
      <c r="G102" s="4">
        <f>C102+[1]Abril!G102</f>
        <v>4029</v>
      </c>
      <c r="H102" s="6"/>
    </row>
    <row r="103" spans="1:8" s="7" customFormat="1" x14ac:dyDescent="0.25">
      <c r="A103" s="3" t="s">
        <v>172</v>
      </c>
      <c r="B103" s="4">
        <v>527</v>
      </c>
      <c r="C103" s="4">
        <v>10311</v>
      </c>
      <c r="D103" s="4">
        <v>123753</v>
      </c>
      <c r="E103" s="4">
        <v>25315</v>
      </c>
      <c r="F103" s="4">
        <v>1205</v>
      </c>
      <c r="G103" s="4">
        <f>C103+[1]Abril!G103</f>
        <v>78317</v>
      </c>
      <c r="H103" s="6"/>
    </row>
    <row r="104" spans="1:8" s="7" customFormat="1" x14ac:dyDescent="0.25">
      <c r="A104" s="3" t="s">
        <v>167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f>C104+[1]Abril!G104</f>
        <v>0</v>
      </c>
      <c r="H104" s="6"/>
    </row>
    <row r="105" spans="1:8" s="7" customFormat="1" x14ac:dyDescent="0.25">
      <c r="A105" s="3" t="s">
        <v>168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f>C105+[1]Abril!G105</f>
        <v>0</v>
      </c>
      <c r="H105" s="6"/>
    </row>
    <row r="106" spans="1:8" s="7" customFormat="1" x14ac:dyDescent="0.25">
      <c r="A106" s="3" t="s">
        <v>170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f>C106+[1]Abril!G106</f>
        <v>389</v>
      </c>
      <c r="H106" s="6"/>
    </row>
    <row r="107" spans="1:8" s="7" customFormat="1" x14ac:dyDescent="0.25">
      <c r="A107" s="3" t="s">
        <v>169</v>
      </c>
      <c r="B107" s="4">
        <v>42</v>
      </c>
      <c r="C107" s="4">
        <v>2054</v>
      </c>
      <c r="D107" s="4">
        <v>591</v>
      </c>
      <c r="E107" s="4">
        <v>120</v>
      </c>
      <c r="F107" s="4">
        <v>295</v>
      </c>
      <c r="G107" s="4">
        <f>C107+[1]Abril!G107</f>
        <v>18791</v>
      </c>
      <c r="H107" s="6"/>
    </row>
    <row r="108" spans="1:8" s="7" customFormat="1" x14ac:dyDescent="0.25">
      <c r="A108" s="3" t="s">
        <v>159</v>
      </c>
      <c r="B108" s="4">
        <v>6</v>
      </c>
      <c r="C108" s="4">
        <v>686</v>
      </c>
      <c r="D108" s="4">
        <v>172064</v>
      </c>
      <c r="E108" s="4">
        <v>36274</v>
      </c>
      <c r="F108" s="4">
        <v>683</v>
      </c>
      <c r="G108" s="4">
        <f>C108+[1]Abril!G108</f>
        <v>4028</v>
      </c>
      <c r="H108" s="6"/>
    </row>
    <row r="109" spans="1:8" s="7" customFormat="1" x14ac:dyDescent="0.25">
      <c r="A109" s="3" t="s">
        <v>160</v>
      </c>
      <c r="B109" s="4">
        <v>144</v>
      </c>
      <c r="C109" s="4">
        <v>7086</v>
      </c>
      <c r="D109" s="4">
        <v>1733285</v>
      </c>
      <c r="E109" s="4">
        <v>356355</v>
      </c>
      <c r="F109" s="4">
        <v>2529</v>
      </c>
      <c r="G109" s="4">
        <f>C109+[1]Abril!G109</f>
        <v>110530</v>
      </c>
      <c r="H109" s="6"/>
    </row>
    <row r="110" spans="1:8" s="7" customFormat="1" x14ac:dyDescent="0.25">
      <c r="A110" s="3" t="s">
        <v>155</v>
      </c>
      <c r="B110" s="4">
        <v>2</v>
      </c>
      <c r="C110" s="4">
        <v>4</v>
      </c>
      <c r="D110" s="4">
        <v>937</v>
      </c>
      <c r="E110" s="4">
        <v>198</v>
      </c>
      <c r="F110" s="4">
        <v>2</v>
      </c>
      <c r="G110" s="4">
        <f>C110+[1]Abril!G110</f>
        <v>20</v>
      </c>
      <c r="H110" s="6"/>
    </row>
    <row r="111" spans="1:8" s="7" customFormat="1" x14ac:dyDescent="0.25">
      <c r="A111" s="3" t="s">
        <v>156</v>
      </c>
      <c r="B111" s="4">
        <v>71</v>
      </c>
      <c r="C111" s="4">
        <v>3590</v>
      </c>
      <c r="D111" s="4">
        <v>111949</v>
      </c>
      <c r="E111" s="4">
        <v>23128</v>
      </c>
      <c r="F111" s="4">
        <v>1732</v>
      </c>
      <c r="G111" s="4">
        <f>C111+[1]Abril!G111</f>
        <v>53866</v>
      </c>
      <c r="H111" s="6"/>
    </row>
    <row r="112" spans="1:8" s="7" customFormat="1" x14ac:dyDescent="0.25">
      <c r="A112" s="3" t="s">
        <v>173</v>
      </c>
      <c r="B112" s="4">
        <v>9</v>
      </c>
      <c r="C112" s="4">
        <v>243</v>
      </c>
      <c r="D112" s="4">
        <v>25967</v>
      </c>
      <c r="E112" s="4">
        <v>5459</v>
      </c>
      <c r="F112" s="4">
        <v>116</v>
      </c>
      <c r="G112" s="4">
        <f>C112+[1]Abril!G112</f>
        <v>824</v>
      </c>
      <c r="H112" s="6"/>
    </row>
    <row r="113" spans="1:11" s="7" customFormat="1" x14ac:dyDescent="0.25">
      <c r="A113" s="3" t="s">
        <v>174</v>
      </c>
      <c r="B113" s="4">
        <v>120</v>
      </c>
      <c r="C113" s="4">
        <v>3683</v>
      </c>
      <c r="D113" s="4">
        <v>55975</v>
      </c>
      <c r="E113" s="4">
        <v>11446</v>
      </c>
      <c r="F113" s="4">
        <v>577</v>
      </c>
      <c r="G113" s="4">
        <f>C113+[1]Abril!G113</f>
        <v>40741</v>
      </c>
      <c r="H113" s="6"/>
    </row>
    <row r="114" spans="1:11" s="7" customFormat="1" x14ac:dyDescent="0.25">
      <c r="A114" s="3" t="s">
        <v>163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f>C114+[1]Abril!G114</f>
        <v>293</v>
      </c>
      <c r="H114" s="6"/>
    </row>
    <row r="115" spans="1:11" x14ac:dyDescent="0.25">
      <c r="A115" s="3" t="s">
        <v>164</v>
      </c>
      <c r="B115" s="4">
        <v>141</v>
      </c>
      <c r="C115" s="4">
        <v>36181</v>
      </c>
      <c r="D115" s="4">
        <v>1327341</v>
      </c>
      <c r="E115" s="4">
        <v>267929</v>
      </c>
      <c r="F115" s="4">
        <v>18870</v>
      </c>
      <c r="G115" s="4">
        <f>C115+[1]Abril!G115</f>
        <v>108213</v>
      </c>
      <c r="H115" s="6"/>
      <c r="I115" s="7"/>
      <c r="J115" s="7"/>
      <c r="K115" s="7"/>
    </row>
    <row r="116" spans="1:11" x14ac:dyDescent="0.25">
      <c r="A116" s="3" t="s">
        <v>151</v>
      </c>
      <c r="B116" s="4">
        <v>37</v>
      </c>
      <c r="C116" s="4">
        <v>1464</v>
      </c>
      <c r="D116" s="4">
        <v>36121</v>
      </c>
      <c r="E116" s="4">
        <v>7452</v>
      </c>
      <c r="F116" s="4">
        <v>710</v>
      </c>
      <c r="G116" s="4">
        <f>C116+[1]Abril!G116</f>
        <v>9246</v>
      </c>
      <c r="H116" s="6"/>
      <c r="I116" s="7"/>
      <c r="J116" s="7"/>
      <c r="K116" s="7"/>
    </row>
    <row r="117" spans="1:11" x14ac:dyDescent="0.25">
      <c r="A117" s="3" t="s">
        <v>152</v>
      </c>
      <c r="B117" s="4">
        <v>8</v>
      </c>
      <c r="C117" s="4">
        <v>704</v>
      </c>
      <c r="D117" s="4">
        <v>16982</v>
      </c>
      <c r="E117" s="4">
        <v>3472</v>
      </c>
      <c r="F117" s="4">
        <v>31</v>
      </c>
      <c r="G117" s="4">
        <f>C117+[1]Abril!G117</f>
        <v>1974</v>
      </c>
      <c r="H117" s="6"/>
      <c r="I117" s="7"/>
      <c r="J117" s="7"/>
      <c r="K117" s="7"/>
    </row>
    <row r="118" spans="1:11" x14ac:dyDescent="0.25">
      <c r="A118" s="3" t="s">
        <v>175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4">
        <f>C118+[1]Abril!G118</f>
        <v>36977</v>
      </c>
      <c r="H118" s="6"/>
      <c r="K118" s="7"/>
    </row>
    <row r="119" spans="1:11" s="7" customFormat="1" x14ac:dyDescent="0.25">
      <c r="A119" s="16" t="s">
        <v>39</v>
      </c>
      <c r="B119" s="17">
        <f t="shared" ref="B119:G119" si="2">SUM(B63:B118)</f>
        <v>854853</v>
      </c>
      <c r="C119" s="17">
        <f t="shared" si="2"/>
        <v>8741422</v>
      </c>
      <c r="D119" s="17">
        <f t="shared" si="2"/>
        <v>2023261040.1975</v>
      </c>
      <c r="E119" s="17">
        <f t="shared" si="2"/>
        <v>411346894.57554001</v>
      </c>
      <c r="F119" s="17">
        <f t="shared" si="2"/>
        <v>1812654</v>
      </c>
      <c r="G119" s="17">
        <f t="shared" si="2"/>
        <v>41867597</v>
      </c>
      <c r="H119" s="6"/>
      <c r="I119" s="1"/>
      <c r="J119" s="1"/>
    </row>
    <row r="120" spans="1:11" s="7" customFormat="1" x14ac:dyDescent="0.25">
      <c r="A120" s="3" t="s">
        <v>40</v>
      </c>
      <c r="B120" s="4">
        <v>2839</v>
      </c>
      <c r="C120" s="4">
        <v>40595</v>
      </c>
      <c r="D120" s="4">
        <v>23867327</v>
      </c>
      <c r="E120" s="4">
        <v>4853217</v>
      </c>
      <c r="F120" s="4">
        <v>11433</v>
      </c>
      <c r="G120" s="4">
        <f>C120+[1]Abril!G120</f>
        <v>127571</v>
      </c>
      <c r="H120" s="6"/>
    </row>
    <row r="121" spans="1:11" s="7" customFormat="1" x14ac:dyDescent="0.25">
      <c r="A121" s="16" t="s">
        <v>41</v>
      </c>
      <c r="B121" s="17">
        <f t="shared" ref="B121:G121" si="3">SUM(B120)</f>
        <v>2839</v>
      </c>
      <c r="C121" s="17">
        <f t="shared" si="3"/>
        <v>40595</v>
      </c>
      <c r="D121" s="17">
        <f t="shared" si="3"/>
        <v>23867327</v>
      </c>
      <c r="E121" s="17">
        <f t="shared" si="3"/>
        <v>4853217</v>
      </c>
      <c r="F121" s="17">
        <f t="shared" si="3"/>
        <v>11433</v>
      </c>
      <c r="G121" s="17">
        <f t="shared" si="3"/>
        <v>127571</v>
      </c>
      <c r="H121" s="6"/>
      <c r="I121" s="1"/>
      <c r="J121" s="1"/>
    </row>
    <row r="122" spans="1:11" s="7" customFormat="1" x14ac:dyDescent="0.25">
      <c r="A122" s="3" t="s">
        <v>42</v>
      </c>
      <c r="B122" s="7">
        <v>23630</v>
      </c>
      <c r="C122" s="4">
        <v>44485</v>
      </c>
      <c r="D122" s="4">
        <v>4692691</v>
      </c>
      <c r="E122" s="4">
        <v>951423</v>
      </c>
      <c r="F122" s="4">
        <v>16257</v>
      </c>
      <c r="G122" s="4">
        <f>C122+[1]Abril!G122</f>
        <v>211366</v>
      </c>
      <c r="H122" s="6"/>
    </row>
    <row r="123" spans="1:11" s="7" customFormat="1" x14ac:dyDescent="0.25">
      <c r="A123" s="3" t="s">
        <v>7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f>C123+[1]Abril!G123</f>
        <v>0</v>
      </c>
      <c r="H123" s="6"/>
    </row>
    <row r="124" spans="1:11" s="7" customFormat="1" x14ac:dyDescent="0.25">
      <c r="A124" s="3" t="s">
        <v>43</v>
      </c>
      <c r="B124" s="4">
        <v>840</v>
      </c>
      <c r="C124" s="4">
        <v>12684</v>
      </c>
      <c r="D124" s="4">
        <v>27539</v>
      </c>
      <c r="E124" s="4">
        <v>5746</v>
      </c>
      <c r="F124" s="4">
        <v>34166</v>
      </c>
      <c r="G124" s="4">
        <f>C124+[1]Abril!G124</f>
        <v>60613</v>
      </c>
      <c r="H124" s="6"/>
    </row>
    <row r="125" spans="1:11" s="7" customFormat="1" x14ac:dyDescent="0.25">
      <c r="A125" s="3" t="s">
        <v>44</v>
      </c>
      <c r="B125" s="4">
        <v>15</v>
      </c>
      <c r="C125" s="4">
        <v>1321</v>
      </c>
      <c r="D125" s="4">
        <v>136545</v>
      </c>
      <c r="E125" s="4">
        <v>28763</v>
      </c>
      <c r="F125" s="4">
        <v>0</v>
      </c>
      <c r="G125" s="4">
        <f>C125+[1]Abril!G125</f>
        <v>13136</v>
      </c>
      <c r="H125" s="6"/>
    </row>
    <row r="126" spans="1:11" s="7" customFormat="1" x14ac:dyDescent="0.25">
      <c r="A126" s="3" t="s">
        <v>45</v>
      </c>
      <c r="B126" s="4">
        <v>338</v>
      </c>
      <c r="C126" s="4">
        <v>18973</v>
      </c>
      <c r="D126" s="4">
        <v>22434</v>
      </c>
      <c r="E126" s="4">
        <v>4681</v>
      </c>
      <c r="F126" s="4">
        <v>25930</v>
      </c>
      <c r="G126" s="4">
        <f>C126+[1]Abril!G126</f>
        <v>75106</v>
      </c>
      <c r="H126" s="6"/>
    </row>
    <row r="127" spans="1:11" s="7" customFormat="1" x14ac:dyDescent="0.25">
      <c r="A127" s="3" t="s">
        <v>99</v>
      </c>
      <c r="B127" s="4">
        <v>61</v>
      </c>
      <c r="C127" s="4">
        <v>2391</v>
      </c>
      <c r="D127" s="4">
        <v>258297</v>
      </c>
      <c r="E127" s="4">
        <v>54407</v>
      </c>
      <c r="F127" s="4">
        <v>0</v>
      </c>
      <c r="G127" s="4">
        <f>C127+[1]Abril!G127</f>
        <v>2889</v>
      </c>
      <c r="H127" s="6"/>
      <c r="I127" s="4"/>
    </row>
    <row r="128" spans="1:11" s="7" customFormat="1" x14ac:dyDescent="0.25">
      <c r="A128" s="3" t="s">
        <v>102</v>
      </c>
      <c r="B128" s="4">
        <v>10182</v>
      </c>
      <c r="C128" s="4">
        <v>13152</v>
      </c>
      <c r="D128" s="4">
        <v>1768403</v>
      </c>
      <c r="E128" s="4">
        <v>356687</v>
      </c>
      <c r="F128" s="4">
        <v>8265</v>
      </c>
      <c r="G128" s="4">
        <f>C128+[1]Abril!G128</f>
        <v>86453</v>
      </c>
      <c r="H128" s="6"/>
    </row>
    <row r="129" spans="1:11" s="7" customFormat="1" x14ac:dyDescent="0.25">
      <c r="A129" s="3" t="s">
        <v>7</v>
      </c>
      <c r="B129" s="4">
        <v>2</v>
      </c>
      <c r="C129" s="4">
        <v>4</v>
      </c>
      <c r="D129" s="4">
        <v>540.46864000000005</v>
      </c>
      <c r="E129" s="4">
        <v>109.06</v>
      </c>
      <c r="F129" s="4">
        <v>0</v>
      </c>
      <c r="G129" s="4">
        <f>C129+[1]Abril!G129</f>
        <v>214</v>
      </c>
      <c r="H129" s="6"/>
    </row>
    <row r="130" spans="1:11" s="7" customFormat="1" x14ac:dyDescent="0.25">
      <c r="A130" s="3" t="s">
        <v>46</v>
      </c>
      <c r="B130" s="4">
        <v>183</v>
      </c>
      <c r="C130" s="4">
        <v>571</v>
      </c>
      <c r="D130" s="4">
        <v>3472</v>
      </c>
      <c r="E130" s="4">
        <v>715</v>
      </c>
      <c r="F130" s="4">
        <v>803</v>
      </c>
      <c r="G130" s="4">
        <f>C130+[1]Abril!G130</f>
        <v>2761</v>
      </c>
      <c r="H130" s="6"/>
    </row>
    <row r="131" spans="1:11" s="7" customFormat="1" x14ac:dyDescent="0.25">
      <c r="A131" s="3" t="s">
        <v>44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4">
        <f>C131+[1]Abril!G131</f>
        <v>552</v>
      </c>
      <c r="H131" s="6"/>
    </row>
    <row r="132" spans="1:11" s="7" customFormat="1" x14ac:dyDescent="0.25">
      <c r="A132" s="3" t="s">
        <v>47</v>
      </c>
      <c r="B132" s="4">
        <v>4</v>
      </c>
      <c r="C132" s="4">
        <v>25</v>
      </c>
      <c r="D132" s="4">
        <v>140</v>
      </c>
      <c r="E132" s="4">
        <v>28</v>
      </c>
      <c r="F132" s="4">
        <v>55</v>
      </c>
      <c r="G132" s="4">
        <f>C132+[1]Abril!G132</f>
        <v>25</v>
      </c>
      <c r="H132" s="6"/>
    </row>
    <row r="133" spans="1:11" s="7" customFormat="1" x14ac:dyDescent="0.25">
      <c r="A133" s="3" t="s">
        <v>99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f>C133+[1]Abril!G133</f>
        <v>0</v>
      </c>
      <c r="H133" s="6"/>
    </row>
    <row r="134" spans="1:11" s="11" customFormat="1" x14ac:dyDescent="0.25">
      <c r="A134" s="3" t="s">
        <v>103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f>C134+[1]Abril!G134</f>
        <v>0</v>
      </c>
      <c r="H134" s="6"/>
      <c r="I134" s="7"/>
      <c r="J134" s="7"/>
      <c r="K134" s="7"/>
    </row>
    <row r="135" spans="1:11" s="7" customFormat="1" x14ac:dyDescent="0.25">
      <c r="A135" s="9" t="s">
        <v>7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f>C135+[1]Abril!G135</f>
        <v>0</v>
      </c>
      <c r="H135" s="6"/>
      <c r="I135" s="11"/>
      <c r="J135" s="11"/>
    </row>
    <row r="136" spans="1:11" s="7" customFormat="1" x14ac:dyDescent="0.25">
      <c r="A136" s="3" t="s">
        <v>48</v>
      </c>
      <c r="B136" s="4">
        <v>209974</v>
      </c>
      <c r="C136" s="4">
        <v>370682</v>
      </c>
      <c r="D136" s="4">
        <v>15717509</v>
      </c>
      <c r="E136" s="4">
        <v>3166149</v>
      </c>
      <c r="F136" s="4">
        <v>86731</v>
      </c>
      <c r="G136" s="4">
        <f>C136+[1]Abril!G136</f>
        <v>1811558</v>
      </c>
      <c r="H136" s="6"/>
    </row>
    <row r="137" spans="1:11" s="7" customFormat="1" x14ac:dyDescent="0.25">
      <c r="A137" s="3" t="s">
        <v>109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4">
        <f>C137+[1]Abril!G137</f>
        <v>0</v>
      </c>
      <c r="H137" s="6"/>
    </row>
    <row r="138" spans="1:11" s="7" customFormat="1" x14ac:dyDescent="0.25">
      <c r="A138" s="3" t="s">
        <v>49</v>
      </c>
      <c r="B138" s="15">
        <v>732</v>
      </c>
      <c r="C138" s="15">
        <v>25026</v>
      </c>
      <c r="D138" s="15">
        <v>60389</v>
      </c>
      <c r="E138" s="15">
        <v>12006</v>
      </c>
      <c r="F138" s="14">
        <v>63373</v>
      </c>
      <c r="G138" s="4">
        <f>C138+[1]Abril!G138</f>
        <v>157113</v>
      </c>
      <c r="H138" s="6"/>
    </row>
    <row r="139" spans="1:11" s="7" customFormat="1" x14ac:dyDescent="0.25">
      <c r="A139" s="3" t="s">
        <v>44</v>
      </c>
      <c r="B139" s="4">
        <v>6</v>
      </c>
      <c r="C139" s="4">
        <v>964</v>
      </c>
      <c r="D139" s="4">
        <v>32616</v>
      </c>
      <c r="E139" s="4">
        <v>6467</v>
      </c>
      <c r="F139" s="4">
        <v>0</v>
      </c>
      <c r="G139" s="4">
        <f>C139+[1]Abril!G139</f>
        <v>34562</v>
      </c>
      <c r="H139" s="6"/>
    </row>
    <row r="140" spans="1:11" s="7" customFormat="1" x14ac:dyDescent="0.25">
      <c r="A140" s="3" t="s">
        <v>50</v>
      </c>
      <c r="B140" s="4">
        <v>449</v>
      </c>
      <c r="C140" s="4">
        <v>26861</v>
      </c>
      <c r="D140" s="4">
        <v>22792</v>
      </c>
      <c r="E140" s="4">
        <v>4628</v>
      </c>
      <c r="F140" s="4">
        <v>112424</v>
      </c>
      <c r="G140" s="4">
        <f>C140+[1]Abril!G140</f>
        <v>164201</v>
      </c>
      <c r="H140" s="6"/>
    </row>
    <row r="141" spans="1:11" s="7" customFormat="1" x14ac:dyDescent="0.25">
      <c r="A141" s="3" t="s">
        <v>108</v>
      </c>
      <c r="B141" s="4">
        <v>71</v>
      </c>
      <c r="C141" s="4">
        <v>21926</v>
      </c>
      <c r="D141" s="4">
        <v>924401</v>
      </c>
      <c r="E141" s="4">
        <v>182850</v>
      </c>
      <c r="F141" s="4">
        <v>0</v>
      </c>
      <c r="G141" s="4">
        <f>C141+[1]Abril!G141</f>
        <v>22493</v>
      </c>
      <c r="H141" s="6"/>
    </row>
    <row r="142" spans="1:11" s="7" customFormat="1" x14ac:dyDescent="0.25">
      <c r="A142" s="3" t="s">
        <v>51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f>C142+[1]Abril!G142</f>
        <v>0</v>
      </c>
      <c r="H142" s="6"/>
    </row>
    <row r="143" spans="1:11" s="7" customFormat="1" x14ac:dyDescent="0.25">
      <c r="A143" s="3" t="s">
        <v>50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f>C143+[1]Abril!G143</f>
        <v>0</v>
      </c>
      <c r="H143" s="6"/>
    </row>
    <row r="144" spans="1:11" s="7" customFormat="1" x14ac:dyDescent="0.25">
      <c r="A144" s="3" t="s">
        <v>99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f>C144+[1]Abril!G144</f>
        <v>0</v>
      </c>
      <c r="H144" s="6"/>
    </row>
    <row r="145" spans="1:8" s="7" customFormat="1" x14ac:dyDescent="0.25">
      <c r="A145" s="3" t="s">
        <v>52</v>
      </c>
      <c r="B145" s="4">
        <v>3390</v>
      </c>
      <c r="C145" s="4">
        <v>12582</v>
      </c>
      <c r="D145" s="4">
        <v>999711</v>
      </c>
      <c r="E145" s="4">
        <v>202304</v>
      </c>
      <c r="F145" s="4">
        <v>2915</v>
      </c>
      <c r="G145" s="4">
        <f>C145+[1]Abril!G145</f>
        <v>90509</v>
      </c>
      <c r="H145" s="6"/>
    </row>
    <row r="146" spans="1:8" s="7" customFormat="1" x14ac:dyDescent="0.25">
      <c r="A146" s="3" t="s">
        <v>49</v>
      </c>
      <c r="B146" s="4">
        <v>529</v>
      </c>
      <c r="C146" s="4">
        <v>1790</v>
      </c>
      <c r="D146" s="4">
        <v>5068</v>
      </c>
      <c r="E146" s="4">
        <v>1017</v>
      </c>
      <c r="F146" s="4">
        <v>4158</v>
      </c>
      <c r="G146" s="4">
        <f>C146+[1]Abril!G146</f>
        <v>11021</v>
      </c>
      <c r="H146" s="6"/>
    </row>
    <row r="147" spans="1:8" s="7" customFormat="1" x14ac:dyDescent="0.25">
      <c r="A147" s="3" t="s">
        <v>44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f>C147+[1]Abril!G147</f>
        <v>994</v>
      </c>
      <c r="H147" s="6"/>
    </row>
    <row r="148" spans="1:8" s="7" customFormat="1" x14ac:dyDescent="0.25">
      <c r="A148" s="3" t="s">
        <v>50</v>
      </c>
      <c r="B148" s="4">
        <v>9</v>
      </c>
      <c r="C148" s="4">
        <v>487</v>
      </c>
      <c r="D148" s="4">
        <v>975</v>
      </c>
      <c r="E148" s="4">
        <v>196</v>
      </c>
      <c r="F148" s="4">
        <v>801</v>
      </c>
      <c r="G148" s="4">
        <f>C148+[1]Abril!G148</f>
        <v>1178</v>
      </c>
      <c r="H148" s="6"/>
    </row>
    <row r="149" spans="1:8" s="7" customFormat="1" x14ac:dyDescent="0.25">
      <c r="A149" s="3" t="s">
        <v>99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f>C149+[1]Abril!G149</f>
        <v>0</v>
      </c>
      <c r="H149" s="6"/>
    </row>
    <row r="150" spans="1:8" s="7" customFormat="1" x14ac:dyDescent="0.25">
      <c r="A150" s="3" t="s">
        <v>202</v>
      </c>
      <c r="B150" s="4">
        <v>2</v>
      </c>
      <c r="C150" s="4">
        <v>2</v>
      </c>
      <c r="D150" s="4">
        <v>221</v>
      </c>
      <c r="E150" s="4">
        <v>45</v>
      </c>
      <c r="F150" s="4">
        <v>0</v>
      </c>
      <c r="G150" s="4">
        <f>C150+[1]Abril!G150</f>
        <v>4</v>
      </c>
      <c r="H150" s="6"/>
    </row>
    <row r="151" spans="1:8" s="7" customFormat="1" x14ac:dyDescent="0.25">
      <c r="A151" s="3" t="s">
        <v>109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f>C151+[1]Abril!G151</f>
        <v>0</v>
      </c>
      <c r="H151" s="6"/>
    </row>
    <row r="152" spans="1:8" s="7" customFormat="1" x14ac:dyDescent="0.25">
      <c r="A152" s="3" t="s">
        <v>49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f>C152+[1]Abril!G152</f>
        <v>0</v>
      </c>
      <c r="H152" s="6"/>
    </row>
    <row r="153" spans="1:8" s="7" customFormat="1" x14ac:dyDescent="0.25">
      <c r="A153" s="3" t="s">
        <v>44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f>C153+[1]Abril!G153</f>
        <v>0</v>
      </c>
      <c r="H153" s="4"/>
    </row>
    <row r="154" spans="1:8" s="7" customFormat="1" x14ac:dyDescent="0.25">
      <c r="A154" s="3" t="s">
        <v>50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f>C154+[1]Abril!G154</f>
        <v>0</v>
      </c>
      <c r="H154" s="4"/>
    </row>
    <row r="155" spans="1:8" s="7" customFormat="1" x14ac:dyDescent="0.25">
      <c r="A155" s="3" t="s">
        <v>99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f>C155+[1]Abril!G155</f>
        <v>0</v>
      </c>
      <c r="H155" s="4"/>
    </row>
    <row r="156" spans="1:8" s="7" customFormat="1" x14ac:dyDescent="0.25">
      <c r="A156" s="3" t="s">
        <v>53</v>
      </c>
      <c r="B156" s="4">
        <v>450</v>
      </c>
      <c r="C156" s="4">
        <v>6802</v>
      </c>
      <c r="D156" s="4">
        <v>689956</v>
      </c>
      <c r="E156" s="4">
        <v>139621</v>
      </c>
      <c r="F156" s="4">
        <v>7695</v>
      </c>
      <c r="G156" s="4">
        <f>C156+[1]Abril!G156</f>
        <v>29192</v>
      </c>
      <c r="H156" s="4"/>
    </row>
    <row r="157" spans="1:8" s="7" customFormat="1" x14ac:dyDescent="0.25">
      <c r="A157" s="3" t="s">
        <v>109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f>C157+[1]Abril!G157</f>
        <v>0</v>
      </c>
      <c r="H157" s="4"/>
    </row>
    <row r="158" spans="1:8" s="7" customFormat="1" x14ac:dyDescent="0.25">
      <c r="A158" s="3" t="s">
        <v>46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f>C158+[1]Abril!G158</f>
        <v>250</v>
      </c>
      <c r="H158" s="4"/>
    </row>
    <row r="159" spans="1:8" s="7" customFormat="1" x14ac:dyDescent="0.25">
      <c r="A159" s="3" t="s">
        <v>44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f>C159+[1]Abril!G159</f>
        <v>100</v>
      </c>
      <c r="H159" s="4"/>
    </row>
    <row r="160" spans="1:8" s="7" customFormat="1" x14ac:dyDescent="0.25">
      <c r="A160" s="3" t="s">
        <v>47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f>C160+[1]Abril!G160</f>
        <v>0</v>
      </c>
      <c r="H160" s="4"/>
    </row>
    <row r="161" spans="1:11" s="7" customFormat="1" x14ac:dyDescent="0.25">
      <c r="A161" s="7" t="s">
        <v>54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4">
        <f>C161+[1]Abril!G161</f>
        <v>0</v>
      </c>
      <c r="H161" s="6"/>
    </row>
    <row r="162" spans="1:11" s="7" customFormat="1" x14ac:dyDescent="0.25">
      <c r="A162" s="7" t="s">
        <v>196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4">
        <f>C162+[1]Abril!G162</f>
        <v>0</v>
      </c>
      <c r="H162" s="6"/>
    </row>
    <row r="163" spans="1:11" s="7" customFormat="1" x14ac:dyDescent="0.25">
      <c r="A163" s="7" t="s">
        <v>55</v>
      </c>
      <c r="B163" s="7">
        <v>185</v>
      </c>
      <c r="C163" s="7">
        <v>474</v>
      </c>
      <c r="D163" s="7">
        <v>34758</v>
      </c>
      <c r="E163" s="7">
        <v>6972</v>
      </c>
      <c r="F163" s="7">
        <v>0</v>
      </c>
      <c r="G163" s="4">
        <f>C163+[1]Abril!G163</f>
        <v>2920</v>
      </c>
      <c r="H163" s="6"/>
    </row>
    <row r="164" spans="1:11" s="7" customFormat="1" x14ac:dyDescent="0.25">
      <c r="A164" s="7" t="s">
        <v>56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4">
        <f>C164+[1]Abril!G164</f>
        <v>0</v>
      </c>
      <c r="H164" s="6"/>
    </row>
    <row r="165" spans="1:11" s="7" customFormat="1" x14ac:dyDescent="0.25">
      <c r="A165" s="7" t="s">
        <v>44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4">
        <f>C165+[1]Abril!G165</f>
        <v>0</v>
      </c>
      <c r="H165" s="6"/>
    </row>
    <row r="166" spans="1:11" x14ac:dyDescent="0.25">
      <c r="A166" s="1" t="s">
        <v>57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4">
        <f>C166+[1]Abril!G166</f>
        <v>0</v>
      </c>
      <c r="H166" s="6"/>
      <c r="I166" s="7"/>
      <c r="J166" s="7"/>
      <c r="K166" s="7"/>
    </row>
    <row r="167" spans="1:11" x14ac:dyDescent="0.25">
      <c r="A167" s="1" t="s">
        <v>99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4">
        <f>C167+[1]Abril!G167</f>
        <v>0</v>
      </c>
      <c r="H167" s="6"/>
      <c r="I167" s="7"/>
      <c r="J167" s="7"/>
      <c r="K167" s="7"/>
    </row>
    <row r="168" spans="1:11" x14ac:dyDescent="0.25">
      <c r="A168" s="3" t="s">
        <v>100</v>
      </c>
      <c r="B168" s="14">
        <v>0</v>
      </c>
      <c r="C168" s="14">
        <v>0</v>
      </c>
      <c r="D168" s="14">
        <v>0</v>
      </c>
      <c r="E168" s="14">
        <v>0</v>
      </c>
      <c r="F168" s="14">
        <v>0</v>
      </c>
      <c r="G168" s="4">
        <f>C168+[1]Abril!G168</f>
        <v>0</v>
      </c>
      <c r="H168" s="6"/>
      <c r="K168" s="7"/>
    </row>
    <row r="169" spans="1:11" x14ac:dyDescent="0.25">
      <c r="A169" s="16" t="s">
        <v>58</v>
      </c>
      <c r="B169" s="17">
        <f t="shared" ref="B169:G169" si="4">SUM(B122:B168)</f>
        <v>251052</v>
      </c>
      <c r="C169" s="17">
        <f t="shared" si="4"/>
        <v>561202</v>
      </c>
      <c r="D169" s="17">
        <f t="shared" si="4"/>
        <v>25398457.46864</v>
      </c>
      <c r="E169" s="17">
        <f t="shared" si="4"/>
        <v>5124814.0600000005</v>
      </c>
      <c r="F169" s="17">
        <f t="shared" si="4"/>
        <v>363573</v>
      </c>
      <c r="G169" s="17">
        <f t="shared" si="4"/>
        <v>2779210</v>
      </c>
      <c r="H169" s="6"/>
      <c r="K169" s="7"/>
    </row>
    <row r="170" spans="1:11" x14ac:dyDescent="0.25">
      <c r="A170" s="3" t="s">
        <v>130</v>
      </c>
      <c r="B170" s="14">
        <v>7145</v>
      </c>
      <c r="C170" s="14">
        <v>8432100</v>
      </c>
      <c r="D170" s="14">
        <v>103275</v>
      </c>
      <c r="E170" s="14">
        <v>21060</v>
      </c>
      <c r="F170" s="14">
        <v>2792200</v>
      </c>
      <c r="G170" s="4">
        <f>C170+[1]Abril!G170</f>
        <v>32526200</v>
      </c>
      <c r="H170" s="6"/>
      <c r="K170" s="7"/>
    </row>
    <row r="171" spans="1:11" x14ac:dyDescent="0.25">
      <c r="A171" s="3" t="s">
        <v>127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f>C171+[1]Abril!G171</f>
        <v>0</v>
      </c>
      <c r="H171" s="6"/>
      <c r="K171" s="7"/>
    </row>
    <row r="172" spans="1:11" x14ac:dyDescent="0.25">
      <c r="A172" s="3" t="s">
        <v>131</v>
      </c>
      <c r="B172" s="14">
        <v>2852</v>
      </c>
      <c r="C172" s="14">
        <v>2385600</v>
      </c>
      <c r="D172" s="14">
        <v>29938</v>
      </c>
      <c r="E172" s="14">
        <v>5967</v>
      </c>
      <c r="F172" s="14">
        <v>1486500</v>
      </c>
      <c r="G172" s="4">
        <f>C172+[1]Abril!G172</f>
        <v>12493200</v>
      </c>
      <c r="H172" s="6"/>
      <c r="K172" s="7"/>
    </row>
    <row r="173" spans="1:11" x14ac:dyDescent="0.25">
      <c r="A173" s="3" t="s">
        <v>128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f>C173+[1]Abril!G173</f>
        <v>0</v>
      </c>
      <c r="H173" s="6"/>
      <c r="K173" s="7"/>
    </row>
    <row r="174" spans="1:11" x14ac:dyDescent="0.25">
      <c r="A174" s="3" t="s">
        <v>132</v>
      </c>
      <c r="B174" s="14">
        <v>1529</v>
      </c>
      <c r="C174" s="14">
        <v>6675900</v>
      </c>
      <c r="D174" s="14">
        <v>21435</v>
      </c>
      <c r="E174" s="14">
        <v>4241</v>
      </c>
      <c r="F174" s="14">
        <v>419200</v>
      </c>
      <c r="G174" s="4">
        <f>C174+[1]Abril!G174</f>
        <v>59812800</v>
      </c>
      <c r="H174" s="6"/>
      <c r="K174" s="7"/>
    </row>
    <row r="175" spans="1:11" s="7" customFormat="1" x14ac:dyDescent="0.25">
      <c r="A175" s="3" t="s">
        <v>129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4">
        <f>C175+[1]Abril!G175</f>
        <v>0</v>
      </c>
      <c r="H175" s="6"/>
      <c r="I175" s="1"/>
      <c r="J175" s="1"/>
    </row>
    <row r="176" spans="1:11" x14ac:dyDescent="0.25">
      <c r="A176" s="3" t="s">
        <v>133</v>
      </c>
      <c r="B176" s="14">
        <v>2697</v>
      </c>
      <c r="C176" s="14">
        <v>1452204</v>
      </c>
      <c r="D176" s="14">
        <v>16314</v>
      </c>
      <c r="E176" s="14">
        <v>3321</v>
      </c>
      <c r="F176" s="14">
        <v>231889</v>
      </c>
      <c r="G176" s="4">
        <f>C176+[1]Abril!G176</f>
        <v>2894004</v>
      </c>
      <c r="H176" s="6"/>
      <c r="I176" s="7"/>
      <c r="J176" s="7"/>
      <c r="K176" s="7"/>
    </row>
    <row r="177" spans="1:11" x14ac:dyDescent="0.25">
      <c r="A177" s="3" t="s">
        <v>140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f>C177+[1]Abril!G177</f>
        <v>0</v>
      </c>
      <c r="H177" s="6"/>
      <c r="K177" s="7"/>
    </row>
    <row r="178" spans="1:11" x14ac:dyDescent="0.25">
      <c r="A178" s="3" t="s">
        <v>134</v>
      </c>
      <c r="B178" s="14">
        <v>5141</v>
      </c>
      <c r="C178" s="14">
        <v>628800</v>
      </c>
      <c r="D178" s="14">
        <v>23838</v>
      </c>
      <c r="E178" s="14">
        <v>4849</v>
      </c>
      <c r="F178" s="14">
        <v>291800</v>
      </c>
      <c r="G178" s="4">
        <f>C178+[1]Abril!G178</f>
        <v>2429500</v>
      </c>
      <c r="H178" s="6"/>
      <c r="K178" s="7"/>
    </row>
    <row r="179" spans="1:11" s="7" customFormat="1" x14ac:dyDescent="0.25">
      <c r="A179" s="3" t="s">
        <v>141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f>C179+[1]Abril!G179</f>
        <v>0</v>
      </c>
      <c r="H179" s="6"/>
      <c r="I179" s="1"/>
      <c r="J179" s="1"/>
    </row>
    <row r="180" spans="1:11" x14ac:dyDescent="0.25">
      <c r="A180" s="3" t="s">
        <v>190</v>
      </c>
      <c r="B180" s="14">
        <v>8367</v>
      </c>
      <c r="C180" s="14">
        <v>18552600</v>
      </c>
      <c r="D180" s="14">
        <v>46197</v>
      </c>
      <c r="E180" s="14">
        <v>9247</v>
      </c>
      <c r="F180" s="14">
        <v>6099000</v>
      </c>
      <c r="G180" s="4">
        <f>C180+[1]Abril!G180</f>
        <v>140298800</v>
      </c>
      <c r="H180" s="6"/>
      <c r="I180" s="7"/>
      <c r="J180" s="7"/>
      <c r="K180" s="7"/>
    </row>
    <row r="181" spans="1:11" x14ac:dyDescent="0.25">
      <c r="A181" s="3" t="s">
        <v>191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4">
        <f>C181+[1]Abril!G181</f>
        <v>0</v>
      </c>
      <c r="H181" s="6"/>
      <c r="K181" s="7"/>
    </row>
    <row r="182" spans="1:11" s="11" customFormat="1" x14ac:dyDescent="0.25">
      <c r="A182" s="3" t="s">
        <v>135</v>
      </c>
      <c r="B182" s="18">
        <v>1170</v>
      </c>
      <c r="C182" s="18">
        <v>295500</v>
      </c>
      <c r="D182" s="18">
        <v>6219</v>
      </c>
      <c r="E182" s="18">
        <v>1256</v>
      </c>
      <c r="F182" s="18">
        <v>75400</v>
      </c>
      <c r="G182" s="4">
        <f>C182+[1]Abril!G182</f>
        <v>1223200</v>
      </c>
      <c r="H182" s="6"/>
      <c r="I182" s="1"/>
      <c r="J182" s="1"/>
      <c r="K182" s="7"/>
    </row>
    <row r="183" spans="1:11" s="7" customFormat="1" x14ac:dyDescent="0.25">
      <c r="A183" s="9" t="s">
        <v>142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4">
        <f>C183+[1]Abril!G183</f>
        <v>0</v>
      </c>
      <c r="H183" s="6"/>
      <c r="I183" s="11"/>
      <c r="J183" s="11"/>
    </row>
    <row r="184" spans="1:11" x14ac:dyDescent="0.25">
      <c r="A184" s="3" t="s">
        <v>136</v>
      </c>
      <c r="B184" s="14">
        <v>9360</v>
      </c>
      <c r="C184" s="14">
        <v>20109700</v>
      </c>
      <c r="D184" s="14">
        <v>656381</v>
      </c>
      <c r="E184" s="14">
        <v>133694</v>
      </c>
      <c r="F184" s="14">
        <v>3944600</v>
      </c>
      <c r="G184" s="4">
        <f>C184+[1]Abril!G184</f>
        <v>64727400</v>
      </c>
      <c r="H184" s="6"/>
      <c r="I184" s="7"/>
      <c r="J184" s="7"/>
      <c r="K184" s="7"/>
    </row>
    <row r="185" spans="1:11" x14ac:dyDescent="0.25">
      <c r="A185" s="3" t="s">
        <v>143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f>C185+[1]Abril!G185</f>
        <v>0</v>
      </c>
      <c r="H185" s="6"/>
      <c r="K185" s="7"/>
    </row>
    <row r="186" spans="1:11" x14ac:dyDescent="0.25">
      <c r="A186" s="3" t="s">
        <v>137</v>
      </c>
      <c r="B186" s="14">
        <v>4667</v>
      </c>
      <c r="C186" s="14">
        <v>589900</v>
      </c>
      <c r="D186" s="14">
        <v>11705</v>
      </c>
      <c r="E186" s="14">
        <v>2352</v>
      </c>
      <c r="F186" s="14">
        <v>97900</v>
      </c>
      <c r="G186" s="4">
        <f>C186+[1]Abril!G186</f>
        <v>3088400</v>
      </c>
      <c r="H186" s="6"/>
      <c r="K186" s="7"/>
    </row>
    <row r="187" spans="1:11" x14ac:dyDescent="0.25">
      <c r="A187" s="3" t="s">
        <v>144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f>C187+[1]Abril!G187</f>
        <v>0</v>
      </c>
      <c r="H187" s="6"/>
      <c r="K187" s="7"/>
    </row>
    <row r="188" spans="1:11" x14ac:dyDescent="0.25">
      <c r="A188" s="3" t="s">
        <v>138</v>
      </c>
      <c r="B188" s="14">
        <v>3066</v>
      </c>
      <c r="C188" s="14">
        <v>3300000</v>
      </c>
      <c r="D188" s="14">
        <v>36777</v>
      </c>
      <c r="E188" s="14">
        <v>7521</v>
      </c>
      <c r="F188" s="14">
        <v>1322700</v>
      </c>
      <c r="G188" s="4">
        <f>C188+[1]Abril!G188</f>
        <v>9767900</v>
      </c>
      <c r="H188" s="6"/>
      <c r="K188" s="7"/>
    </row>
    <row r="189" spans="1:11" x14ac:dyDescent="0.25">
      <c r="A189" s="3" t="s">
        <v>145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f>C189+[1]Abril!G189</f>
        <v>0</v>
      </c>
      <c r="H189" s="6"/>
      <c r="K189" s="7"/>
    </row>
    <row r="190" spans="1:11" x14ac:dyDescent="0.25">
      <c r="A190" s="3" t="s">
        <v>139</v>
      </c>
      <c r="B190" s="14">
        <v>28514</v>
      </c>
      <c r="C190" s="14">
        <v>11714900</v>
      </c>
      <c r="D190" s="14">
        <v>955368</v>
      </c>
      <c r="E190" s="14">
        <v>192199</v>
      </c>
      <c r="F190" s="14">
        <v>3235400</v>
      </c>
      <c r="G190" s="4">
        <f>C190+[1]Abril!G190</f>
        <v>44242900</v>
      </c>
      <c r="H190" s="6"/>
      <c r="K190" s="7"/>
    </row>
    <row r="191" spans="1:11" x14ac:dyDescent="0.25">
      <c r="A191" s="3" t="s">
        <v>146</v>
      </c>
      <c r="B191" s="14">
        <v>0</v>
      </c>
      <c r="C191" s="14">
        <v>0</v>
      </c>
      <c r="D191" s="14">
        <v>0</v>
      </c>
      <c r="E191" s="14">
        <v>0</v>
      </c>
      <c r="F191" s="14">
        <v>0</v>
      </c>
      <c r="G191" s="4">
        <f>C191+[1]Abril!G191</f>
        <v>0</v>
      </c>
      <c r="H191" s="6"/>
      <c r="K191" s="7"/>
    </row>
    <row r="192" spans="1:11" x14ac:dyDescent="0.25">
      <c r="A192" s="3" t="s">
        <v>200</v>
      </c>
      <c r="B192" s="14">
        <v>15140</v>
      </c>
      <c r="C192" s="14">
        <v>35093000</v>
      </c>
      <c r="D192" s="14">
        <v>101856</v>
      </c>
      <c r="E192" s="14">
        <v>20355</v>
      </c>
      <c r="F192" s="14">
        <v>11635000</v>
      </c>
      <c r="G192" s="4">
        <f>C192+[1]Abril!G192</f>
        <v>229187800</v>
      </c>
      <c r="H192" s="6"/>
      <c r="K192" s="7"/>
    </row>
    <row r="193" spans="1:11" x14ac:dyDescent="0.25">
      <c r="A193" s="3" t="s">
        <v>201</v>
      </c>
      <c r="B193" s="14">
        <v>0</v>
      </c>
      <c r="C193" s="14">
        <v>0</v>
      </c>
      <c r="D193" s="14">
        <v>0</v>
      </c>
      <c r="E193" s="14">
        <v>0</v>
      </c>
      <c r="F193" s="14">
        <v>0</v>
      </c>
      <c r="G193" s="4">
        <f>C193+[1]Abril!G193</f>
        <v>0</v>
      </c>
      <c r="H193" s="6"/>
      <c r="K193" s="7"/>
    </row>
    <row r="194" spans="1:11" x14ac:dyDescent="0.25">
      <c r="A194" s="16" t="s">
        <v>126</v>
      </c>
      <c r="B194" s="17">
        <f t="shared" ref="B194:G194" si="5">SUM(B170:B193)</f>
        <v>89648</v>
      </c>
      <c r="C194" s="17">
        <f t="shared" si="5"/>
        <v>109230204</v>
      </c>
      <c r="D194" s="17">
        <f t="shared" si="5"/>
        <v>2009303</v>
      </c>
      <c r="E194" s="17">
        <f t="shared" si="5"/>
        <v>406062</v>
      </c>
      <c r="F194" s="17">
        <f t="shared" si="5"/>
        <v>31631589</v>
      </c>
      <c r="G194" s="17">
        <f t="shared" si="5"/>
        <v>602692104</v>
      </c>
      <c r="H194" s="6"/>
      <c r="K194" s="7"/>
    </row>
    <row r="195" spans="1:11" ht="15" thickBot="1" x14ac:dyDescent="0.3">
      <c r="A195" s="16" t="s">
        <v>59</v>
      </c>
      <c r="B195" s="17">
        <f t="shared" ref="B195:F195" si="6">SUM(B169,B121,B119,B62,B26,B194)</f>
        <v>4534079</v>
      </c>
      <c r="C195" s="17">
        <f t="shared" si="6"/>
        <v>188213948</v>
      </c>
      <c r="D195" s="17">
        <f t="shared" si="6"/>
        <v>7940040940.9727001</v>
      </c>
      <c r="E195" s="17">
        <f t="shared" si="6"/>
        <v>1605602921.0376899</v>
      </c>
      <c r="F195" s="17">
        <f t="shared" si="6"/>
        <v>90243633</v>
      </c>
      <c r="G195" s="17">
        <f>SUM(G169,G121,G119,G62,G26,G194)</f>
        <v>1003850286</v>
      </c>
      <c r="H195" s="6"/>
      <c r="K195" s="7"/>
    </row>
    <row r="196" spans="1:11" ht="15" thickBot="1" x14ac:dyDescent="0.3">
      <c r="A196" s="34" t="s">
        <v>60</v>
      </c>
      <c r="B196" s="35">
        <v>0</v>
      </c>
      <c r="C196" s="35">
        <v>0</v>
      </c>
      <c r="D196" s="35">
        <v>0</v>
      </c>
      <c r="E196" s="35">
        <v>0</v>
      </c>
      <c r="F196" s="35">
        <v>0</v>
      </c>
      <c r="G196" s="36">
        <v>0</v>
      </c>
      <c r="K196" s="7"/>
    </row>
    <row r="197" spans="1:11" x14ac:dyDescent="0.25">
      <c r="A197" s="8" t="s">
        <v>115</v>
      </c>
      <c r="B197" s="1">
        <v>42</v>
      </c>
      <c r="C197" s="1">
        <v>3774.7104404000002</v>
      </c>
      <c r="D197" s="1">
        <v>188735.52202</v>
      </c>
      <c r="E197" s="1">
        <v>39911.083342849197</v>
      </c>
      <c r="F197" s="20">
        <v>390762</v>
      </c>
      <c r="G197" s="21">
        <v>14932595</v>
      </c>
      <c r="K197" s="7"/>
    </row>
    <row r="198" spans="1:11" x14ac:dyDescent="0.25">
      <c r="A198" s="8" t="s">
        <v>119</v>
      </c>
      <c r="B198" s="1">
        <v>9</v>
      </c>
      <c r="C198" s="1">
        <v>194621.6</v>
      </c>
      <c r="D198" s="1">
        <v>9731080</v>
      </c>
      <c r="E198" s="1">
        <v>2057789.3379009899</v>
      </c>
      <c r="F198" s="1">
        <v>186536</v>
      </c>
      <c r="G198" s="21">
        <v>8621138</v>
      </c>
      <c r="K198" s="7"/>
    </row>
    <row r="199" spans="1:11" x14ac:dyDescent="0.25">
      <c r="A199" s="8" t="s">
        <v>61</v>
      </c>
      <c r="B199" s="1">
        <v>0</v>
      </c>
      <c r="C199" s="19">
        <v>0</v>
      </c>
      <c r="D199" s="13">
        <v>0</v>
      </c>
      <c r="E199" s="19">
        <v>0</v>
      </c>
      <c r="F199" s="20">
        <v>2000</v>
      </c>
      <c r="G199" s="21">
        <v>180400</v>
      </c>
      <c r="K199" s="7"/>
    </row>
    <row r="200" spans="1:11" x14ac:dyDescent="0.25">
      <c r="A200" s="8" t="s">
        <v>62</v>
      </c>
      <c r="B200" s="1">
        <v>0</v>
      </c>
      <c r="C200" s="1">
        <v>0</v>
      </c>
      <c r="D200" s="1">
        <v>0</v>
      </c>
      <c r="E200" s="1">
        <v>0</v>
      </c>
      <c r="F200" s="20">
        <v>0</v>
      </c>
      <c r="G200" s="21">
        <v>602324</v>
      </c>
      <c r="K200" s="7"/>
    </row>
    <row r="201" spans="1:11" x14ac:dyDescent="0.25">
      <c r="A201" s="8" t="s">
        <v>118</v>
      </c>
      <c r="B201" s="1">
        <v>0</v>
      </c>
      <c r="C201" s="19">
        <v>0</v>
      </c>
      <c r="D201" s="13">
        <v>0</v>
      </c>
      <c r="E201" s="19">
        <v>0</v>
      </c>
      <c r="F201" s="20">
        <v>16672</v>
      </c>
      <c r="G201" s="21">
        <v>477902</v>
      </c>
      <c r="K201" s="7"/>
    </row>
    <row r="202" spans="1:11" x14ac:dyDescent="0.25">
      <c r="A202" s="8" t="s">
        <v>63</v>
      </c>
      <c r="B202" s="1">
        <v>0</v>
      </c>
      <c r="C202" s="1">
        <v>0</v>
      </c>
      <c r="D202" s="1">
        <v>0</v>
      </c>
      <c r="E202" s="1">
        <v>0</v>
      </c>
      <c r="F202" s="1">
        <v>86202</v>
      </c>
      <c r="G202" s="21">
        <v>4414749</v>
      </c>
      <c r="K202" s="7"/>
    </row>
    <row r="203" spans="1:11" x14ac:dyDescent="0.25">
      <c r="A203" s="8" t="s">
        <v>64</v>
      </c>
      <c r="B203" s="1">
        <v>0</v>
      </c>
      <c r="C203" s="19">
        <v>0</v>
      </c>
      <c r="D203" s="13">
        <v>0</v>
      </c>
      <c r="E203" s="19">
        <v>0</v>
      </c>
      <c r="F203" s="20">
        <v>246028</v>
      </c>
      <c r="G203" s="21">
        <v>15662207</v>
      </c>
      <c r="K203" s="7"/>
    </row>
    <row r="204" spans="1:11" x14ac:dyDescent="0.25">
      <c r="A204" s="8" t="s">
        <v>198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21">
        <v>109700</v>
      </c>
      <c r="K204" s="7"/>
    </row>
    <row r="205" spans="1:11" x14ac:dyDescent="0.25">
      <c r="A205" s="8" t="s">
        <v>120</v>
      </c>
      <c r="B205" s="1">
        <v>4</v>
      </c>
      <c r="C205" s="1">
        <v>441540</v>
      </c>
      <c r="D205" s="1">
        <v>22077000</v>
      </c>
      <c r="E205" s="1">
        <v>4668527.5645498903</v>
      </c>
      <c r="F205" s="20">
        <v>1066272</v>
      </c>
      <c r="G205" s="21">
        <v>33293874</v>
      </c>
      <c r="K205" s="7"/>
    </row>
    <row r="206" spans="1:11" x14ac:dyDescent="0.25">
      <c r="A206" s="8" t="s">
        <v>116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124132</v>
      </c>
      <c r="K206" s="7"/>
    </row>
    <row r="207" spans="1:11" x14ac:dyDescent="0.25">
      <c r="A207" s="8" t="s">
        <v>65</v>
      </c>
      <c r="B207" s="1">
        <v>77</v>
      </c>
      <c r="C207" s="1">
        <v>587.20000000000005</v>
      </c>
      <c r="D207" s="1">
        <v>29360</v>
      </c>
      <c r="E207" s="1">
        <v>6208.6320285901502</v>
      </c>
      <c r="F207" s="1">
        <v>797</v>
      </c>
      <c r="G207" s="1">
        <v>18294</v>
      </c>
      <c r="K207" s="7"/>
    </row>
    <row r="208" spans="1:11" x14ac:dyDescent="0.25">
      <c r="A208" s="8" t="s">
        <v>123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K208" s="7"/>
    </row>
    <row r="209" spans="1:11" x14ac:dyDescent="0.25">
      <c r="A209" s="8" t="s">
        <v>101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K209" s="7"/>
    </row>
    <row r="210" spans="1:11" x14ac:dyDescent="0.25">
      <c r="A210" s="8" t="s">
        <v>122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K210" s="7"/>
    </row>
    <row r="211" spans="1:11" x14ac:dyDescent="0.25">
      <c r="A211" s="8" t="s">
        <v>121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K211" s="7"/>
    </row>
    <row r="212" spans="1:11" x14ac:dyDescent="0.25">
      <c r="A212" s="3" t="s">
        <v>117</v>
      </c>
      <c r="B212" s="1">
        <v>0</v>
      </c>
      <c r="C212" s="15">
        <v>0</v>
      </c>
      <c r="D212" s="4">
        <v>0</v>
      </c>
      <c r="E212" s="15">
        <v>0</v>
      </c>
      <c r="F212" s="4">
        <v>0</v>
      </c>
      <c r="G212" s="21">
        <v>0</v>
      </c>
      <c r="K212" s="7"/>
    </row>
    <row r="213" spans="1:11" x14ac:dyDescent="0.25">
      <c r="A213" s="16" t="s">
        <v>66</v>
      </c>
      <c r="B213" s="17">
        <f t="shared" ref="B213:G213" si="7">SUM(B197:B212)</f>
        <v>132</v>
      </c>
      <c r="C213" s="17">
        <f t="shared" si="7"/>
        <v>640523.51044039999</v>
      </c>
      <c r="D213" s="17">
        <f t="shared" si="7"/>
        <v>32026175.522019997</v>
      </c>
      <c r="E213" s="17">
        <f t="shared" si="7"/>
        <v>6772436.6178223193</v>
      </c>
      <c r="F213" s="17">
        <f t="shared" si="7"/>
        <v>1995269</v>
      </c>
      <c r="G213" s="17">
        <f t="shared" si="7"/>
        <v>78437315</v>
      </c>
      <c r="K213" s="7"/>
    </row>
    <row r="214" spans="1:11" x14ac:dyDescent="0.25">
      <c r="A214" s="3" t="s">
        <v>67</v>
      </c>
      <c r="B214" s="1">
        <v>640</v>
      </c>
      <c r="C214" s="15">
        <v>1609.7413670000001</v>
      </c>
      <c r="D214" s="4">
        <v>395923.93792048498</v>
      </c>
      <c r="E214" s="15">
        <v>80487.068350000001</v>
      </c>
      <c r="F214" s="4">
        <v>10336</v>
      </c>
      <c r="G214" s="21">
        <v>773262</v>
      </c>
      <c r="K214" s="7"/>
    </row>
    <row r="215" spans="1:11" x14ac:dyDescent="0.25">
      <c r="A215" s="3" t="s">
        <v>68</v>
      </c>
      <c r="B215" s="1">
        <v>157</v>
      </c>
      <c r="C215" s="15">
        <v>1096.1217999999999</v>
      </c>
      <c r="D215" s="4">
        <v>269596.63731899997</v>
      </c>
      <c r="E215" s="15">
        <v>54806.09</v>
      </c>
      <c r="F215" s="4">
        <v>2083</v>
      </c>
      <c r="G215" s="21">
        <v>232418</v>
      </c>
      <c r="K215" s="7"/>
    </row>
    <row r="216" spans="1:11" x14ac:dyDescent="0.25">
      <c r="A216" s="3" t="s">
        <v>69</v>
      </c>
      <c r="B216" s="1">
        <v>28</v>
      </c>
      <c r="C216" s="1">
        <v>501</v>
      </c>
      <c r="D216" s="1">
        <v>64932.008710000002</v>
      </c>
      <c r="E216" s="1">
        <v>13199.977375942701</v>
      </c>
      <c r="F216" s="1">
        <v>3875</v>
      </c>
      <c r="G216" s="21">
        <v>4935384</v>
      </c>
      <c r="K216" s="7"/>
    </row>
    <row r="217" spans="1:11" x14ac:dyDescent="0.25">
      <c r="A217" s="3" t="s">
        <v>70</v>
      </c>
      <c r="B217" s="1">
        <v>31</v>
      </c>
      <c r="C217" s="1">
        <v>625</v>
      </c>
      <c r="D217" s="1">
        <v>76056.827999999994</v>
      </c>
      <c r="E217" s="1">
        <v>15461.533207294</v>
      </c>
      <c r="F217" s="1">
        <v>2690</v>
      </c>
      <c r="G217" s="21">
        <v>1426197</v>
      </c>
      <c r="K217" s="7"/>
    </row>
    <row r="218" spans="1:11" x14ac:dyDescent="0.25">
      <c r="A218" s="3" t="s">
        <v>71</v>
      </c>
      <c r="B218" s="1">
        <v>0</v>
      </c>
      <c r="C218" s="15">
        <v>0</v>
      </c>
      <c r="D218" s="4">
        <v>0</v>
      </c>
      <c r="E218" s="15">
        <v>0</v>
      </c>
      <c r="F218" s="4">
        <v>0</v>
      </c>
      <c r="G218" s="21">
        <v>6</v>
      </c>
      <c r="K218" s="7"/>
    </row>
    <row r="219" spans="1:11" x14ac:dyDescent="0.25">
      <c r="A219" s="3" t="s">
        <v>72</v>
      </c>
      <c r="B219" s="1">
        <v>0</v>
      </c>
      <c r="C219" s="15">
        <v>0</v>
      </c>
      <c r="D219" s="4">
        <v>0</v>
      </c>
      <c r="E219" s="15">
        <v>0</v>
      </c>
      <c r="F219" s="4">
        <v>0</v>
      </c>
      <c r="G219" s="21">
        <v>0</v>
      </c>
      <c r="K219" s="7"/>
    </row>
    <row r="220" spans="1:11" x14ac:dyDescent="0.25">
      <c r="A220" s="3" t="s">
        <v>73</v>
      </c>
      <c r="B220" s="1">
        <v>1389</v>
      </c>
      <c r="C220" s="15">
        <v>2567925</v>
      </c>
      <c r="D220" s="4">
        <v>308970.07400000002</v>
      </c>
      <c r="E220" s="15">
        <v>62810.285214775002</v>
      </c>
      <c r="F220" s="4">
        <v>110903</v>
      </c>
      <c r="G220" s="21">
        <v>2431110</v>
      </c>
      <c r="K220" s="7"/>
    </row>
    <row r="221" spans="1:11" x14ac:dyDescent="0.25">
      <c r="A221" s="3" t="s">
        <v>74</v>
      </c>
      <c r="B221" s="1">
        <v>1690</v>
      </c>
      <c r="C221" s="1">
        <v>2433347</v>
      </c>
      <c r="D221" s="1">
        <v>265087.99349000002</v>
      </c>
      <c r="E221" s="1">
        <v>53889.531314671302</v>
      </c>
      <c r="F221" s="4">
        <v>185366</v>
      </c>
      <c r="G221" s="21">
        <v>7186723</v>
      </c>
      <c r="K221" s="7"/>
    </row>
    <row r="222" spans="1:11" x14ac:dyDescent="0.25">
      <c r="A222" s="3" t="s">
        <v>75</v>
      </c>
      <c r="B222" s="1">
        <v>16</v>
      </c>
      <c r="C222" s="15">
        <v>322</v>
      </c>
      <c r="D222" s="4">
        <v>103807.53834</v>
      </c>
      <c r="E222" s="15">
        <v>21102.953454900198</v>
      </c>
      <c r="F222" s="4">
        <v>9831</v>
      </c>
      <c r="G222" s="21">
        <v>7069035</v>
      </c>
      <c r="K222" s="7"/>
    </row>
    <row r="223" spans="1:11" x14ac:dyDescent="0.25">
      <c r="A223" s="3" t="s">
        <v>76</v>
      </c>
      <c r="B223" s="1">
        <v>0</v>
      </c>
      <c r="C223" s="15">
        <v>0</v>
      </c>
      <c r="D223" s="4">
        <v>0</v>
      </c>
      <c r="E223" s="15">
        <v>0</v>
      </c>
      <c r="F223" s="4">
        <v>20</v>
      </c>
      <c r="G223" s="21">
        <v>1814209</v>
      </c>
      <c r="K223" s="7"/>
    </row>
    <row r="224" spans="1:11" x14ac:dyDescent="0.25">
      <c r="A224" s="3" t="s">
        <v>124</v>
      </c>
      <c r="B224" s="1">
        <v>23858</v>
      </c>
      <c r="C224" s="15">
        <v>174787175</v>
      </c>
      <c r="D224" s="4">
        <v>4260348.2749309102</v>
      </c>
      <c r="E224" s="15">
        <v>866082.87591854495</v>
      </c>
      <c r="F224" s="4">
        <v>62703793</v>
      </c>
      <c r="G224" s="21">
        <v>1916441371</v>
      </c>
      <c r="K224" s="7"/>
    </row>
    <row r="225" spans="1:11" x14ac:dyDescent="0.25">
      <c r="A225" s="3" t="s">
        <v>125</v>
      </c>
      <c r="B225" s="1">
        <v>16082</v>
      </c>
      <c r="C225" s="15">
        <v>97531389</v>
      </c>
      <c r="D225" s="4">
        <v>2180193.2484793002</v>
      </c>
      <c r="E225" s="15">
        <v>443209.78400099598</v>
      </c>
      <c r="F225" s="4">
        <v>88490181</v>
      </c>
      <c r="G225" s="21">
        <v>2243814716</v>
      </c>
      <c r="K225" s="7"/>
    </row>
    <row r="226" spans="1:11" x14ac:dyDescent="0.25">
      <c r="A226" s="16" t="s">
        <v>77</v>
      </c>
      <c r="B226" s="17">
        <f t="shared" ref="B226:G226" si="8">SUM(B214:B225)</f>
        <v>43891</v>
      </c>
      <c r="C226" s="17">
        <f t="shared" si="8"/>
        <v>277323989.86316699</v>
      </c>
      <c r="D226" s="17">
        <f t="shared" si="8"/>
        <v>7924916.5411896957</v>
      </c>
      <c r="E226" s="17">
        <f t="shared" si="8"/>
        <v>1611050.0988371242</v>
      </c>
      <c r="F226" s="17">
        <f t="shared" si="8"/>
        <v>151519078</v>
      </c>
      <c r="G226" s="17">
        <f t="shared" si="8"/>
        <v>4186124431</v>
      </c>
      <c r="K226" s="7"/>
    </row>
    <row r="227" spans="1:11" x14ac:dyDescent="0.25">
      <c r="A227" s="3" t="s">
        <v>78</v>
      </c>
      <c r="B227" s="1">
        <v>68</v>
      </c>
      <c r="C227" s="15">
        <v>318.325559</v>
      </c>
      <c r="D227" s="4">
        <v>75773.543171509999</v>
      </c>
      <c r="E227" s="15">
        <v>15993.402670334301</v>
      </c>
      <c r="F227" s="4">
        <v>1573</v>
      </c>
      <c r="G227" s="21">
        <v>24667</v>
      </c>
      <c r="K227" s="7"/>
    </row>
    <row r="228" spans="1:11" x14ac:dyDescent="0.25">
      <c r="A228" s="3" t="s">
        <v>112</v>
      </c>
      <c r="B228" s="1">
        <v>0</v>
      </c>
      <c r="C228" s="15">
        <v>0</v>
      </c>
      <c r="D228" s="4">
        <v>0</v>
      </c>
      <c r="E228" s="15">
        <v>0</v>
      </c>
      <c r="F228" s="4">
        <v>0</v>
      </c>
      <c r="G228" s="21">
        <v>0</v>
      </c>
      <c r="K228" s="7"/>
    </row>
    <row r="229" spans="1:11" x14ac:dyDescent="0.25">
      <c r="A229" s="16" t="s">
        <v>114</v>
      </c>
      <c r="B229" s="17">
        <f t="shared" ref="B229:G229" si="9">SUM(B227:B228)</f>
        <v>68</v>
      </c>
      <c r="C229" s="17">
        <f t="shared" si="9"/>
        <v>318.325559</v>
      </c>
      <c r="D229" s="17">
        <f t="shared" si="9"/>
        <v>75773.543171509999</v>
      </c>
      <c r="E229" s="17">
        <f t="shared" si="9"/>
        <v>15993.402670334301</v>
      </c>
      <c r="F229" s="17">
        <f t="shared" si="9"/>
        <v>1573</v>
      </c>
      <c r="G229" s="17">
        <f t="shared" si="9"/>
        <v>24667</v>
      </c>
      <c r="K229" s="7"/>
    </row>
    <row r="230" spans="1:11" ht="15" thickBot="1" x14ac:dyDescent="0.3">
      <c r="A230" s="16" t="s">
        <v>79</v>
      </c>
      <c r="B230" s="17">
        <f t="shared" ref="B230:F230" si="10">B229+B226+B213</f>
        <v>44091</v>
      </c>
      <c r="C230" s="17">
        <f t="shared" si="10"/>
        <v>277964831.69916642</v>
      </c>
      <c r="D230" s="17">
        <f t="shared" si="10"/>
        <v>40026865.6063812</v>
      </c>
      <c r="E230" s="17">
        <f t="shared" si="10"/>
        <v>8399480.1193297785</v>
      </c>
      <c r="F230" s="17">
        <f t="shared" si="10"/>
        <v>153515920</v>
      </c>
      <c r="G230" s="17">
        <f>G229+G226+G213</f>
        <v>4264586413</v>
      </c>
      <c r="K230" s="7"/>
    </row>
    <row r="231" spans="1:11" s="7" customFormat="1" ht="15" thickBot="1" x14ac:dyDescent="0.3">
      <c r="A231" s="34" t="s">
        <v>80</v>
      </c>
      <c r="B231" s="35">
        <v>0</v>
      </c>
      <c r="C231" s="35">
        <v>0</v>
      </c>
      <c r="D231" s="35">
        <v>0</v>
      </c>
      <c r="E231" s="35">
        <v>0</v>
      </c>
      <c r="F231" s="35">
        <v>0</v>
      </c>
      <c r="G231" s="36">
        <v>0</v>
      </c>
      <c r="H231" s="1"/>
      <c r="I231" s="1"/>
      <c r="J231" s="1"/>
    </row>
    <row r="232" spans="1:11" ht="15" thickBot="1" x14ac:dyDescent="0.3">
      <c r="A232" s="16" t="s">
        <v>81</v>
      </c>
      <c r="B232" s="17"/>
      <c r="C232" s="17"/>
      <c r="D232" s="17"/>
      <c r="E232" s="17"/>
      <c r="F232" s="17"/>
      <c r="G232" s="17"/>
      <c r="K232" s="7"/>
    </row>
    <row r="233" spans="1:11" s="7" customFormat="1" ht="15" thickBot="1" x14ac:dyDescent="0.3">
      <c r="A233" s="45" t="s">
        <v>82</v>
      </c>
      <c r="B233" s="46">
        <v>0</v>
      </c>
      <c r="C233" s="46">
        <v>0</v>
      </c>
      <c r="D233" s="46">
        <v>0</v>
      </c>
      <c r="E233" s="46">
        <v>0</v>
      </c>
      <c r="F233" s="46">
        <v>0</v>
      </c>
      <c r="G233" s="47">
        <v>0</v>
      </c>
      <c r="H233" s="6"/>
    </row>
    <row r="234" spans="1:11" s="7" customFormat="1" x14ac:dyDescent="0.25">
      <c r="A234" s="3" t="s">
        <v>83</v>
      </c>
      <c r="B234" s="4">
        <v>576</v>
      </c>
      <c r="C234" s="4">
        <v>1982</v>
      </c>
      <c r="D234" s="4">
        <v>5761</v>
      </c>
      <c r="E234" s="4">
        <v>1164</v>
      </c>
      <c r="F234" s="4">
        <v>0</v>
      </c>
      <c r="G234" s="4">
        <f>C234+[1]Abril!G234</f>
        <v>13141</v>
      </c>
      <c r="H234" s="6"/>
    </row>
    <row r="235" spans="1:11" s="7" customFormat="1" x14ac:dyDescent="0.25">
      <c r="A235" s="3" t="s">
        <v>84</v>
      </c>
      <c r="B235" s="4">
        <v>431</v>
      </c>
      <c r="C235" s="4">
        <v>10320</v>
      </c>
      <c r="D235" s="4">
        <v>668</v>
      </c>
      <c r="E235" s="4">
        <v>136</v>
      </c>
      <c r="F235" s="4">
        <v>0</v>
      </c>
      <c r="G235" s="4">
        <f>C235+[1]Abril!G235</f>
        <v>35171</v>
      </c>
      <c r="H235" s="6"/>
    </row>
    <row r="236" spans="1:11" s="7" customFormat="1" x14ac:dyDescent="0.25">
      <c r="A236" s="3" t="s">
        <v>85</v>
      </c>
      <c r="B236" s="4">
        <v>118367955</v>
      </c>
      <c r="C236" s="4">
        <v>358966467</v>
      </c>
      <c r="D236" s="4">
        <v>7771561318</v>
      </c>
      <c r="E236" s="4">
        <v>1565978044</v>
      </c>
      <c r="F236" s="4">
        <v>940470</v>
      </c>
      <c r="G236" s="4">
        <f>C236+[1]Abril!G236</f>
        <v>1746598544</v>
      </c>
      <c r="H236" s="6"/>
    </row>
    <row r="237" spans="1:11" s="7" customFormat="1" x14ac:dyDescent="0.25">
      <c r="A237" s="3" t="s">
        <v>111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f>C237+[1]Abril!G237</f>
        <v>1575796</v>
      </c>
      <c r="H237" s="6"/>
    </row>
    <row r="238" spans="1:11" s="7" customFormat="1" x14ac:dyDescent="0.25">
      <c r="A238" s="3" t="s">
        <v>179</v>
      </c>
      <c r="B238" s="4">
        <v>27729531</v>
      </c>
      <c r="C238" s="4">
        <v>80126190</v>
      </c>
      <c r="D238" s="4">
        <v>3997711424</v>
      </c>
      <c r="E238" s="4">
        <v>805329132</v>
      </c>
      <c r="F238" s="4">
        <v>1750123</v>
      </c>
      <c r="G238" s="4">
        <f>C238+[1]Abril!G238</f>
        <v>344258369</v>
      </c>
      <c r="H238" s="6"/>
    </row>
    <row r="239" spans="1:11" s="7" customFormat="1" x14ac:dyDescent="0.25">
      <c r="A239" s="3" t="s">
        <v>148</v>
      </c>
      <c r="B239" s="4">
        <v>75</v>
      </c>
      <c r="C239" s="4">
        <v>1778</v>
      </c>
      <c r="D239" s="4">
        <v>1600</v>
      </c>
      <c r="E239" s="4">
        <v>318</v>
      </c>
      <c r="F239" s="4">
        <v>771</v>
      </c>
      <c r="G239" s="4">
        <f>C239+[1]Abril!G239</f>
        <v>11542</v>
      </c>
      <c r="H239" s="6"/>
    </row>
    <row r="240" spans="1:11" s="7" customFormat="1" x14ac:dyDescent="0.25">
      <c r="A240" s="3" t="s">
        <v>44</v>
      </c>
      <c r="B240" s="4">
        <v>5</v>
      </c>
      <c r="C240" s="4">
        <v>30</v>
      </c>
      <c r="D240" s="4">
        <v>1425</v>
      </c>
      <c r="E240" s="4">
        <v>283</v>
      </c>
      <c r="F240" s="4">
        <v>0</v>
      </c>
      <c r="G240" s="4">
        <f>C240+[1]Abril!G240</f>
        <v>2575</v>
      </c>
      <c r="H240" s="6"/>
    </row>
    <row r="241" spans="1:11" s="7" customFormat="1" x14ac:dyDescent="0.25">
      <c r="A241" s="3" t="s">
        <v>149</v>
      </c>
      <c r="B241" s="4">
        <v>33</v>
      </c>
      <c r="C241" s="4">
        <v>377</v>
      </c>
      <c r="D241" s="4">
        <v>244</v>
      </c>
      <c r="E241" s="4">
        <v>48</v>
      </c>
      <c r="F241" s="4">
        <v>204</v>
      </c>
      <c r="G241" s="4">
        <f>C241+[1]Abril!G241</f>
        <v>9613</v>
      </c>
      <c r="H241" s="6"/>
    </row>
    <row r="242" spans="1:11" s="7" customFormat="1" x14ac:dyDescent="0.25">
      <c r="A242" s="3" t="s">
        <v>108</v>
      </c>
      <c r="B242" s="4">
        <v>3</v>
      </c>
      <c r="C242" s="4">
        <v>40</v>
      </c>
      <c r="D242" s="4">
        <v>2036</v>
      </c>
      <c r="E242" s="4">
        <v>405</v>
      </c>
      <c r="F242" s="4">
        <v>0</v>
      </c>
      <c r="G242" s="4">
        <f>C242+[1]Abril!G242</f>
        <v>13266</v>
      </c>
      <c r="H242" s="6"/>
    </row>
    <row r="243" spans="1:11" s="7" customFormat="1" x14ac:dyDescent="0.25">
      <c r="A243" s="3" t="s">
        <v>110</v>
      </c>
      <c r="B243" s="4">
        <v>3722</v>
      </c>
      <c r="C243" s="4">
        <v>282298</v>
      </c>
      <c r="D243" s="4">
        <v>13435062.476200001</v>
      </c>
      <c r="E243" s="4">
        <v>2840661.34515</v>
      </c>
      <c r="F243" s="4">
        <v>0</v>
      </c>
      <c r="G243" s="4">
        <f>C243+[1]Abril!G243</f>
        <v>1170180</v>
      </c>
      <c r="H243" s="6"/>
    </row>
    <row r="244" spans="1:11" s="7" customFormat="1" x14ac:dyDescent="0.25">
      <c r="A244" s="3" t="s">
        <v>150</v>
      </c>
      <c r="B244" s="4">
        <v>82412</v>
      </c>
      <c r="C244" s="4">
        <v>411099</v>
      </c>
      <c r="D244" s="4">
        <v>20557588</v>
      </c>
      <c r="E244" s="4">
        <v>4141505</v>
      </c>
      <c r="F244" s="4">
        <v>20182</v>
      </c>
      <c r="G244" s="4">
        <f>C244+[1]Abril!G244</f>
        <v>1325020</v>
      </c>
      <c r="H244" s="6"/>
    </row>
    <row r="245" spans="1:11" s="7" customFormat="1" x14ac:dyDescent="0.25">
      <c r="A245" s="3" t="s">
        <v>188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f>C245+[1]Abril!G245</f>
        <v>21470</v>
      </c>
      <c r="H245" s="6"/>
    </row>
    <row r="246" spans="1:11" s="7" customFormat="1" x14ac:dyDescent="0.25">
      <c r="A246" s="3" t="s">
        <v>86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f>C246+[1]Abril!G246</f>
        <v>0</v>
      </c>
      <c r="H246" s="6"/>
    </row>
    <row r="247" spans="1:11" x14ac:dyDescent="0.25">
      <c r="A247" s="16" t="s">
        <v>87</v>
      </c>
      <c r="B247" s="23">
        <f t="shared" ref="B247:G247" si="11">SUM(B234:B246)</f>
        <v>146184743</v>
      </c>
      <c r="C247" s="23">
        <f t="shared" si="11"/>
        <v>439800581</v>
      </c>
      <c r="D247" s="23">
        <f t="shared" si="11"/>
        <v>11803277126.4762</v>
      </c>
      <c r="E247" s="23">
        <f t="shared" si="11"/>
        <v>2378291696.34515</v>
      </c>
      <c r="F247" s="23">
        <f t="shared" si="11"/>
        <v>2711750</v>
      </c>
      <c r="G247" s="23">
        <f t="shared" si="11"/>
        <v>2095034687</v>
      </c>
      <c r="H247" s="6"/>
      <c r="K247" s="7"/>
    </row>
    <row r="248" spans="1:11" x14ac:dyDescent="0.25">
      <c r="A248" s="16" t="s">
        <v>88</v>
      </c>
      <c r="B248" s="23">
        <f t="shared" ref="B248:G248" si="12">SUM(B247,B232,B230,B195)</f>
        <v>150762913</v>
      </c>
      <c r="C248" s="23">
        <f t="shared" si="12"/>
        <v>905979360.69916642</v>
      </c>
      <c r="D248" s="23">
        <f t="shared" si="12"/>
        <v>19783344933.055283</v>
      </c>
      <c r="E248" s="23">
        <f t="shared" si="12"/>
        <v>3992294097.5021696</v>
      </c>
      <c r="F248" s="23">
        <f>SUM(F247,F232,F230,F195)</f>
        <v>246471303</v>
      </c>
      <c r="G248" s="23">
        <f t="shared" si="12"/>
        <v>7363471386</v>
      </c>
      <c r="H248" s="6"/>
      <c r="K248" s="7"/>
    </row>
    <row r="249" spans="1:11" x14ac:dyDescent="0.25">
      <c r="A249" s="16" t="s">
        <v>89</v>
      </c>
      <c r="B249" s="23">
        <f t="shared" ref="B249:G249" si="13">B248-B247</f>
        <v>4578170</v>
      </c>
      <c r="C249" s="23">
        <f t="shared" si="13"/>
        <v>466178779.69916642</v>
      </c>
      <c r="D249" s="23">
        <f t="shared" si="13"/>
        <v>7980067806.5790825</v>
      </c>
      <c r="E249" s="23">
        <f t="shared" si="13"/>
        <v>1614002401.1570196</v>
      </c>
      <c r="F249" s="23">
        <f t="shared" si="13"/>
        <v>243759553</v>
      </c>
      <c r="G249" s="23">
        <f t="shared" si="13"/>
        <v>5268436699</v>
      </c>
      <c r="H249" s="6"/>
      <c r="K249" s="7"/>
    </row>
    <row r="250" spans="1:11" x14ac:dyDescent="0.25">
      <c r="B250" s="25"/>
      <c r="C250" s="25"/>
      <c r="D250" s="25"/>
      <c r="E250" s="25"/>
      <c r="F250" s="25"/>
      <c r="G250" s="25"/>
    </row>
    <row r="251" spans="1:11" x14ac:dyDescent="0.25">
      <c r="B251" s="25"/>
      <c r="C251" s="25"/>
      <c r="D251" s="25"/>
      <c r="E251" s="25"/>
      <c r="F251" s="25"/>
      <c r="G251" s="25"/>
    </row>
    <row r="252" spans="1:11" x14ac:dyDescent="0.25">
      <c r="B252" s="25"/>
      <c r="C252" s="25"/>
      <c r="D252" s="25"/>
      <c r="E252" s="25"/>
      <c r="F252" s="25"/>
      <c r="G252" s="25"/>
    </row>
    <row r="253" spans="1:11" x14ac:dyDescent="0.25">
      <c r="B253" s="21"/>
      <c r="C253" s="21"/>
      <c r="D253" s="21"/>
      <c r="E253" s="21"/>
      <c r="F253" s="21"/>
      <c r="G253" s="21"/>
    </row>
    <row r="254" spans="1:11" x14ac:dyDescent="0.25">
      <c r="B254" s="21"/>
      <c r="C254" s="21"/>
      <c r="D254" s="21"/>
      <c r="E254" s="21"/>
      <c r="F254" s="21"/>
      <c r="G254" s="21"/>
    </row>
    <row r="255" spans="1:11" x14ac:dyDescent="0.25">
      <c r="B255" s="21"/>
      <c r="C255" s="21"/>
      <c r="D255" s="21"/>
      <c r="E255" s="21"/>
      <c r="F255" s="21"/>
      <c r="G255" s="21"/>
    </row>
    <row r="256" spans="1:11" x14ac:dyDescent="0.25">
      <c r="B256" s="21"/>
      <c r="C256" s="21"/>
      <c r="D256" s="21"/>
      <c r="E256" s="21"/>
      <c r="F256" s="21"/>
      <c r="G256" s="21"/>
    </row>
  </sheetData>
  <mergeCells count="10">
    <mergeCell ref="A3:G3"/>
    <mergeCell ref="A231:G231"/>
    <mergeCell ref="A196:G196"/>
    <mergeCell ref="A233:G233"/>
    <mergeCell ref="A1:A2"/>
    <mergeCell ref="B1:B2"/>
    <mergeCell ref="C1:C2"/>
    <mergeCell ref="D1:E1"/>
    <mergeCell ref="F1:F2"/>
    <mergeCell ref="G1:G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&amp;C_x000D_&amp;1#&amp;"Calibri"&amp;10&amp;K000000 INFORMAÇÃO PÚBLICA – PUBLIC INFORMATION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D521-8D9D-4345-B1B1-5391A462517B}">
  <dimension ref="A1:K260"/>
  <sheetViews>
    <sheetView showGridLines="0" zoomScaleNormal="100" workbookViewId="0">
      <pane ySplit="1" topLeftCell="A2" activePane="bottomLeft" state="frozen"/>
      <selection pane="bottomLeft" activeCell="A4" sqref="A4"/>
    </sheetView>
  </sheetViews>
  <sheetFormatPr defaultRowHeight="14.25" x14ac:dyDescent="0.25"/>
  <cols>
    <col min="1" max="1" width="40.28515625" style="1" customWidth="1"/>
    <col min="2" max="7" width="20.7109375" style="1" customWidth="1"/>
    <col min="8" max="8" width="5.7109375" style="1" customWidth="1"/>
    <col min="9" max="9" width="11.140625" style="1" bestFit="1" customWidth="1"/>
    <col min="10" max="10" width="9.140625" style="1"/>
    <col min="11" max="11" width="13.28515625" style="1" bestFit="1" customWidth="1"/>
    <col min="12" max="16384" width="9.140625" style="1"/>
  </cols>
  <sheetData>
    <row r="1" spans="1:9" ht="13.5" customHeight="1" thickBot="1" x14ac:dyDescent="0.3">
      <c r="A1" s="37" t="s">
        <v>0</v>
      </c>
      <c r="B1" s="39" t="s">
        <v>90</v>
      </c>
      <c r="C1" s="39" t="s">
        <v>91</v>
      </c>
      <c r="D1" s="41" t="s">
        <v>92</v>
      </c>
      <c r="E1" s="42"/>
      <c r="F1" s="39" t="s">
        <v>93</v>
      </c>
      <c r="G1" s="43" t="s">
        <v>214</v>
      </c>
    </row>
    <row r="2" spans="1:9" ht="15" thickBot="1" x14ac:dyDescent="0.3">
      <c r="A2" s="38"/>
      <c r="B2" s="40"/>
      <c r="C2" s="40"/>
      <c r="D2" s="2" t="s">
        <v>94</v>
      </c>
      <c r="E2" s="2" t="s">
        <v>95</v>
      </c>
      <c r="F2" s="40"/>
      <c r="G2" s="44"/>
    </row>
    <row r="3" spans="1:9" ht="15" thickBot="1" x14ac:dyDescent="0.3">
      <c r="A3" s="31" t="s">
        <v>1</v>
      </c>
      <c r="B3" s="32"/>
      <c r="C3" s="32"/>
      <c r="D3" s="32"/>
      <c r="E3" s="32"/>
      <c r="F3" s="32"/>
      <c r="G3" s="33"/>
    </row>
    <row r="4" spans="1:9" x14ac:dyDescent="0.25">
      <c r="A4" s="8" t="s">
        <v>2</v>
      </c>
      <c r="B4" s="13">
        <v>708239</v>
      </c>
      <c r="C4" s="13">
        <v>3944255</v>
      </c>
      <c r="D4" s="13">
        <v>412089557</v>
      </c>
      <c r="E4" s="13">
        <v>81528945</v>
      </c>
      <c r="F4" s="13">
        <v>384119</v>
      </c>
      <c r="G4" s="13">
        <v>20775755</v>
      </c>
      <c r="H4" s="21"/>
    </row>
    <row r="5" spans="1:9" x14ac:dyDescent="0.25">
      <c r="A5" s="8" t="s">
        <v>7</v>
      </c>
      <c r="B5" s="13">
        <v>7512</v>
      </c>
      <c r="C5" s="13">
        <v>931220</v>
      </c>
      <c r="D5" s="13">
        <v>97014098.650000006</v>
      </c>
      <c r="E5" s="13">
        <v>19066904.861419998</v>
      </c>
      <c r="F5" s="13">
        <v>0</v>
      </c>
      <c r="G5" s="13">
        <v>2778150</v>
      </c>
      <c r="H5" s="21"/>
      <c r="I5" s="13"/>
    </row>
    <row r="6" spans="1:9" x14ac:dyDescent="0.25">
      <c r="A6" s="8" t="s">
        <v>8</v>
      </c>
      <c r="B6" s="13">
        <v>31</v>
      </c>
      <c r="C6" s="13">
        <v>426</v>
      </c>
      <c r="D6" s="13">
        <v>75228</v>
      </c>
      <c r="E6" s="13">
        <v>14896</v>
      </c>
      <c r="F6" s="13">
        <v>5139</v>
      </c>
      <c r="G6" s="13">
        <v>47914</v>
      </c>
      <c r="H6" s="21"/>
    </row>
    <row r="7" spans="1:9" x14ac:dyDescent="0.25">
      <c r="A7" s="8" t="s">
        <v>9</v>
      </c>
      <c r="B7" s="13">
        <v>19242</v>
      </c>
      <c r="C7" s="13">
        <v>38061</v>
      </c>
      <c r="D7" s="13">
        <v>37454765</v>
      </c>
      <c r="E7" s="13">
        <v>7433096</v>
      </c>
      <c r="F7" s="13">
        <v>15219</v>
      </c>
      <c r="G7" s="13">
        <v>289465</v>
      </c>
      <c r="H7" s="21"/>
    </row>
    <row r="8" spans="1:9" x14ac:dyDescent="0.25">
      <c r="A8" s="8" t="s">
        <v>3</v>
      </c>
      <c r="B8" s="13">
        <v>36</v>
      </c>
      <c r="C8" s="13">
        <v>4745</v>
      </c>
      <c r="D8" s="13">
        <v>30281</v>
      </c>
      <c r="E8" s="13">
        <v>5865</v>
      </c>
      <c r="F8" s="13">
        <v>3325</v>
      </c>
      <c r="G8" s="13">
        <v>14918</v>
      </c>
      <c r="H8" s="21"/>
    </row>
    <row r="9" spans="1:9" x14ac:dyDescent="0.25">
      <c r="A9" s="8" t="s">
        <v>113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68</v>
      </c>
      <c r="H9" s="21"/>
    </row>
    <row r="10" spans="1:9" x14ac:dyDescent="0.25">
      <c r="A10" s="8" t="s">
        <v>5</v>
      </c>
      <c r="B10" s="13">
        <v>139</v>
      </c>
      <c r="C10" s="13">
        <v>8877</v>
      </c>
      <c r="D10" s="13">
        <v>711562</v>
      </c>
      <c r="E10" s="13">
        <v>140678</v>
      </c>
      <c r="F10" s="13">
        <v>5636</v>
      </c>
      <c r="G10" s="13">
        <v>40835</v>
      </c>
      <c r="H10" s="21"/>
    </row>
    <row r="11" spans="1:9" x14ac:dyDescent="0.25">
      <c r="A11" s="8" t="s">
        <v>147</v>
      </c>
      <c r="B11" s="13">
        <v>101</v>
      </c>
      <c r="C11" s="13">
        <v>2996</v>
      </c>
      <c r="D11" s="13">
        <v>3275377</v>
      </c>
      <c r="E11" s="13">
        <v>639322</v>
      </c>
      <c r="F11" s="13">
        <v>0</v>
      </c>
      <c r="G11" s="13">
        <v>3556</v>
      </c>
      <c r="H11" s="21"/>
    </row>
    <row r="12" spans="1:9" x14ac:dyDescent="0.25">
      <c r="A12" s="8" t="s">
        <v>7</v>
      </c>
      <c r="B12" s="13">
        <v>918</v>
      </c>
      <c r="C12" s="13">
        <v>33484</v>
      </c>
      <c r="D12" s="13">
        <v>32210116.011970002</v>
      </c>
      <c r="E12" s="13">
        <v>6313990.0750000002</v>
      </c>
      <c r="F12" s="13">
        <v>0</v>
      </c>
      <c r="G12" s="13">
        <v>73476</v>
      </c>
      <c r="H12" s="21"/>
    </row>
    <row r="13" spans="1:9" x14ac:dyDescent="0.25">
      <c r="A13" s="8" t="s">
        <v>10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21"/>
    </row>
    <row r="14" spans="1:9" x14ac:dyDescent="0.25">
      <c r="A14" s="8" t="s">
        <v>11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21"/>
    </row>
    <row r="15" spans="1:9" x14ac:dyDescent="0.25">
      <c r="A15" s="8" t="s">
        <v>12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21"/>
    </row>
    <row r="16" spans="1:9" x14ac:dyDescent="0.25">
      <c r="A16" s="8" t="s">
        <v>13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21"/>
    </row>
    <row r="17" spans="1:8" x14ac:dyDescent="0.25">
      <c r="A17" s="8" t="s">
        <v>193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21"/>
    </row>
    <row r="18" spans="1:8" x14ac:dyDescent="0.25">
      <c r="A18" s="8" t="s">
        <v>7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21"/>
    </row>
    <row r="19" spans="1:8" x14ac:dyDescent="0.25">
      <c r="A19" s="8" t="s">
        <v>194</v>
      </c>
      <c r="B19" s="13">
        <v>302</v>
      </c>
      <c r="C19" s="13">
        <v>457</v>
      </c>
      <c r="D19" s="13">
        <v>23157</v>
      </c>
      <c r="E19" s="13">
        <v>4665</v>
      </c>
      <c r="F19" s="13">
        <v>0</v>
      </c>
      <c r="G19" s="13">
        <v>1589</v>
      </c>
      <c r="H19" s="21"/>
    </row>
    <row r="20" spans="1:8" x14ac:dyDescent="0.25">
      <c r="A20" s="8" t="s">
        <v>7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21"/>
    </row>
    <row r="21" spans="1:8" x14ac:dyDescent="0.25">
      <c r="A21" s="8" t="s">
        <v>203</v>
      </c>
      <c r="B21" s="13">
        <v>16</v>
      </c>
      <c r="C21" s="13">
        <v>85</v>
      </c>
      <c r="D21" s="13">
        <v>15277</v>
      </c>
      <c r="E21" s="13">
        <v>3095</v>
      </c>
      <c r="F21" s="13">
        <v>65</v>
      </c>
      <c r="G21" s="13">
        <v>683</v>
      </c>
      <c r="H21" s="21"/>
    </row>
    <row r="22" spans="1:8" x14ac:dyDescent="0.25">
      <c r="A22" s="8" t="s">
        <v>7</v>
      </c>
      <c r="B22" s="13">
        <v>13</v>
      </c>
      <c r="C22" s="13">
        <v>80</v>
      </c>
      <c r="D22" s="13">
        <v>102.238</v>
      </c>
      <c r="E22" s="13">
        <v>20.232320000000001</v>
      </c>
      <c r="F22" s="13">
        <v>0</v>
      </c>
      <c r="G22" s="13">
        <v>145</v>
      </c>
      <c r="H22" s="21"/>
    </row>
    <row r="23" spans="1:8" x14ac:dyDescent="0.25">
      <c r="A23" s="8" t="s">
        <v>204</v>
      </c>
      <c r="B23" s="13">
        <v>22</v>
      </c>
      <c r="C23" s="13">
        <v>35</v>
      </c>
      <c r="D23" s="13">
        <v>12077</v>
      </c>
      <c r="E23" s="13">
        <v>2390</v>
      </c>
      <c r="F23" s="13">
        <v>2</v>
      </c>
      <c r="G23" s="13">
        <v>330</v>
      </c>
      <c r="H23" s="21"/>
    </row>
    <row r="24" spans="1:8" x14ac:dyDescent="0.25">
      <c r="A24" s="8" t="s">
        <v>7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21"/>
    </row>
    <row r="25" spans="1:8" x14ac:dyDescent="0.25">
      <c r="A25" s="8" t="s">
        <v>14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21"/>
    </row>
    <row r="26" spans="1:8" x14ac:dyDescent="0.25">
      <c r="A26" s="27" t="s">
        <v>15</v>
      </c>
      <c r="B26" s="28">
        <v>736571</v>
      </c>
      <c r="C26" s="28">
        <v>4964721</v>
      </c>
      <c r="D26" s="28">
        <v>582911597.89997005</v>
      </c>
      <c r="E26" s="28">
        <v>115153867.16874</v>
      </c>
      <c r="F26" s="28">
        <v>413505</v>
      </c>
      <c r="G26" s="28">
        <v>24026884</v>
      </c>
      <c r="H26" s="21"/>
    </row>
    <row r="27" spans="1:8" x14ac:dyDescent="0.25">
      <c r="A27" s="8" t="s">
        <v>16</v>
      </c>
      <c r="B27" s="21">
        <v>2560675</v>
      </c>
      <c r="C27" s="13">
        <v>60337273</v>
      </c>
      <c r="D27" s="13">
        <v>5077884718</v>
      </c>
      <c r="E27" s="13">
        <v>1003628637</v>
      </c>
      <c r="F27" s="13">
        <v>26569180</v>
      </c>
      <c r="G27" s="13">
        <v>310838224</v>
      </c>
      <c r="H27" s="21"/>
    </row>
    <row r="28" spans="1:8" x14ac:dyDescent="0.25">
      <c r="A28" s="8" t="s">
        <v>105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21"/>
    </row>
    <row r="29" spans="1:8" x14ac:dyDescent="0.25">
      <c r="A29" s="8" t="s">
        <v>104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21"/>
    </row>
    <row r="30" spans="1:8" x14ac:dyDescent="0.25">
      <c r="A30" s="8" t="s">
        <v>17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21"/>
    </row>
    <row r="31" spans="1:8" x14ac:dyDescent="0.25">
      <c r="A31" s="8" t="s">
        <v>4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21"/>
    </row>
    <row r="32" spans="1:8" x14ac:dyDescent="0.25">
      <c r="A32" s="8" t="s">
        <v>18</v>
      </c>
      <c r="B32" s="13">
        <v>4</v>
      </c>
      <c r="C32" s="13">
        <v>1810</v>
      </c>
      <c r="D32" s="13">
        <v>22</v>
      </c>
      <c r="E32" s="13">
        <v>4</v>
      </c>
      <c r="F32" s="13">
        <v>245080</v>
      </c>
      <c r="G32" s="13">
        <v>646810</v>
      </c>
      <c r="H32" s="21"/>
    </row>
    <row r="33" spans="1:8" x14ac:dyDescent="0.25">
      <c r="A33" s="8" t="s">
        <v>6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21"/>
    </row>
    <row r="34" spans="1:8" x14ac:dyDescent="0.25">
      <c r="A34" s="8" t="s">
        <v>19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21"/>
    </row>
    <row r="35" spans="1:8" x14ac:dyDescent="0.25">
      <c r="A35" s="8" t="s">
        <v>4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33000</v>
      </c>
      <c r="H35" s="21"/>
    </row>
    <row r="36" spans="1:8" x14ac:dyDescent="0.25">
      <c r="A36" s="8" t="s">
        <v>20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21"/>
    </row>
    <row r="37" spans="1:8" x14ac:dyDescent="0.25">
      <c r="A37" s="8" t="s">
        <v>6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21"/>
    </row>
    <row r="38" spans="1:8" x14ac:dyDescent="0.25">
      <c r="A38" s="8" t="s">
        <v>106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21"/>
    </row>
    <row r="39" spans="1:8" x14ac:dyDescent="0.25">
      <c r="A39" s="8" t="s">
        <v>4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21"/>
    </row>
    <row r="40" spans="1:8" x14ac:dyDescent="0.25">
      <c r="A40" s="8" t="s">
        <v>107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21"/>
    </row>
    <row r="41" spans="1:8" x14ac:dyDescent="0.25">
      <c r="A41" s="8" t="s">
        <v>6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21"/>
    </row>
    <row r="42" spans="1:8" x14ac:dyDescent="0.25">
      <c r="A42" s="9" t="s">
        <v>21</v>
      </c>
      <c r="B42" s="10">
        <v>215</v>
      </c>
      <c r="C42" s="10">
        <v>20822</v>
      </c>
      <c r="D42" s="10">
        <v>3271</v>
      </c>
      <c r="E42" s="10">
        <v>659</v>
      </c>
      <c r="F42" s="10">
        <v>1431667</v>
      </c>
      <c r="G42" s="13">
        <v>1931851</v>
      </c>
      <c r="H42" s="21"/>
    </row>
    <row r="43" spans="1:8" x14ac:dyDescent="0.25">
      <c r="A43" s="9" t="s">
        <v>4</v>
      </c>
      <c r="B43" s="10">
        <v>72</v>
      </c>
      <c r="C43" s="10">
        <v>2198</v>
      </c>
      <c r="D43" s="10">
        <v>684579</v>
      </c>
      <c r="E43" s="10">
        <v>143322</v>
      </c>
      <c r="F43" s="10">
        <v>0</v>
      </c>
      <c r="G43" s="13">
        <v>1110357</v>
      </c>
      <c r="H43" s="21"/>
    </row>
    <row r="44" spans="1:8" x14ac:dyDescent="0.25">
      <c r="A44" s="9" t="s">
        <v>22</v>
      </c>
      <c r="B44" s="10">
        <v>254</v>
      </c>
      <c r="C44" s="10">
        <v>2740843</v>
      </c>
      <c r="D44" s="10">
        <v>67414</v>
      </c>
      <c r="E44" s="10">
        <v>13390</v>
      </c>
      <c r="F44" s="10">
        <v>21845622</v>
      </c>
      <c r="G44" s="13">
        <v>46345719</v>
      </c>
      <c r="H44" s="21"/>
    </row>
    <row r="45" spans="1:8" x14ac:dyDescent="0.25">
      <c r="A45" s="9" t="s">
        <v>6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3">
        <v>392512</v>
      </c>
      <c r="H45" s="21"/>
    </row>
    <row r="46" spans="1:8" x14ac:dyDescent="0.25">
      <c r="A46" s="8" t="s">
        <v>97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3">
        <v>0</v>
      </c>
      <c r="H46" s="21"/>
    </row>
    <row r="47" spans="1:8" x14ac:dyDescent="0.25">
      <c r="A47" s="8" t="s">
        <v>98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3">
        <v>0</v>
      </c>
      <c r="H47" s="21"/>
    </row>
    <row r="48" spans="1:8" x14ac:dyDescent="0.25">
      <c r="A48" s="8" t="s">
        <v>209</v>
      </c>
      <c r="B48" s="10">
        <v>24</v>
      </c>
      <c r="C48" s="10">
        <v>2975</v>
      </c>
      <c r="D48" s="10">
        <v>2435038.4945</v>
      </c>
      <c r="E48" s="10">
        <v>46746.289320000003</v>
      </c>
      <c r="F48" s="10">
        <v>0</v>
      </c>
      <c r="G48" s="13">
        <v>3025</v>
      </c>
      <c r="H48" s="21"/>
    </row>
    <row r="49" spans="1:11" x14ac:dyDescent="0.25">
      <c r="A49" s="8" t="s">
        <v>210</v>
      </c>
      <c r="B49" s="10">
        <v>163</v>
      </c>
      <c r="C49" s="10">
        <v>52500</v>
      </c>
      <c r="D49" s="10">
        <v>3845468.3515999997</v>
      </c>
      <c r="E49" s="10">
        <v>743335.24898000003</v>
      </c>
      <c r="F49" s="10">
        <v>0</v>
      </c>
      <c r="G49" s="13">
        <v>66650</v>
      </c>
      <c r="H49" s="21"/>
    </row>
    <row r="50" spans="1:11" x14ac:dyDescent="0.25">
      <c r="A50" s="8" t="s">
        <v>96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21"/>
    </row>
    <row r="51" spans="1:11" x14ac:dyDescent="0.25">
      <c r="A51" s="8" t="s">
        <v>23</v>
      </c>
      <c r="B51" s="13">
        <v>86</v>
      </c>
      <c r="C51" s="13">
        <v>115130</v>
      </c>
      <c r="D51" s="13">
        <v>29147223</v>
      </c>
      <c r="E51" s="13">
        <v>5748126</v>
      </c>
      <c r="F51" s="13">
        <v>4596466</v>
      </c>
      <c r="G51" s="13">
        <v>867187</v>
      </c>
      <c r="H51" s="21"/>
    </row>
    <row r="52" spans="1:11" s="11" customFormat="1" x14ac:dyDescent="0.25">
      <c r="A52" s="9" t="s">
        <v>24</v>
      </c>
      <c r="B52" s="13">
        <v>8598</v>
      </c>
      <c r="C52" s="13">
        <v>6433687</v>
      </c>
      <c r="D52" s="13">
        <v>897660958.19046998</v>
      </c>
      <c r="E52" s="13">
        <v>176198836.28488001</v>
      </c>
      <c r="F52" s="13">
        <v>0</v>
      </c>
      <c r="G52" s="13">
        <v>41185312</v>
      </c>
      <c r="H52" s="21"/>
      <c r="K52" s="1"/>
    </row>
    <row r="53" spans="1:11" x14ac:dyDescent="0.25">
      <c r="A53" s="8" t="s">
        <v>25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21"/>
    </row>
    <row r="54" spans="1:11" x14ac:dyDescent="0.25">
      <c r="A54" s="8" t="s">
        <v>26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21"/>
    </row>
    <row r="55" spans="1:11" x14ac:dyDescent="0.25">
      <c r="A55" s="8" t="s">
        <v>27</v>
      </c>
      <c r="B55" s="13">
        <v>0</v>
      </c>
      <c r="C55" s="13">
        <v>0</v>
      </c>
      <c r="D55" s="13">
        <v>0</v>
      </c>
      <c r="E55" s="13">
        <v>0</v>
      </c>
      <c r="F55" s="13">
        <v>2006730</v>
      </c>
      <c r="G55" s="13">
        <v>0</v>
      </c>
      <c r="H55" s="21"/>
    </row>
    <row r="56" spans="1:11" x14ac:dyDescent="0.25">
      <c r="A56" s="8" t="s">
        <v>28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21"/>
    </row>
    <row r="57" spans="1:11" x14ac:dyDescent="0.25">
      <c r="A57" s="8" t="s">
        <v>29</v>
      </c>
      <c r="B57" s="13">
        <v>4756</v>
      </c>
      <c r="C57" s="13">
        <v>847709</v>
      </c>
      <c r="D57" s="13">
        <v>117530262</v>
      </c>
      <c r="E57" s="13">
        <v>23354942</v>
      </c>
      <c r="F57" s="13">
        <v>1307166</v>
      </c>
      <c r="G57" s="13">
        <v>4243024</v>
      </c>
      <c r="H57" s="21"/>
    </row>
    <row r="58" spans="1:11" x14ac:dyDescent="0.25">
      <c r="A58" s="8" t="s">
        <v>211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21"/>
    </row>
    <row r="59" spans="1:11" x14ac:dyDescent="0.25">
      <c r="A59" s="8" t="s">
        <v>212</v>
      </c>
      <c r="B59" s="13">
        <v>1</v>
      </c>
      <c r="C59" s="13">
        <v>55</v>
      </c>
      <c r="D59" s="13">
        <v>6945</v>
      </c>
      <c r="E59" s="13">
        <v>1329</v>
      </c>
      <c r="F59" s="13">
        <v>0</v>
      </c>
      <c r="G59" s="13">
        <v>55</v>
      </c>
      <c r="H59" s="21"/>
    </row>
    <row r="60" spans="1:11" x14ac:dyDescent="0.25">
      <c r="A60" s="8" t="s">
        <v>195</v>
      </c>
      <c r="B60" s="13">
        <v>1083</v>
      </c>
      <c r="C60" s="13">
        <v>93622</v>
      </c>
      <c r="D60" s="13">
        <v>196242</v>
      </c>
      <c r="E60" s="13">
        <v>39322</v>
      </c>
      <c r="F60" s="13">
        <v>22011</v>
      </c>
      <c r="G60" s="13">
        <v>292112</v>
      </c>
      <c r="H60" s="21"/>
    </row>
    <row r="61" spans="1:11" x14ac:dyDescent="0.25">
      <c r="A61" s="8" t="s">
        <v>4</v>
      </c>
      <c r="B61" s="13">
        <v>89</v>
      </c>
      <c r="C61" s="13">
        <v>11798</v>
      </c>
      <c r="D61" s="13">
        <v>118570</v>
      </c>
      <c r="E61" s="13">
        <v>23107</v>
      </c>
      <c r="F61" s="13">
        <v>0</v>
      </c>
      <c r="G61" s="13">
        <v>26225</v>
      </c>
      <c r="H61" s="21"/>
    </row>
    <row r="62" spans="1:11" x14ac:dyDescent="0.25">
      <c r="A62" s="8" t="s">
        <v>197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21"/>
    </row>
    <row r="63" spans="1:11" x14ac:dyDescent="0.25">
      <c r="A63" s="8" t="s">
        <v>6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21"/>
    </row>
    <row r="64" spans="1:11" x14ac:dyDescent="0.25">
      <c r="A64" s="27" t="s">
        <v>30</v>
      </c>
      <c r="B64" s="28">
        <v>2576020</v>
      </c>
      <c r="C64" s="28">
        <v>70660422</v>
      </c>
      <c r="D64" s="28">
        <v>6129580711.0365696</v>
      </c>
      <c r="E64" s="28">
        <v>1209941755.82318</v>
      </c>
      <c r="F64" s="28">
        <v>58023922</v>
      </c>
      <c r="G64" s="28">
        <v>407982063</v>
      </c>
      <c r="H64" s="21"/>
    </row>
    <row r="65" spans="1:8" x14ac:dyDescent="0.25">
      <c r="A65" s="8" t="s">
        <v>178</v>
      </c>
      <c r="B65" s="13">
        <v>768233</v>
      </c>
      <c r="C65" s="13">
        <v>5835515</v>
      </c>
      <c r="D65" s="13">
        <v>1484012738</v>
      </c>
      <c r="E65" s="13">
        <v>293200517</v>
      </c>
      <c r="F65" s="13">
        <v>944715</v>
      </c>
      <c r="G65" s="13">
        <v>34481350</v>
      </c>
      <c r="H65" s="21"/>
    </row>
    <row r="66" spans="1:8" x14ac:dyDescent="0.25">
      <c r="A66" s="8" t="s">
        <v>31</v>
      </c>
      <c r="B66" s="13">
        <v>480</v>
      </c>
      <c r="C66" s="13">
        <v>139140</v>
      </c>
      <c r="D66" s="13">
        <v>1020977</v>
      </c>
      <c r="E66" s="13">
        <v>197840</v>
      </c>
      <c r="F66" s="13">
        <v>287607</v>
      </c>
      <c r="G66" s="13">
        <v>744045</v>
      </c>
      <c r="H66" s="21"/>
    </row>
    <row r="67" spans="1:8" x14ac:dyDescent="0.25">
      <c r="A67" s="8" t="s">
        <v>32</v>
      </c>
      <c r="B67" s="13">
        <v>13</v>
      </c>
      <c r="C67" s="13">
        <v>3120</v>
      </c>
      <c r="D67" s="13">
        <v>663169</v>
      </c>
      <c r="E67" s="13">
        <v>138840</v>
      </c>
      <c r="F67" s="13">
        <v>0</v>
      </c>
      <c r="G67" s="13">
        <v>52240</v>
      </c>
      <c r="H67" s="21"/>
    </row>
    <row r="68" spans="1:8" x14ac:dyDescent="0.25">
      <c r="A68" s="8" t="s">
        <v>33</v>
      </c>
      <c r="B68" s="13">
        <v>620</v>
      </c>
      <c r="C68" s="13">
        <v>254255</v>
      </c>
      <c r="D68" s="13">
        <v>1016669</v>
      </c>
      <c r="E68" s="13">
        <v>197086</v>
      </c>
      <c r="F68" s="13">
        <v>468189</v>
      </c>
      <c r="G68" s="13">
        <v>1243815</v>
      </c>
      <c r="H68" s="21"/>
    </row>
    <row r="69" spans="1:8" x14ac:dyDescent="0.25">
      <c r="A69" s="8" t="s">
        <v>34</v>
      </c>
      <c r="B69" s="13">
        <v>211</v>
      </c>
      <c r="C69" s="13">
        <v>36980</v>
      </c>
      <c r="D69" s="13">
        <v>9241556</v>
      </c>
      <c r="E69" s="13">
        <v>1934797</v>
      </c>
      <c r="F69" s="13">
        <v>0</v>
      </c>
      <c r="G69" s="13">
        <v>171071</v>
      </c>
      <c r="H69" s="21"/>
    </row>
    <row r="70" spans="1:8" x14ac:dyDescent="0.25">
      <c r="A70" s="8" t="s">
        <v>180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4202</v>
      </c>
      <c r="H70" s="21"/>
    </row>
    <row r="71" spans="1:8" x14ac:dyDescent="0.25">
      <c r="A71" s="8" t="s">
        <v>32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3200</v>
      </c>
      <c r="H71" s="21"/>
    </row>
    <row r="72" spans="1:8" x14ac:dyDescent="0.25">
      <c r="A72" s="8" t="s">
        <v>181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7001</v>
      </c>
      <c r="H72" s="21"/>
    </row>
    <row r="73" spans="1:8" x14ac:dyDescent="0.25">
      <c r="A73" s="8" t="s">
        <v>34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7000</v>
      </c>
      <c r="H73" s="21"/>
    </row>
    <row r="74" spans="1:8" x14ac:dyDescent="0.25">
      <c r="A74" s="8" t="s">
        <v>182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4220</v>
      </c>
      <c r="H74" s="21"/>
    </row>
    <row r="75" spans="1:8" x14ac:dyDescent="0.25">
      <c r="A75" s="8" t="s">
        <v>32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21"/>
    </row>
    <row r="76" spans="1:8" x14ac:dyDescent="0.25">
      <c r="A76" s="8" t="s">
        <v>183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16220</v>
      </c>
      <c r="H76" s="21"/>
    </row>
    <row r="77" spans="1:8" x14ac:dyDescent="0.25">
      <c r="A77" s="8" t="s">
        <v>34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13000</v>
      </c>
      <c r="H77" s="21"/>
    </row>
    <row r="78" spans="1:8" x14ac:dyDescent="0.25">
      <c r="A78" s="8" t="s">
        <v>184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3312</v>
      </c>
      <c r="H78" s="21"/>
    </row>
    <row r="79" spans="1:8" x14ac:dyDescent="0.25">
      <c r="A79" s="8" t="s">
        <v>32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21"/>
    </row>
    <row r="80" spans="1:8" x14ac:dyDescent="0.25">
      <c r="A80" s="8" t="s">
        <v>185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7313</v>
      </c>
      <c r="H80" s="21"/>
    </row>
    <row r="81" spans="1:11" x14ac:dyDescent="0.25">
      <c r="A81" s="8" t="s">
        <v>34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5501</v>
      </c>
      <c r="H81" s="21"/>
    </row>
    <row r="82" spans="1:11" x14ac:dyDescent="0.25">
      <c r="A82" s="8" t="s">
        <v>186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21"/>
    </row>
    <row r="83" spans="1:11" x14ac:dyDescent="0.25">
      <c r="A83" s="8" t="s">
        <v>32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21"/>
    </row>
    <row r="84" spans="1:11" x14ac:dyDescent="0.25">
      <c r="A84" s="8" t="s">
        <v>187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21"/>
    </row>
    <row r="85" spans="1:11" x14ac:dyDescent="0.25">
      <c r="A85" s="8" t="s">
        <v>34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21"/>
    </row>
    <row r="86" spans="1:11" x14ac:dyDescent="0.25">
      <c r="A86" s="8" t="s">
        <v>35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</row>
    <row r="87" spans="1:11" x14ac:dyDescent="0.25">
      <c r="A87" s="8" t="s">
        <v>36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0"/>
    </row>
    <row r="88" spans="1:11" x14ac:dyDescent="0.25">
      <c r="A88" s="8" t="s">
        <v>37</v>
      </c>
      <c r="B88" s="13">
        <v>3286</v>
      </c>
      <c r="C88" s="13">
        <v>488225</v>
      </c>
      <c r="D88" s="13">
        <v>125303867.625</v>
      </c>
      <c r="E88" s="13">
        <v>24495052.71006</v>
      </c>
      <c r="F88" s="13">
        <v>0</v>
      </c>
      <c r="G88" s="13">
        <v>2778025</v>
      </c>
      <c r="H88" s="21"/>
    </row>
    <row r="89" spans="1:11" x14ac:dyDescent="0.25">
      <c r="A89" s="8" t="s">
        <v>38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21"/>
    </row>
    <row r="90" spans="1:11" x14ac:dyDescent="0.25">
      <c r="A90" s="8" t="s">
        <v>7</v>
      </c>
      <c r="B90" s="13">
        <v>5596</v>
      </c>
      <c r="C90" s="13">
        <v>1321390</v>
      </c>
      <c r="D90" s="13">
        <v>346926157.22500002</v>
      </c>
      <c r="E90" s="13">
        <v>66411757.898309998</v>
      </c>
      <c r="F90" s="13">
        <v>0</v>
      </c>
      <c r="G90" s="13">
        <v>8902590</v>
      </c>
      <c r="H90" s="21"/>
      <c r="I90" s="21"/>
    </row>
    <row r="91" spans="1:11" s="11" customFormat="1" x14ac:dyDescent="0.25">
      <c r="A91" s="9" t="s">
        <v>199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750</v>
      </c>
      <c r="H91" s="21"/>
      <c r="I91" s="21"/>
      <c r="J91" s="1"/>
      <c r="K91" s="1"/>
    </row>
    <row r="92" spans="1:11" x14ac:dyDescent="0.25">
      <c r="A92" s="9" t="s">
        <v>192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3">
        <v>0</v>
      </c>
      <c r="H92" s="21"/>
      <c r="I92" s="12"/>
      <c r="J92" s="11"/>
    </row>
    <row r="93" spans="1:11" x14ac:dyDescent="0.25">
      <c r="A93" s="8" t="s">
        <v>189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21"/>
    </row>
    <row r="94" spans="1:11" x14ac:dyDescent="0.25">
      <c r="A94" s="8" t="s">
        <v>157</v>
      </c>
      <c r="B94" s="13">
        <v>1890</v>
      </c>
      <c r="C94" s="13">
        <v>108220</v>
      </c>
      <c r="D94" s="13">
        <v>5904948</v>
      </c>
      <c r="E94" s="13">
        <v>1141986</v>
      </c>
      <c r="F94" s="13">
        <v>45124</v>
      </c>
      <c r="G94" s="13">
        <v>600639</v>
      </c>
      <c r="H94" s="21"/>
    </row>
    <row r="95" spans="1:11" x14ac:dyDescent="0.25">
      <c r="A95" s="8" t="s">
        <v>158</v>
      </c>
      <c r="B95" s="13">
        <v>134</v>
      </c>
      <c r="C95" s="13">
        <v>10925</v>
      </c>
      <c r="D95" s="13">
        <v>3010266</v>
      </c>
      <c r="E95" s="13">
        <v>576977</v>
      </c>
      <c r="F95" s="13">
        <v>5239</v>
      </c>
      <c r="G95" s="13">
        <v>79485</v>
      </c>
      <c r="H95" s="21"/>
    </row>
    <row r="96" spans="1:11" x14ac:dyDescent="0.25">
      <c r="A96" s="8" t="s">
        <v>161</v>
      </c>
      <c r="B96" s="13">
        <v>11</v>
      </c>
      <c r="C96" s="13">
        <v>1020</v>
      </c>
      <c r="D96" s="13">
        <v>198164</v>
      </c>
      <c r="E96" s="13">
        <v>37978</v>
      </c>
      <c r="F96" s="13">
        <v>632</v>
      </c>
      <c r="G96" s="13">
        <v>6738</v>
      </c>
      <c r="H96" s="21"/>
    </row>
    <row r="97" spans="1:8" x14ac:dyDescent="0.25">
      <c r="A97" s="8" t="s">
        <v>162</v>
      </c>
      <c r="B97" s="13">
        <v>1818</v>
      </c>
      <c r="C97" s="13">
        <v>55631</v>
      </c>
      <c r="D97" s="13">
        <v>108630</v>
      </c>
      <c r="E97" s="13">
        <v>21104</v>
      </c>
      <c r="F97" s="13">
        <v>24561</v>
      </c>
      <c r="G97" s="13">
        <v>189574</v>
      </c>
      <c r="H97" s="21"/>
    </row>
    <row r="98" spans="1:8" x14ac:dyDescent="0.25">
      <c r="A98" s="8" t="s">
        <v>166</v>
      </c>
      <c r="B98" s="13">
        <v>11</v>
      </c>
      <c r="C98" s="13">
        <v>297</v>
      </c>
      <c r="D98" s="13">
        <v>66995</v>
      </c>
      <c r="E98" s="13">
        <v>12858</v>
      </c>
      <c r="F98" s="13">
        <v>164</v>
      </c>
      <c r="G98" s="13">
        <v>2192</v>
      </c>
      <c r="H98" s="21"/>
    </row>
    <row r="99" spans="1:8" x14ac:dyDescent="0.25">
      <c r="A99" s="8" t="s">
        <v>165</v>
      </c>
      <c r="B99" s="13">
        <v>172</v>
      </c>
      <c r="C99" s="13">
        <v>8314</v>
      </c>
      <c r="D99" s="13">
        <v>520968</v>
      </c>
      <c r="E99" s="13">
        <v>102028</v>
      </c>
      <c r="F99" s="13">
        <v>5817</v>
      </c>
      <c r="G99" s="13">
        <v>66154</v>
      </c>
      <c r="H99" s="21"/>
    </row>
    <row r="100" spans="1:8" x14ac:dyDescent="0.25">
      <c r="A100" s="8" t="s">
        <v>176</v>
      </c>
      <c r="B100" s="13">
        <v>4</v>
      </c>
      <c r="C100" s="13">
        <v>9</v>
      </c>
      <c r="D100" s="13">
        <v>1961</v>
      </c>
      <c r="E100" s="13">
        <v>380</v>
      </c>
      <c r="F100" s="13">
        <v>5</v>
      </c>
      <c r="G100" s="13">
        <v>94</v>
      </c>
      <c r="H100" s="21"/>
    </row>
    <row r="101" spans="1:8" x14ac:dyDescent="0.25">
      <c r="A101" s="8" t="s">
        <v>177</v>
      </c>
      <c r="B101" s="13">
        <v>890</v>
      </c>
      <c r="C101" s="13">
        <v>34691</v>
      </c>
      <c r="D101" s="13">
        <v>1221881</v>
      </c>
      <c r="E101" s="13">
        <v>245569</v>
      </c>
      <c r="F101" s="13">
        <v>6524</v>
      </c>
      <c r="G101" s="13">
        <v>202623</v>
      </c>
      <c r="H101" s="21"/>
    </row>
    <row r="102" spans="1:8" x14ac:dyDescent="0.25">
      <c r="A102" s="8" t="s">
        <v>153</v>
      </c>
      <c r="B102" s="13">
        <v>10</v>
      </c>
      <c r="C102" s="13">
        <v>325</v>
      </c>
      <c r="D102" s="13">
        <v>79878</v>
      </c>
      <c r="E102" s="13">
        <v>15327</v>
      </c>
      <c r="F102" s="13">
        <v>159</v>
      </c>
      <c r="G102" s="13">
        <v>1472</v>
      </c>
      <c r="H102" s="21"/>
    </row>
    <row r="103" spans="1:8" x14ac:dyDescent="0.25">
      <c r="A103" s="8" t="s">
        <v>154</v>
      </c>
      <c r="B103" s="13">
        <v>460</v>
      </c>
      <c r="C103" s="13">
        <v>10802</v>
      </c>
      <c r="D103" s="13">
        <v>2182512</v>
      </c>
      <c r="E103" s="13">
        <v>428057</v>
      </c>
      <c r="F103" s="13">
        <v>3177</v>
      </c>
      <c r="G103" s="13">
        <v>114392</v>
      </c>
      <c r="H103" s="21"/>
    </row>
    <row r="104" spans="1:8" x14ac:dyDescent="0.25">
      <c r="A104" s="8" t="s">
        <v>171</v>
      </c>
      <c r="B104" s="13">
        <v>17</v>
      </c>
      <c r="C104" s="13">
        <v>1440</v>
      </c>
      <c r="D104" s="13">
        <v>281654</v>
      </c>
      <c r="E104" s="13">
        <v>54053</v>
      </c>
      <c r="F104" s="13">
        <v>691</v>
      </c>
      <c r="G104" s="13">
        <v>5469</v>
      </c>
      <c r="H104" s="21"/>
    </row>
    <row r="105" spans="1:8" x14ac:dyDescent="0.25">
      <c r="A105" s="8" t="s">
        <v>172</v>
      </c>
      <c r="B105" s="13">
        <v>743</v>
      </c>
      <c r="C105" s="13">
        <v>7797</v>
      </c>
      <c r="D105" s="13">
        <v>100236</v>
      </c>
      <c r="E105" s="13">
        <v>19772</v>
      </c>
      <c r="F105" s="13">
        <v>1223</v>
      </c>
      <c r="G105" s="13">
        <v>86114</v>
      </c>
      <c r="H105" s="21"/>
    </row>
    <row r="106" spans="1:8" x14ac:dyDescent="0.25">
      <c r="A106" s="8" t="s">
        <v>167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21"/>
    </row>
    <row r="107" spans="1:8" x14ac:dyDescent="0.25">
      <c r="A107" s="8" t="s">
        <v>168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21"/>
    </row>
    <row r="108" spans="1:8" x14ac:dyDescent="0.25">
      <c r="A108" s="8" t="s">
        <v>170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389</v>
      </c>
      <c r="H108" s="21"/>
    </row>
    <row r="109" spans="1:8" x14ac:dyDescent="0.25">
      <c r="A109" s="8" t="s">
        <v>169</v>
      </c>
      <c r="B109" s="13">
        <v>52</v>
      </c>
      <c r="C109" s="13">
        <v>3109</v>
      </c>
      <c r="D109" s="13">
        <v>923</v>
      </c>
      <c r="E109" s="13">
        <v>182</v>
      </c>
      <c r="F109" s="13">
        <v>375</v>
      </c>
      <c r="G109" s="13">
        <v>21900</v>
      </c>
      <c r="H109" s="21"/>
    </row>
    <row r="110" spans="1:8" x14ac:dyDescent="0.25">
      <c r="A110" s="8" t="s">
        <v>159</v>
      </c>
      <c r="B110" s="13">
        <v>6</v>
      </c>
      <c r="C110" s="13">
        <v>588</v>
      </c>
      <c r="D110" s="13">
        <v>162517</v>
      </c>
      <c r="E110" s="13">
        <v>31135</v>
      </c>
      <c r="F110" s="13">
        <v>343</v>
      </c>
      <c r="G110" s="13">
        <v>4616</v>
      </c>
      <c r="H110" s="21"/>
    </row>
    <row r="111" spans="1:8" x14ac:dyDescent="0.25">
      <c r="A111" s="8" t="s">
        <v>160</v>
      </c>
      <c r="B111" s="13">
        <v>575</v>
      </c>
      <c r="C111" s="13">
        <v>6245</v>
      </c>
      <c r="D111" s="13">
        <v>1692852</v>
      </c>
      <c r="E111" s="13">
        <v>329188</v>
      </c>
      <c r="F111" s="13">
        <v>847</v>
      </c>
      <c r="G111" s="13">
        <v>116775</v>
      </c>
      <c r="H111" s="21"/>
    </row>
    <row r="112" spans="1:8" x14ac:dyDescent="0.25">
      <c r="A112" s="8" t="s">
        <v>155</v>
      </c>
      <c r="B112" s="13">
        <v>2</v>
      </c>
      <c r="C112" s="13">
        <v>4</v>
      </c>
      <c r="D112" s="13">
        <v>990</v>
      </c>
      <c r="E112" s="13">
        <v>190</v>
      </c>
      <c r="F112" s="13">
        <v>2</v>
      </c>
      <c r="G112" s="13">
        <v>24</v>
      </c>
      <c r="H112" s="21"/>
    </row>
    <row r="113" spans="1:8" x14ac:dyDescent="0.25">
      <c r="A113" s="8" t="s">
        <v>156</v>
      </c>
      <c r="B113" s="13">
        <v>258</v>
      </c>
      <c r="C113" s="13">
        <v>5150</v>
      </c>
      <c r="D113" s="13">
        <v>165891</v>
      </c>
      <c r="E113" s="13">
        <v>32511</v>
      </c>
      <c r="F113" s="13">
        <v>1466</v>
      </c>
      <c r="G113" s="13">
        <v>59016</v>
      </c>
      <c r="H113" s="21"/>
    </row>
    <row r="114" spans="1:8" x14ac:dyDescent="0.25">
      <c r="A114" s="8" t="s">
        <v>173</v>
      </c>
      <c r="B114" s="13">
        <v>7</v>
      </c>
      <c r="C114" s="13">
        <v>124</v>
      </c>
      <c r="D114" s="13">
        <v>14094</v>
      </c>
      <c r="E114" s="13">
        <v>2755</v>
      </c>
      <c r="F114" s="13">
        <v>6</v>
      </c>
      <c r="G114" s="13">
        <v>948</v>
      </c>
      <c r="H114" s="21"/>
    </row>
    <row r="115" spans="1:8" x14ac:dyDescent="0.25">
      <c r="A115" s="8" t="s">
        <v>174</v>
      </c>
      <c r="B115" s="13">
        <v>115</v>
      </c>
      <c r="C115" s="13">
        <v>3512</v>
      </c>
      <c r="D115" s="13">
        <v>55332</v>
      </c>
      <c r="E115" s="13">
        <v>11098</v>
      </c>
      <c r="F115" s="13">
        <v>370</v>
      </c>
      <c r="G115" s="13">
        <v>44253</v>
      </c>
      <c r="H115" s="21"/>
    </row>
    <row r="116" spans="1:8" x14ac:dyDescent="0.25">
      <c r="A116" s="8" t="s">
        <v>163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293</v>
      </c>
      <c r="H116" s="21"/>
    </row>
    <row r="117" spans="1:8" x14ac:dyDescent="0.25">
      <c r="A117" s="8" t="s">
        <v>164</v>
      </c>
      <c r="B117" s="13">
        <v>176</v>
      </c>
      <c r="C117" s="13">
        <v>32854</v>
      </c>
      <c r="D117" s="13">
        <v>1279686</v>
      </c>
      <c r="E117" s="13">
        <v>249595</v>
      </c>
      <c r="F117" s="13">
        <v>12892</v>
      </c>
      <c r="G117" s="13">
        <v>141067</v>
      </c>
      <c r="H117" s="21"/>
    </row>
    <row r="118" spans="1:8" x14ac:dyDescent="0.25">
      <c r="A118" s="8" t="s">
        <v>151</v>
      </c>
      <c r="B118" s="13">
        <v>28</v>
      </c>
      <c r="C118" s="13">
        <v>1920</v>
      </c>
      <c r="D118" s="13">
        <v>50205</v>
      </c>
      <c r="E118" s="13">
        <v>9908</v>
      </c>
      <c r="F118" s="13">
        <v>946</v>
      </c>
      <c r="G118" s="13">
        <v>11166</v>
      </c>
      <c r="H118" s="21"/>
    </row>
    <row r="119" spans="1:8" x14ac:dyDescent="0.25">
      <c r="A119" s="8" t="s">
        <v>152</v>
      </c>
      <c r="B119" s="13">
        <v>4</v>
      </c>
      <c r="C119" s="13">
        <v>58</v>
      </c>
      <c r="D119" s="13">
        <v>1468</v>
      </c>
      <c r="E119" s="13">
        <v>290</v>
      </c>
      <c r="F119" s="13">
        <v>30</v>
      </c>
      <c r="G119" s="13">
        <v>2032</v>
      </c>
      <c r="H119" s="21"/>
    </row>
    <row r="120" spans="1:8" x14ac:dyDescent="0.25">
      <c r="A120" s="8" t="s">
        <v>175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36977</v>
      </c>
      <c r="H120" s="21"/>
    </row>
    <row r="121" spans="1:8" x14ac:dyDescent="0.25">
      <c r="A121" s="27" t="s">
        <v>39</v>
      </c>
      <c r="B121" s="28">
        <v>785822</v>
      </c>
      <c r="C121" s="28">
        <v>8371660</v>
      </c>
      <c r="D121" s="28">
        <v>1985287184.8499999</v>
      </c>
      <c r="E121" s="28">
        <v>389898831.60837001</v>
      </c>
      <c r="F121" s="28">
        <v>1811104</v>
      </c>
      <c r="G121" s="28">
        <v>50239257</v>
      </c>
      <c r="H121" s="21"/>
    </row>
    <row r="122" spans="1:8" x14ac:dyDescent="0.25">
      <c r="A122" s="8" t="s">
        <v>40</v>
      </c>
      <c r="B122" s="13">
        <v>3443</v>
      </c>
      <c r="C122" s="13">
        <v>29122</v>
      </c>
      <c r="D122" s="13">
        <v>17138586</v>
      </c>
      <c r="E122" s="13">
        <v>3412110</v>
      </c>
      <c r="F122" s="13">
        <v>7355</v>
      </c>
      <c r="G122" s="13">
        <v>156693</v>
      </c>
      <c r="H122" s="21"/>
    </row>
    <row r="123" spans="1:8" x14ac:dyDescent="0.25">
      <c r="A123" s="27" t="s">
        <v>41</v>
      </c>
      <c r="B123" s="28">
        <v>3443</v>
      </c>
      <c r="C123" s="28">
        <v>29122</v>
      </c>
      <c r="D123" s="28">
        <v>17138586</v>
      </c>
      <c r="E123" s="28">
        <v>3412110</v>
      </c>
      <c r="F123" s="28">
        <v>7355</v>
      </c>
      <c r="G123" s="28">
        <v>156693</v>
      </c>
      <c r="H123" s="21"/>
    </row>
    <row r="124" spans="1:8" x14ac:dyDescent="0.25">
      <c r="A124" s="8" t="s">
        <v>42</v>
      </c>
      <c r="B124" s="13">
        <v>22510</v>
      </c>
      <c r="C124" s="13">
        <v>42221</v>
      </c>
      <c r="D124" s="13">
        <v>4602906</v>
      </c>
      <c r="E124" s="13">
        <v>914806</v>
      </c>
      <c r="F124" s="13">
        <v>14975</v>
      </c>
      <c r="G124" s="13">
        <v>253587</v>
      </c>
      <c r="H124" s="21"/>
    </row>
    <row r="125" spans="1:8" x14ac:dyDescent="0.25">
      <c r="A125" s="8" t="s">
        <v>7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21"/>
    </row>
    <row r="126" spans="1:8" x14ac:dyDescent="0.25">
      <c r="A126" s="8" t="s">
        <v>43</v>
      </c>
      <c r="B126" s="1">
        <v>613</v>
      </c>
      <c r="C126" s="13">
        <v>22046</v>
      </c>
      <c r="D126" s="13">
        <v>39291</v>
      </c>
      <c r="E126" s="13">
        <v>7692</v>
      </c>
      <c r="F126" s="13">
        <v>30323</v>
      </c>
      <c r="G126" s="13">
        <v>82659</v>
      </c>
      <c r="H126" s="21"/>
    </row>
    <row r="127" spans="1:8" x14ac:dyDescent="0.25">
      <c r="A127" s="8" t="s">
        <v>44</v>
      </c>
      <c r="B127" s="13">
        <v>30</v>
      </c>
      <c r="C127" s="13">
        <v>486</v>
      </c>
      <c r="D127" s="13">
        <v>49777</v>
      </c>
      <c r="E127" s="13">
        <v>9556</v>
      </c>
      <c r="F127" s="13">
        <v>0</v>
      </c>
      <c r="G127" s="13">
        <v>13622</v>
      </c>
      <c r="H127" s="21"/>
    </row>
    <row r="128" spans="1:8" x14ac:dyDescent="0.25">
      <c r="A128" s="8" t="s">
        <v>45</v>
      </c>
      <c r="B128" s="13">
        <v>321</v>
      </c>
      <c r="C128" s="13">
        <v>5018</v>
      </c>
      <c r="D128" s="13">
        <v>6413</v>
      </c>
      <c r="E128" s="13">
        <v>1264</v>
      </c>
      <c r="F128" s="13">
        <v>12396</v>
      </c>
      <c r="G128" s="13">
        <v>80124</v>
      </c>
      <c r="H128" s="21"/>
    </row>
    <row r="129" spans="1:11" x14ac:dyDescent="0.25">
      <c r="A129" s="8" t="s">
        <v>99</v>
      </c>
      <c r="B129" s="13">
        <v>2</v>
      </c>
      <c r="C129" s="13">
        <v>100</v>
      </c>
      <c r="D129" s="13">
        <v>11857</v>
      </c>
      <c r="E129" s="13">
        <v>2276</v>
      </c>
      <c r="F129" s="13">
        <v>0</v>
      </c>
      <c r="G129" s="13">
        <v>2989</v>
      </c>
      <c r="H129" s="21"/>
    </row>
    <row r="130" spans="1:11" x14ac:dyDescent="0.25">
      <c r="A130" s="8" t="s">
        <v>102</v>
      </c>
      <c r="B130" s="13">
        <v>12566</v>
      </c>
      <c r="C130" s="13">
        <v>15718</v>
      </c>
      <c r="D130" s="13">
        <v>2267148</v>
      </c>
      <c r="E130" s="13">
        <v>448730</v>
      </c>
      <c r="F130" s="13">
        <v>9406</v>
      </c>
      <c r="G130" s="13">
        <v>102171</v>
      </c>
      <c r="H130" s="21"/>
    </row>
    <row r="131" spans="1:11" x14ac:dyDescent="0.25">
      <c r="A131" s="8" t="s">
        <v>7</v>
      </c>
      <c r="B131" s="13">
        <v>70</v>
      </c>
      <c r="C131" s="13">
        <v>320</v>
      </c>
      <c r="D131" s="13">
        <v>46644.032450000006</v>
      </c>
      <c r="E131" s="13">
        <v>8886.06</v>
      </c>
      <c r="F131" s="13">
        <v>0</v>
      </c>
      <c r="G131" s="13">
        <v>534</v>
      </c>
      <c r="H131" s="21"/>
      <c r="I131" s="13"/>
    </row>
    <row r="132" spans="1:11" x14ac:dyDescent="0.25">
      <c r="A132" s="8" t="s">
        <v>46</v>
      </c>
      <c r="B132" s="13">
        <v>24</v>
      </c>
      <c r="C132" s="13">
        <v>136</v>
      </c>
      <c r="D132" s="13">
        <v>1089</v>
      </c>
      <c r="E132" s="13">
        <v>225</v>
      </c>
      <c r="F132" s="13">
        <v>829</v>
      </c>
      <c r="G132" s="13">
        <v>2897</v>
      </c>
      <c r="H132" s="21"/>
    </row>
    <row r="133" spans="1:11" x14ac:dyDescent="0.25">
      <c r="A133" s="8" t="s">
        <v>44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552</v>
      </c>
      <c r="H133" s="21"/>
    </row>
    <row r="134" spans="1:11" x14ac:dyDescent="0.25">
      <c r="A134" s="8" t="s">
        <v>47</v>
      </c>
      <c r="B134" s="13">
        <v>4</v>
      </c>
      <c r="C134" s="13">
        <v>50</v>
      </c>
      <c r="D134" s="13">
        <v>113</v>
      </c>
      <c r="E134" s="13">
        <v>21</v>
      </c>
      <c r="F134" s="13">
        <v>65</v>
      </c>
      <c r="G134" s="13">
        <v>75</v>
      </c>
      <c r="H134" s="21"/>
    </row>
    <row r="135" spans="1:11" x14ac:dyDescent="0.25">
      <c r="A135" s="8" t="s">
        <v>99</v>
      </c>
      <c r="B135" s="29">
        <v>0</v>
      </c>
      <c r="C135" s="29">
        <v>0</v>
      </c>
      <c r="D135" s="29">
        <v>0</v>
      </c>
      <c r="E135" s="29">
        <v>0</v>
      </c>
      <c r="F135" s="29">
        <v>0</v>
      </c>
      <c r="G135" s="13">
        <v>0</v>
      </c>
      <c r="H135" s="21"/>
    </row>
    <row r="136" spans="1:11" x14ac:dyDescent="0.25">
      <c r="A136" s="8" t="s">
        <v>103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21"/>
    </row>
    <row r="137" spans="1:11" x14ac:dyDescent="0.25">
      <c r="A137" s="8" t="s">
        <v>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21"/>
    </row>
    <row r="138" spans="1:11" s="11" customFormat="1" x14ac:dyDescent="0.25">
      <c r="A138" s="8" t="s">
        <v>48</v>
      </c>
      <c r="B138" s="13">
        <v>211141</v>
      </c>
      <c r="C138" s="13">
        <v>358898</v>
      </c>
      <c r="D138" s="13">
        <v>14632763</v>
      </c>
      <c r="E138" s="13">
        <v>2903058</v>
      </c>
      <c r="F138" s="13">
        <v>96306</v>
      </c>
      <c r="G138" s="13">
        <v>2170456</v>
      </c>
      <c r="H138" s="21"/>
      <c r="I138" s="1"/>
      <c r="J138" s="1"/>
      <c r="K138" s="1"/>
    </row>
    <row r="139" spans="1:11" x14ac:dyDescent="0.25">
      <c r="A139" s="9" t="s">
        <v>109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21"/>
      <c r="I139" s="11"/>
      <c r="J139" s="11"/>
    </row>
    <row r="140" spans="1:11" x14ac:dyDescent="0.25">
      <c r="A140" s="8" t="s">
        <v>49</v>
      </c>
      <c r="B140" s="13">
        <v>748</v>
      </c>
      <c r="C140" s="13">
        <v>22674</v>
      </c>
      <c r="D140" s="13">
        <v>26234</v>
      </c>
      <c r="E140" s="13">
        <v>5265</v>
      </c>
      <c r="F140" s="13">
        <v>73649</v>
      </c>
      <c r="G140" s="13">
        <v>179787</v>
      </c>
      <c r="H140" s="21"/>
    </row>
    <row r="141" spans="1:11" x14ac:dyDescent="0.25">
      <c r="A141" s="8" t="s">
        <v>44</v>
      </c>
      <c r="B141" s="29">
        <v>0</v>
      </c>
      <c r="C141" s="29">
        <v>0</v>
      </c>
      <c r="D141" s="29">
        <v>0</v>
      </c>
      <c r="E141" s="29">
        <v>0</v>
      </c>
      <c r="F141" s="29">
        <v>0</v>
      </c>
      <c r="G141" s="13">
        <v>34562</v>
      </c>
      <c r="H141" s="21"/>
    </row>
    <row r="142" spans="1:11" x14ac:dyDescent="0.25">
      <c r="A142" s="8" t="s">
        <v>50</v>
      </c>
      <c r="B142" s="19">
        <v>343</v>
      </c>
      <c r="C142" s="19">
        <v>18844</v>
      </c>
      <c r="D142" s="19">
        <v>22346</v>
      </c>
      <c r="E142" s="19">
        <v>4444</v>
      </c>
      <c r="F142" s="29">
        <v>121199</v>
      </c>
      <c r="G142" s="13">
        <v>183045</v>
      </c>
      <c r="H142" s="21"/>
    </row>
    <row r="143" spans="1:11" x14ac:dyDescent="0.25">
      <c r="A143" s="8" t="s">
        <v>108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22493</v>
      </c>
      <c r="H143" s="21"/>
    </row>
    <row r="144" spans="1:11" x14ac:dyDescent="0.25">
      <c r="A144" s="8" t="s">
        <v>51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21"/>
    </row>
    <row r="145" spans="1:8" x14ac:dyDescent="0.25">
      <c r="A145" s="8" t="s">
        <v>50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21"/>
    </row>
    <row r="146" spans="1:8" x14ac:dyDescent="0.25">
      <c r="A146" s="8" t="s">
        <v>99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21"/>
    </row>
    <row r="147" spans="1:8" x14ac:dyDescent="0.25">
      <c r="A147" s="8" t="s">
        <v>52</v>
      </c>
      <c r="B147" s="13">
        <v>4657</v>
      </c>
      <c r="C147" s="13">
        <v>18345</v>
      </c>
      <c r="D147" s="13">
        <v>1489089</v>
      </c>
      <c r="E147" s="13">
        <v>293886</v>
      </c>
      <c r="F147" s="13">
        <v>2508</v>
      </c>
      <c r="G147" s="13">
        <v>108854</v>
      </c>
      <c r="H147" s="21"/>
    </row>
    <row r="148" spans="1:8" x14ac:dyDescent="0.25">
      <c r="A148" s="8" t="s">
        <v>49</v>
      </c>
      <c r="B148" s="13">
        <v>356</v>
      </c>
      <c r="C148" s="13">
        <v>1216</v>
      </c>
      <c r="D148" s="13">
        <v>2446</v>
      </c>
      <c r="E148" s="13">
        <v>477</v>
      </c>
      <c r="F148" s="13">
        <v>4991</v>
      </c>
      <c r="G148" s="13">
        <v>12237</v>
      </c>
      <c r="H148" s="21"/>
    </row>
    <row r="149" spans="1:8" x14ac:dyDescent="0.25">
      <c r="A149" s="8" t="s">
        <v>44</v>
      </c>
      <c r="B149" s="13">
        <v>7</v>
      </c>
      <c r="C149" s="13">
        <v>47</v>
      </c>
      <c r="D149" s="13">
        <v>3857</v>
      </c>
      <c r="E149" s="13">
        <v>734</v>
      </c>
      <c r="F149" s="13">
        <v>0</v>
      </c>
      <c r="G149" s="13">
        <v>1041</v>
      </c>
      <c r="H149" s="21"/>
    </row>
    <row r="150" spans="1:8" x14ac:dyDescent="0.25">
      <c r="A150" s="8" t="s">
        <v>50</v>
      </c>
      <c r="B150" s="13">
        <v>52</v>
      </c>
      <c r="C150" s="13">
        <v>277</v>
      </c>
      <c r="D150" s="13">
        <v>678</v>
      </c>
      <c r="E150" s="13">
        <v>135</v>
      </c>
      <c r="F150" s="13">
        <v>739</v>
      </c>
      <c r="G150" s="13">
        <v>1455</v>
      </c>
      <c r="H150" s="21"/>
    </row>
    <row r="151" spans="1:8" x14ac:dyDescent="0.25">
      <c r="A151" s="8" t="s">
        <v>99</v>
      </c>
      <c r="B151" s="13">
        <v>1</v>
      </c>
      <c r="C151" s="13">
        <v>5</v>
      </c>
      <c r="D151" s="13">
        <v>438</v>
      </c>
      <c r="E151" s="13">
        <v>83</v>
      </c>
      <c r="F151" s="13">
        <v>0</v>
      </c>
      <c r="G151" s="13">
        <v>5</v>
      </c>
      <c r="H151" s="21"/>
    </row>
    <row r="152" spans="1:8" x14ac:dyDescent="0.25">
      <c r="A152" s="8" t="s">
        <v>202</v>
      </c>
      <c r="B152" s="13">
        <v>2</v>
      </c>
      <c r="C152" s="13">
        <v>2</v>
      </c>
      <c r="D152" s="13">
        <v>190</v>
      </c>
      <c r="E152" s="13">
        <v>37</v>
      </c>
      <c r="F152" s="13">
        <v>0</v>
      </c>
      <c r="G152" s="13">
        <v>6</v>
      </c>
      <c r="H152" s="21"/>
    </row>
    <row r="153" spans="1:8" x14ac:dyDescent="0.25">
      <c r="A153" s="8" t="s">
        <v>109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21"/>
    </row>
    <row r="154" spans="1:8" x14ac:dyDescent="0.25">
      <c r="A154" s="8" t="s">
        <v>49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21"/>
    </row>
    <row r="155" spans="1:8" x14ac:dyDescent="0.25">
      <c r="A155" s="8" t="s">
        <v>44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21"/>
    </row>
    <row r="156" spans="1:8" x14ac:dyDescent="0.25">
      <c r="A156" s="8" t="s">
        <v>50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21"/>
    </row>
    <row r="157" spans="1:8" x14ac:dyDescent="0.25">
      <c r="A157" s="8" t="s">
        <v>99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/>
    </row>
    <row r="158" spans="1:8" x14ac:dyDescent="0.25">
      <c r="A158" s="8" t="s">
        <v>53</v>
      </c>
      <c r="B158" s="13">
        <v>324</v>
      </c>
      <c r="C158" s="13">
        <v>3991</v>
      </c>
      <c r="D158" s="13">
        <v>369336</v>
      </c>
      <c r="E158" s="13">
        <v>73081</v>
      </c>
      <c r="F158" s="13">
        <v>7692</v>
      </c>
      <c r="G158" s="13">
        <v>33183</v>
      </c>
      <c r="H158" s="13"/>
    </row>
    <row r="159" spans="1:8" x14ac:dyDescent="0.25">
      <c r="A159" s="8" t="s">
        <v>109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/>
    </row>
    <row r="160" spans="1:8" x14ac:dyDescent="0.25">
      <c r="A160" s="8" t="s">
        <v>46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250</v>
      </c>
      <c r="H160" s="13"/>
    </row>
    <row r="161" spans="1:8" x14ac:dyDescent="0.25">
      <c r="A161" s="8" t="s">
        <v>44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100</v>
      </c>
      <c r="H161" s="13"/>
    </row>
    <row r="162" spans="1:8" x14ac:dyDescent="0.25">
      <c r="A162" s="8" t="s">
        <v>47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/>
    </row>
    <row r="163" spans="1:8" x14ac:dyDescent="0.25">
      <c r="A163" s="8" t="s">
        <v>54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/>
    </row>
    <row r="164" spans="1:8" x14ac:dyDescent="0.25">
      <c r="A164" s="8" t="s">
        <v>196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/>
    </row>
    <row r="165" spans="1:8" x14ac:dyDescent="0.25">
      <c r="A165" s="1" t="s">
        <v>55</v>
      </c>
      <c r="B165" s="1">
        <v>257</v>
      </c>
      <c r="C165" s="1">
        <v>750</v>
      </c>
      <c r="D165" s="1">
        <v>55199</v>
      </c>
      <c r="E165" s="1">
        <v>10929</v>
      </c>
      <c r="F165" s="1">
        <v>0</v>
      </c>
      <c r="G165" s="13">
        <v>3670</v>
      </c>
      <c r="H165" s="21"/>
    </row>
    <row r="166" spans="1:8" x14ac:dyDescent="0.25">
      <c r="A166" s="1" t="s">
        <v>56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3">
        <v>0</v>
      </c>
      <c r="H166" s="21"/>
    </row>
    <row r="167" spans="1:8" x14ac:dyDescent="0.25">
      <c r="A167" s="1" t="s">
        <v>44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3">
        <v>0</v>
      </c>
      <c r="H167" s="21"/>
    </row>
    <row r="168" spans="1:8" x14ac:dyDescent="0.25">
      <c r="A168" s="1" t="s">
        <v>57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3">
        <v>0</v>
      </c>
      <c r="H168" s="21"/>
    </row>
    <row r="169" spans="1:8" x14ac:dyDescent="0.25">
      <c r="A169" s="1" t="s">
        <v>99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3">
        <v>0</v>
      </c>
      <c r="H169" s="21"/>
    </row>
    <row r="170" spans="1:8" x14ac:dyDescent="0.25">
      <c r="A170" s="1" t="s">
        <v>100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3">
        <v>0</v>
      </c>
      <c r="H170" s="21"/>
    </row>
    <row r="171" spans="1:8" x14ac:dyDescent="0.25">
      <c r="A171" s="27" t="s">
        <v>58</v>
      </c>
      <c r="B171" s="28">
        <v>254028</v>
      </c>
      <c r="C171" s="28">
        <v>511144</v>
      </c>
      <c r="D171" s="28">
        <v>23627814.032449998</v>
      </c>
      <c r="E171" s="28">
        <v>4685585.0600000005</v>
      </c>
      <c r="F171" s="28">
        <v>375078</v>
      </c>
      <c r="G171" s="28">
        <v>3290354</v>
      </c>
      <c r="H171" s="21"/>
    </row>
    <row r="172" spans="1:8" x14ac:dyDescent="0.25">
      <c r="A172" s="8" t="s">
        <v>130</v>
      </c>
      <c r="B172" s="29">
        <v>12202</v>
      </c>
      <c r="C172" s="29">
        <v>11812900</v>
      </c>
      <c r="D172" s="29">
        <v>137829</v>
      </c>
      <c r="E172" s="29">
        <v>27076</v>
      </c>
      <c r="F172" s="29">
        <v>2824000</v>
      </c>
      <c r="G172" s="13">
        <v>44339100</v>
      </c>
      <c r="H172" s="21"/>
    </row>
    <row r="173" spans="1:8" x14ac:dyDescent="0.25">
      <c r="A173" s="8" t="s">
        <v>127</v>
      </c>
      <c r="B173" s="29">
        <v>0</v>
      </c>
      <c r="C173" s="29">
        <v>0</v>
      </c>
      <c r="D173" s="29">
        <v>0</v>
      </c>
      <c r="E173" s="29">
        <v>0</v>
      </c>
      <c r="F173" s="29">
        <v>0</v>
      </c>
      <c r="G173" s="13">
        <v>0</v>
      </c>
      <c r="H173" s="21"/>
    </row>
    <row r="174" spans="1:8" x14ac:dyDescent="0.25">
      <c r="A174" s="8" t="s">
        <v>131</v>
      </c>
      <c r="B174" s="29">
        <v>3309</v>
      </c>
      <c r="C174" s="29">
        <v>2859500</v>
      </c>
      <c r="D174" s="29">
        <v>37177</v>
      </c>
      <c r="E174" s="29">
        <v>7485</v>
      </c>
      <c r="F174" s="29">
        <v>1251900</v>
      </c>
      <c r="G174" s="13">
        <v>15352700</v>
      </c>
      <c r="H174" s="21"/>
    </row>
    <row r="175" spans="1:8" x14ac:dyDescent="0.25">
      <c r="A175" s="8" t="s">
        <v>128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21"/>
    </row>
    <row r="176" spans="1:8" x14ac:dyDescent="0.25">
      <c r="A176" s="8" t="s">
        <v>132</v>
      </c>
      <c r="B176" s="29">
        <v>529</v>
      </c>
      <c r="C176" s="29">
        <v>2185500</v>
      </c>
      <c r="D176" s="29">
        <v>8468</v>
      </c>
      <c r="E176" s="29">
        <v>1660</v>
      </c>
      <c r="F176" s="29">
        <v>618500</v>
      </c>
      <c r="G176" s="13">
        <v>61998300</v>
      </c>
      <c r="H176" s="21"/>
    </row>
    <row r="177" spans="1:11" x14ac:dyDescent="0.25">
      <c r="A177" s="8" t="s">
        <v>129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21"/>
    </row>
    <row r="178" spans="1:11" x14ac:dyDescent="0.25">
      <c r="A178" s="8" t="s">
        <v>133</v>
      </c>
      <c r="B178" s="29">
        <v>2331</v>
      </c>
      <c r="C178" s="29">
        <v>1983969</v>
      </c>
      <c r="D178" s="29">
        <v>21662</v>
      </c>
      <c r="E178" s="29">
        <v>4262</v>
      </c>
      <c r="F178" s="29">
        <v>640300</v>
      </c>
      <c r="G178" s="13">
        <v>4877973</v>
      </c>
      <c r="H178" s="21"/>
    </row>
    <row r="179" spans="1:11" x14ac:dyDescent="0.25">
      <c r="A179" s="8" t="s">
        <v>140</v>
      </c>
      <c r="B179" s="29">
        <v>0</v>
      </c>
      <c r="C179" s="29">
        <v>0</v>
      </c>
      <c r="D179" s="29">
        <v>0</v>
      </c>
      <c r="E179" s="29">
        <v>0</v>
      </c>
      <c r="F179" s="29">
        <v>0</v>
      </c>
      <c r="G179" s="13">
        <v>0</v>
      </c>
      <c r="H179" s="21"/>
    </row>
    <row r="180" spans="1:11" x14ac:dyDescent="0.25">
      <c r="A180" s="8" t="s">
        <v>134</v>
      </c>
      <c r="B180" s="29">
        <v>11131</v>
      </c>
      <c r="C180" s="29">
        <v>1429200</v>
      </c>
      <c r="D180" s="29">
        <v>56848</v>
      </c>
      <c r="E180" s="29">
        <v>11359</v>
      </c>
      <c r="F180" s="29">
        <v>585500</v>
      </c>
      <c r="G180" s="13">
        <v>3858700</v>
      </c>
      <c r="H180" s="21"/>
    </row>
    <row r="181" spans="1:11" x14ac:dyDescent="0.25">
      <c r="A181" s="8" t="s">
        <v>141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21"/>
    </row>
    <row r="182" spans="1:11" x14ac:dyDescent="0.25">
      <c r="A182" s="8" t="s">
        <v>190</v>
      </c>
      <c r="B182" s="29">
        <v>4307</v>
      </c>
      <c r="C182" s="29">
        <v>11090300</v>
      </c>
      <c r="D182" s="29">
        <v>26680</v>
      </c>
      <c r="E182" s="29">
        <v>5308</v>
      </c>
      <c r="F182" s="29">
        <v>3951800</v>
      </c>
      <c r="G182" s="13">
        <v>151389100</v>
      </c>
      <c r="H182" s="21"/>
    </row>
    <row r="183" spans="1:11" x14ac:dyDescent="0.25">
      <c r="A183" s="8" t="s">
        <v>191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21"/>
    </row>
    <row r="184" spans="1:11" x14ac:dyDescent="0.25">
      <c r="A184" s="8" t="s">
        <v>135</v>
      </c>
      <c r="B184" s="29">
        <v>1301</v>
      </c>
      <c r="C184" s="29">
        <v>301100</v>
      </c>
      <c r="D184" s="29">
        <v>5571</v>
      </c>
      <c r="E184" s="29">
        <v>1117</v>
      </c>
      <c r="F184" s="29">
        <v>124400</v>
      </c>
      <c r="G184" s="13">
        <v>1524300</v>
      </c>
      <c r="H184" s="21"/>
    </row>
    <row r="185" spans="1:11" x14ac:dyDescent="0.25">
      <c r="A185" s="8" t="s">
        <v>142</v>
      </c>
      <c r="B185" s="29">
        <v>0</v>
      </c>
      <c r="C185" s="29">
        <v>0</v>
      </c>
      <c r="D185" s="29">
        <v>0</v>
      </c>
      <c r="E185" s="29">
        <v>0</v>
      </c>
      <c r="F185" s="29">
        <v>0</v>
      </c>
      <c r="G185" s="13">
        <v>0</v>
      </c>
      <c r="H185" s="21"/>
    </row>
    <row r="186" spans="1:11" s="11" customFormat="1" x14ac:dyDescent="0.25">
      <c r="A186" s="8" t="s">
        <v>136</v>
      </c>
      <c r="B186" s="18">
        <v>13644</v>
      </c>
      <c r="C186" s="18">
        <v>30153900</v>
      </c>
      <c r="D186" s="18">
        <v>865800</v>
      </c>
      <c r="E186" s="18">
        <v>170477</v>
      </c>
      <c r="F186" s="18">
        <v>2614200</v>
      </c>
      <c r="G186" s="13">
        <v>94881300</v>
      </c>
      <c r="H186" s="21"/>
      <c r="I186" s="1"/>
      <c r="J186" s="1"/>
      <c r="K186" s="1"/>
    </row>
    <row r="187" spans="1:11" x14ac:dyDescent="0.25">
      <c r="A187" s="9" t="s">
        <v>143</v>
      </c>
      <c r="B187" s="29">
        <v>0</v>
      </c>
      <c r="C187" s="29">
        <v>0</v>
      </c>
      <c r="D187" s="29">
        <v>0</v>
      </c>
      <c r="E187" s="29">
        <v>0</v>
      </c>
      <c r="F187" s="29">
        <v>0</v>
      </c>
      <c r="G187" s="13">
        <v>0</v>
      </c>
      <c r="H187" s="21"/>
      <c r="I187" s="11"/>
      <c r="J187" s="11"/>
    </row>
    <row r="188" spans="1:11" x14ac:dyDescent="0.25">
      <c r="A188" s="8" t="s">
        <v>137</v>
      </c>
      <c r="B188" s="29">
        <v>4380</v>
      </c>
      <c r="C188" s="29">
        <v>761800</v>
      </c>
      <c r="D188" s="29">
        <v>14518</v>
      </c>
      <c r="E188" s="29">
        <v>2877</v>
      </c>
      <c r="F188" s="29">
        <v>62100</v>
      </c>
      <c r="G188" s="13">
        <v>3850200</v>
      </c>
      <c r="H188" s="21"/>
    </row>
    <row r="189" spans="1:11" x14ac:dyDescent="0.25">
      <c r="A189" s="8" t="s">
        <v>144</v>
      </c>
      <c r="B189" s="13">
        <v>0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21"/>
    </row>
    <row r="190" spans="1:11" x14ac:dyDescent="0.25">
      <c r="A190" s="8" t="s">
        <v>138</v>
      </c>
      <c r="B190" s="29">
        <v>6905</v>
      </c>
      <c r="C190" s="29">
        <v>7241400</v>
      </c>
      <c r="D190" s="29">
        <v>70879</v>
      </c>
      <c r="E190" s="29">
        <v>14045</v>
      </c>
      <c r="F190" s="29">
        <v>2721100</v>
      </c>
      <c r="G190" s="13">
        <v>17009300</v>
      </c>
      <c r="H190" s="21"/>
    </row>
    <row r="191" spans="1:11" x14ac:dyDescent="0.25">
      <c r="A191" s="8" t="s">
        <v>145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21"/>
    </row>
    <row r="192" spans="1:11" x14ac:dyDescent="0.25">
      <c r="A192" s="8" t="s">
        <v>139</v>
      </c>
      <c r="B192" s="29">
        <v>51488</v>
      </c>
      <c r="C192" s="29">
        <v>18118700</v>
      </c>
      <c r="D192" s="29">
        <v>1486178</v>
      </c>
      <c r="E192" s="29">
        <v>294435</v>
      </c>
      <c r="F192" s="29">
        <v>2329500</v>
      </c>
      <c r="G192" s="13">
        <v>62361600</v>
      </c>
      <c r="H192" s="21"/>
    </row>
    <row r="193" spans="1:8" x14ac:dyDescent="0.25">
      <c r="A193" s="8" t="s">
        <v>146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21"/>
    </row>
    <row r="194" spans="1:8" x14ac:dyDescent="0.25">
      <c r="A194" s="8" t="s">
        <v>200</v>
      </c>
      <c r="B194" s="29">
        <v>12083</v>
      </c>
      <c r="C194" s="29">
        <v>35356100</v>
      </c>
      <c r="D194" s="29">
        <v>87509</v>
      </c>
      <c r="E194" s="29">
        <v>17312</v>
      </c>
      <c r="F194" s="29">
        <v>10023800</v>
      </c>
      <c r="G194" s="13">
        <v>264543900</v>
      </c>
      <c r="H194" s="21"/>
    </row>
    <row r="195" spans="1:8" x14ac:dyDescent="0.25">
      <c r="A195" s="8" t="s">
        <v>201</v>
      </c>
      <c r="B195" s="29">
        <v>0</v>
      </c>
      <c r="C195" s="29">
        <v>0</v>
      </c>
      <c r="D195" s="29">
        <v>0</v>
      </c>
      <c r="E195" s="29">
        <v>0</v>
      </c>
      <c r="F195" s="29">
        <v>0</v>
      </c>
      <c r="G195" s="13">
        <v>0</v>
      </c>
      <c r="H195" s="21"/>
    </row>
    <row r="196" spans="1:8" x14ac:dyDescent="0.25">
      <c r="A196" s="16" t="s">
        <v>126</v>
      </c>
      <c r="B196" s="17">
        <v>123610</v>
      </c>
      <c r="C196" s="17">
        <v>123294369</v>
      </c>
      <c r="D196" s="17">
        <v>2819119</v>
      </c>
      <c r="E196" s="17">
        <v>557413</v>
      </c>
      <c r="F196" s="17">
        <v>27747100</v>
      </c>
      <c r="G196" s="17">
        <v>725986473</v>
      </c>
      <c r="H196" s="21"/>
    </row>
    <row r="197" spans="1:8" ht="15" thickBot="1" x14ac:dyDescent="0.3">
      <c r="A197" s="16" t="s">
        <v>59</v>
      </c>
      <c r="B197" s="17">
        <v>4479494</v>
      </c>
      <c r="C197" s="17">
        <v>207831438</v>
      </c>
      <c r="D197" s="17">
        <v>8741365012.8189888</v>
      </c>
      <c r="E197" s="17">
        <v>1723649562.66029</v>
      </c>
      <c r="F197" s="17">
        <v>88378064</v>
      </c>
      <c r="G197" s="17">
        <v>1211681724</v>
      </c>
      <c r="H197" s="21"/>
    </row>
    <row r="198" spans="1:8" ht="15" thickBot="1" x14ac:dyDescent="0.3">
      <c r="A198" s="48" t="s">
        <v>60</v>
      </c>
      <c r="B198" s="49">
        <v>0</v>
      </c>
      <c r="C198" s="49">
        <v>0</v>
      </c>
      <c r="D198" s="49">
        <v>0</v>
      </c>
      <c r="E198" s="49">
        <v>0</v>
      </c>
      <c r="F198" s="49">
        <v>0</v>
      </c>
      <c r="G198" s="50">
        <v>0</v>
      </c>
    </row>
    <row r="199" spans="1:8" x14ac:dyDescent="0.25">
      <c r="A199" s="8" t="s">
        <v>115</v>
      </c>
      <c r="B199" s="1">
        <v>121</v>
      </c>
      <c r="C199" s="19">
        <v>1072.2179132000001</v>
      </c>
      <c r="D199" s="13">
        <v>53610.895660000002</v>
      </c>
      <c r="E199" s="19">
        <v>10234.9934440626</v>
      </c>
      <c r="F199" s="20">
        <v>387483</v>
      </c>
      <c r="G199" s="13">
        <v>15320078</v>
      </c>
    </row>
    <row r="200" spans="1:8" x14ac:dyDescent="0.25">
      <c r="A200" s="8" t="s">
        <v>119</v>
      </c>
      <c r="B200" s="1">
        <v>0</v>
      </c>
      <c r="C200" s="1">
        <v>0</v>
      </c>
      <c r="D200" s="1">
        <v>0</v>
      </c>
      <c r="E200" s="1">
        <v>0</v>
      </c>
      <c r="F200" s="20">
        <v>26470</v>
      </c>
      <c r="G200" s="13">
        <v>8647608</v>
      </c>
    </row>
    <row r="201" spans="1:8" x14ac:dyDescent="0.25">
      <c r="A201" s="8" t="s">
        <v>61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8" x14ac:dyDescent="0.25">
      <c r="A202" s="8" t="s">
        <v>62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8" x14ac:dyDescent="0.25">
      <c r="A203" s="8" t="s">
        <v>118</v>
      </c>
      <c r="B203" s="1">
        <v>0</v>
      </c>
      <c r="C203" s="1">
        <v>0</v>
      </c>
      <c r="D203" s="1">
        <v>0</v>
      </c>
      <c r="E203" s="1">
        <v>0</v>
      </c>
      <c r="F203" s="20">
        <v>16505</v>
      </c>
      <c r="G203" s="13">
        <v>494407</v>
      </c>
    </row>
    <row r="204" spans="1:8" x14ac:dyDescent="0.25">
      <c r="A204" s="8" t="s">
        <v>63</v>
      </c>
      <c r="B204" s="1">
        <v>0</v>
      </c>
      <c r="C204" s="1">
        <v>0</v>
      </c>
      <c r="D204" s="1">
        <v>0</v>
      </c>
      <c r="E204" s="1">
        <v>0</v>
      </c>
      <c r="F204" s="20">
        <v>78604</v>
      </c>
      <c r="G204" s="13">
        <v>4493353</v>
      </c>
    </row>
    <row r="205" spans="1:8" x14ac:dyDescent="0.25">
      <c r="A205" s="8" t="s">
        <v>64</v>
      </c>
      <c r="B205" s="1">
        <v>0</v>
      </c>
      <c r="C205" s="1">
        <v>0</v>
      </c>
      <c r="D205" s="1">
        <v>0</v>
      </c>
      <c r="E205" s="1">
        <v>0</v>
      </c>
      <c r="F205" s="20">
        <v>245953</v>
      </c>
      <c r="G205" s="13">
        <v>15908160</v>
      </c>
    </row>
    <row r="206" spans="1:8" x14ac:dyDescent="0.25">
      <c r="A206" s="8" t="s">
        <v>198</v>
      </c>
      <c r="B206" s="1">
        <v>0</v>
      </c>
      <c r="C206" s="1">
        <v>0</v>
      </c>
      <c r="D206" s="1">
        <v>0</v>
      </c>
      <c r="E206" s="1">
        <v>0</v>
      </c>
      <c r="F206" s="20"/>
      <c r="G206" s="13"/>
    </row>
    <row r="207" spans="1:8" x14ac:dyDescent="0.25">
      <c r="A207" s="8" t="s">
        <v>120</v>
      </c>
      <c r="B207" s="1">
        <v>1</v>
      </c>
      <c r="C207" s="19">
        <v>241881.96</v>
      </c>
      <c r="D207" s="13">
        <v>12094098</v>
      </c>
      <c r="E207" s="19">
        <v>2308915.2348224502</v>
      </c>
      <c r="F207" s="20">
        <v>1196803</v>
      </c>
      <c r="G207" s="13">
        <v>34490677</v>
      </c>
    </row>
    <row r="208" spans="1:8" x14ac:dyDescent="0.25">
      <c r="A208" s="8" t="s">
        <v>116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3">
        <v>124132</v>
      </c>
    </row>
    <row r="209" spans="1:7" x14ac:dyDescent="0.25">
      <c r="A209" s="8" t="s">
        <v>65</v>
      </c>
      <c r="B209" s="1">
        <v>44</v>
      </c>
      <c r="C209" s="1">
        <v>330.12293840000001</v>
      </c>
      <c r="D209" s="1">
        <v>16506.146919999999</v>
      </c>
      <c r="E209" s="30">
        <v>3151.2307980145001</v>
      </c>
      <c r="F209" s="20">
        <v>959</v>
      </c>
      <c r="G209" s="13">
        <v>19253</v>
      </c>
    </row>
    <row r="210" spans="1:7" x14ac:dyDescent="0.25">
      <c r="A210" s="8" t="s">
        <v>123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25">
      <c r="A211" s="8" t="s">
        <v>101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25">
      <c r="A212" s="8" t="s">
        <v>122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</row>
    <row r="213" spans="1:7" x14ac:dyDescent="0.25">
      <c r="A213" s="8" t="s">
        <v>121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25">
      <c r="A214" s="8" t="s">
        <v>117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25">
      <c r="A215" s="16" t="s">
        <v>66</v>
      </c>
      <c r="B215" s="17">
        <v>166</v>
      </c>
      <c r="C215" s="17">
        <v>243284.30085159998</v>
      </c>
      <c r="D215" s="17">
        <v>12164215.042579999</v>
      </c>
      <c r="E215" s="17">
        <v>2322301.4590645274</v>
      </c>
      <c r="F215" s="17">
        <v>1952777</v>
      </c>
      <c r="G215" s="17">
        <v>79497668</v>
      </c>
    </row>
    <row r="216" spans="1:7" x14ac:dyDescent="0.25">
      <c r="A216" s="8" t="s">
        <v>67</v>
      </c>
      <c r="B216" s="1">
        <v>161</v>
      </c>
      <c r="C216" s="19">
        <v>1102.0718038</v>
      </c>
      <c r="D216" s="13">
        <v>288632.60541522002</v>
      </c>
      <c r="E216" s="19">
        <v>55103.590190000003</v>
      </c>
      <c r="F216" s="13">
        <v>4225</v>
      </c>
      <c r="G216" s="13">
        <v>777487</v>
      </c>
    </row>
    <row r="217" spans="1:7" x14ac:dyDescent="0.25">
      <c r="A217" s="8" t="s">
        <v>68</v>
      </c>
      <c r="B217" s="1">
        <v>123</v>
      </c>
      <c r="C217" s="19">
        <v>482.86743999999999</v>
      </c>
      <c r="D217" s="13">
        <v>126462.982536</v>
      </c>
      <c r="E217" s="19">
        <v>24143.371999999999</v>
      </c>
      <c r="F217" s="13">
        <v>1472</v>
      </c>
      <c r="G217" s="13">
        <v>233890</v>
      </c>
    </row>
    <row r="218" spans="1:7" x14ac:dyDescent="0.25">
      <c r="A218" s="8" t="s">
        <v>69</v>
      </c>
      <c r="B218" s="1">
        <v>92</v>
      </c>
      <c r="C218" s="19">
        <v>1917</v>
      </c>
      <c r="D218" s="13">
        <v>226688.32860000001</v>
      </c>
      <c r="E218" s="19">
        <v>43277.649599083597</v>
      </c>
      <c r="F218" s="13">
        <v>7889</v>
      </c>
      <c r="G218" s="13">
        <v>4943273</v>
      </c>
    </row>
    <row r="219" spans="1:7" x14ac:dyDescent="0.25">
      <c r="A219" s="8" t="s">
        <v>70</v>
      </c>
      <c r="B219" s="1">
        <v>151</v>
      </c>
      <c r="C219" s="19">
        <v>870</v>
      </c>
      <c r="D219" s="13">
        <v>87510.391000000003</v>
      </c>
      <c r="E219" s="19">
        <v>16706.8329515082</v>
      </c>
      <c r="F219" s="13">
        <v>3787</v>
      </c>
      <c r="G219" s="13">
        <v>1429984</v>
      </c>
    </row>
    <row r="220" spans="1:7" x14ac:dyDescent="0.25">
      <c r="A220" s="8" t="s">
        <v>71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3">
        <v>6</v>
      </c>
    </row>
    <row r="221" spans="1:7" x14ac:dyDescent="0.25">
      <c r="A221" s="8" t="s">
        <v>72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3">
        <v>0</v>
      </c>
    </row>
    <row r="222" spans="1:7" x14ac:dyDescent="0.25">
      <c r="A222" s="8" t="s">
        <v>73</v>
      </c>
      <c r="B222" s="1">
        <v>1527</v>
      </c>
      <c r="C222" s="19">
        <v>242989680</v>
      </c>
      <c r="D222" s="13">
        <v>19915877.055590499</v>
      </c>
      <c r="E222" s="19">
        <v>3802191.1140875299</v>
      </c>
      <c r="F222" s="13">
        <v>2508487</v>
      </c>
      <c r="G222" s="13">
        <v>4939597</v>
      </c>
    </row>
    <row r="223" spans="1:7" x14ac:dyDescent="0.25">
      <c r="A223" s="8" t="s">
        <v>74</v>
      </c>
      <c r="B223" s="1">
        <v>1135</v>
      </c>
      <c r="C223" s="19">
        <v>1650732</v>
      </c>
      <c r="D223" s="13">
        <v>156533.27733000001</v>
      </c>
      <c r="E223" s="19">
        <v>29884.169020618501</v>
      </c>
      <c r="F223" s="13">
        <v>144355</v>
      </c>
      <c r="G223" s="13">
        <v>7331078</v>
      </c>
    </row>
    <row r="224" spans="1:7" x14ac:dyDescent="0.25">
      <c r="A224" s="8" t="s">
        <v>75</v>
      </c>
      <c r="B224" s="1">
        <v>6</v>
      </c>
      <c r="C224" s="19">
        <v>513</v>
      </c>
      <c r="D224" s="13">
        <v>180965.40815</v>
      </c>
      <c r="E224" s="19">
        <v>34548.569711721997</v>
      </c>
      <c r="F224" s="13">
        <v>7316</v>
      </c>
      <c r="G224" s="13">
        <v>7076351</v>
      </c>
    </row>
    <row r="225" spans="1:8" x14ac:dyDescent="0.25">
      <c r="A225" s="8" t="s">
        <v>76</v>
      </c>
      <c r="B225" s="1">
        <v>0</v>
      </c>
      <c r="C225" s="1">
        <v>0</v>
      </c>
      <c r="D225" s="1">
        <v>0</v>
      </c>
      <c r="E225" s="1">
        <v>0</v>
      </c>
      <c r="F225" s="13">
        <v>20</v>
      </c>
      <c r="G225" s="13">
        <v>1814229</v>
      </c>
    </row>
    <row r="226" spans="1:8" x14ac:dyDescent="0.25">
      <c r="A226" s="8" t="s">
        <v>124</v>
      </c>
      <c r="B226" s="1">
        <v>27874</v>
      </c>
      <c r="C226" s="19">
        <v>180724276</v>
      </c>
      <c r="D226" s="13">
        <v>4229869.8867084002</v>
      </c>
      <c r="E226" s="19">
        <v>807535.29719518905</v>
      </c>
      <c r="F226" s="13">
        <v>92204955</v>
      </c>
      <c r="G226" s="13">
        <v>2008646326</v>
      </c>
    </row>
    <row r="227" spans="1:8" x14ac:dyDescent="0.25">
      <c r="A227" s="8" t="s">
        <v>125</v>
      </c>
      <c r="B227" s="1">
        <v>15865</v>
      </c>
      <c r="C227" s="19">
        <v>80942928</v>
      </c>
      <c r="D227" s="13">
        <v>2200982.0371980998</v>
      </c>
      <c r="E227" s="19">
        <v>420195.11973999598</v>
      </c>
      <c r="F227" s="13">
        <v>2709359</v>
      </c>
      <c r="G227" s="13">
        <v>2246524075</v>
      </c>
    </row>
    <row r="228" spans="1:8" x14ac:dyDescent="0.25">
      <c r="A228" s="16" t="s">
        <v>77</v>
      </c>
      <c r="B228" s="17">
        <v>46934</v>
      </c>
      <c r="C228" s="17">
        <v>506312500.93924379</v>
      </c>
      <c r="D228" s="17">
        <v>27413521.972528219</v>
      </c>
      <c r="E228" s="17">
        <v>5233585.7144956477</v>
      </c>
      <c r="F228" s="17">
        <v>97591865</v>
      </c>
      <c r="G228" s="17">
        <v>4283716296</v>
      </c>
    </row>
    <row r="229" spans="1:8" x14ac:dyDescent="0.25">
      <c r="A229" s="8" t="s">
        <v>78</v>
      </c>
      <c r="B229" s="1">
        <v>46</v>
      </c>
      <c r="C229" s="19">
        <v>300.9420586</v>
      </c>
      <c r="D229" s="13">
        <v>79158.943147340004</v>
      </c>
      <c r="E229" s="19">
        <v>15112.436645158399</v>
      </c>
      <c r="F229" s="13">
        <v>1573</v>
      </c>
      <c r="G229" s="13">
        <v>26240</v>
      </c>
    </row>
    <row r="230" spans="1:8" x14ac:dyDescent="0.25">
      <c r="A230" s="8" t="s">
        <v>112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8" x14ac:dyDescent="0.25">
      <c r="A231" s="16" t="s">
        <v>114</v>
      </c>
      <c r="B231" s="22">
        <v>46</v>
      </c>
      <c r="C231" s="22">
        <v>300.9420586</v>
      </c>
      <c r="D231" s="22">
        <v>79158.943147340004</v>
      </c>
      <c r="E231" s="22">
        <v>15112.436645158399</v>
      </c>
      <c r="F231" s="22">
        <v>1573</v>
      </c>
      <c r="G231" s="22">
        <v>26240</v>
      </c>
    </row>
    <row r="232" spans="1:8" ht="15" thickBot="1" x14ac:dyDescent="0.3">
      <c r="A232" s="16" t="s">
        <v>79</v>
      </c>
      <c r="B232" s="22">
        <v>47146</v>
      </c>
      <c r="C232" s="22">
        <v>506556086.182154</v>
      </c>
      <c r="D232" s="22">
        <v>39656895.958255559</v>
      </c>
      <c r="E232" s="22">
        <v>7570999.6102053337</v>
      </c>
      <c r="F232" s="22">
        <v>99546215</v>
      </c>
      <c r="G232" s="22">
        <v>4363240204</v>
      </c>
    </row>
    <row r="233" spans="1:8" ht="15" thickBot="1" x14ac:dyDescent="0.3">
      <c r="A233" s="48" t="s">
        <v>80</v>
      </c>
      <c r="B233" s="49">
        <v>0</v>
      </c>
      <c r="C233" s="49">
        <v>0</v>
      </c>
      <c r="D233" s="49">
        <v>0</v>
      </c>
      <c r="E233" s="49">
        <v>0</v>
      </c>
      <c r="F233" s="49">
        <v>0</v>
      </c>
      <c r="G233" s="50">
        <v>0</v>
      </c>
    </row>
    <row r="234" spans="1:8" ht="15" thickBot="1" x14ac:dyDescent="0.3">
      <c r="A234" s="16" t="s">
        <v>81</v>
      </c>
      <c r="B234" s="17"/>
      <c r="C234" s="17"/>
      <c r="D234" s="17"/>
      <c r="E234" s="17"/>
      <c r="F234" s="17"/>
      <c r="G234" s="17"/>
    </row>
    <row r="235" spans="1:8" ht="15" thickBot="1" x14ac:dyDescent="0.3">
      <c r="A235" s="48" t="s">
        <v>82</v>
      </c>
      <c r="B235" s="49">
        <v>0</v>
      </c>
      <c r="C235" s="49">
        <v>0</v>
      </c>
      <c r="D235" s="49">
        <v>0</v>
      </c>
      <c r="E235" s="49">
        <v>0</v>
      </c>
      <c r="F235" s="49">
        <v>0</v>
      </c>
      <c r="G235" s="50">
        <v>0</v>
      </c>
    </row>
    <row r="236" spans="1:8" x14ac:dyDescent="0.25">
      <c r="A236" s="8" t="s">
        <v>83</v>
      </c>
      <c r="B236" s="13">
        <v>605</v>
      </c>
      <c r="C236" s="13">
        <v>2242</v>
      </c>
      <c r="D236" s="13">
        <v>6615</v>
      </c>
      <c r="E236" s="13">
        <v>1303</v>
      </c>
      <c r="F236" s="13">
        <v>0</v>
      </c>
      <c r="G236" s="13">
        <v>15383</v>
      </c>
      <c r="H236" s="21"/>
    </row>
    <row r="237" spans="1:8" x14ac:dyDescent="0.25">
      <c r="A237" s="8" t="s">
        <v>84</v>
      </c>
      <c r="B237" s="13">
        <v>353</v>
      </c>
      <c r="C237" s="13">
        <v>7461</v>
      </c>
      <c r="D237" s="13">
        <v>492</v>
      </c>
      <c r="E237" s="13">
        <v>98</v>
      </c>
      <c r="F237" s="13">
        <v>0</v>
      </c>
      <c r="G237" s="13">
        <v>42632</v>
      </c>
      <c r="H237" s="21"/>
    </row>
    <row r="238" spans="1:8" x14ac:dyDescent="0.25">
      <c r="A238" s="8" t="s">
        <v>85</v>
      </c>
      <c r="B238" s="13">
        <v>113465621</v>
      </c>
      <c r="C238" s="13">
        <v>350807608</v>
      </c>
      <c r="D238" s="13">
        <v>7346371647</v>
      </c>
      <c r="E238" s="13">
        <v>1455416983</v>
      </c>
      <c r="F238" s="13">
        <v>836094</v>
      </c>
      <c r="G238" s="13">
        <v>2097406152</v>
      </c>
      <c r="H238" s="21"/>
    </row>
    <row r="239" spans="1:8" x14ac:dyDescent="0.25">
      <c r="A239" s="8" t="s">
        <v>111</v>
      </c>
      <c r="B239" s="13">
        <v>5531</v>
      </c>
      <c r="C239" s="13">
        <v>1116294</v>
      </c>
      <c r="D239" s="13">
        <v>23132868.488200001</v>
      </c>
      <c r="E239" s="13">
        <v>4526648.7567299996</v>
      </c>
      <c r="F239" s="13">
        <v>0</v>
      </c>
      <c r="G239" s="13">
        <v>2692090</v>
      </c>
      <c r="H239" s="21"/>
    </row>
    <row r="240" spans="1:8" x14ac:dyDescent="0.25">
      <c r="A240" s="8" t="s">
        <v>179</v>
      </c>
      <c r="B240" s="13">
        <v>23932958</v>
      </c>
      <c r="C240" s="13">
        <v>73175119</v>
      </c>
      <c r="D240" s="13">
        <v>3716282261</v>
      </c>
      <c r="E240" s="13">
        <v>735182913</v>
      </c>
      <c r="F240" s="13">
        <v>1680632</v>
      </c>
      <c r="G240" s="13">
        <v>417433488</v>
      </c>
      <c r="H240" s="21"/>
    </row>
    <row r="241" spans="1:8" x14ac:dyDescent="0.25">
      <c r="A241" s="8" t="s">
        <v>148</v>
      </c>
      <c r="B241" s="13">
        <v>76</v>
      </c>
      <c r="C241" s="13">
        <v>1767</v>
      </c>
      <c r="D241" s="13">
        <v>2313</v>
      </c>
      <c r="E241" s="13">
        <v>448</v>
      </c>
      <c r="F241" s="13">
        <v>607</v>
      </c>
      <c r="G241" s="13">
        <v>13309</v>
      </c>
      <c r="H241" s="21"/>
    </row>
    <row r="242" spans="1:8" x14ac:dyDescent="0.25">
      <c r="A242" s="8" t="s">
        <v>44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2575</v>
      </c>
      <c r="H242" s="21"/>
    </row>
    <row r="243" spans="1:8" x14ac:dyDescent="0.25">
      <c r="A243" s="8" t="s">
        <v>149</v>
      </c>
      <c r="B243" s="13">
        <v>11</v>
      </c>
      <c r="C243" s="13">
        <v>64</v>
      </c>
      <c r="D243" s="13">
        <v>89</v>
      </c>
      <c r="E243" s="13">
        <v>18</v>
      </c>
      <c r="F243" s="13">
        <v>247</v>
      </c>
      <c r="G243" s="13">
        <v>9677</v>
      </c>
      <c r="H243" s="21"/>
    </row>
    <row r="244" spans="1:8" x14ac:dyDescent="0.25">
      <c r="A244" s="8" t="s">
        <v>108</v>
      </c>
      <c r="B244" s="13">
        <v>10</v>
      </c>
      <c r="C244" s="13">
        <v>21</v>
      </c>
      <c r="D244" s="13">
        <v>1040</v>
      </c>
      <c r="E244" s="13">
        <v>218</v>
      </c>
      <c r="F244" s="13">
        <v>0</v>
      </c>
      <c r="G244" s="13">
        <v>13287</v>
      </c>
      <c r="H244" s="21"/>
    </row>
    <row r="245" spans="1:8" x14ac:dyDescent="0.25">
      <c r="A245" s="8" t="s">
        <v>110</v>
      </c>
      <c r="B245" s="13">
        <v>2978</v>
      </c>
      <c r="C245" s="13">
        <v>250276</v>
      </c>
      <c r="D245" s="13">
        <v>13151263.238399999</v>
      </c>
      <c r="E245" s="13">
        <v>2516772.9681500001</v>
      </c>
      <c r="F245" s="13">
        <v>0</v>
      </c>
      <c r="G245" s="13">
        <v>1420456</v>
      </c>
      <c r="H245" s="21"/>
    </row>
    <row r="246" spans="1:8" x14ac:dyDescent="0.25">
      <c r="A246" s="8" t="s">
        <v>150</v>
      </c>
      <c r="B246" s="13">
        <v>55378</v>
      </c>
      <c r="C246" s="13">
        <v>270173</v>
      </c>
      <c r="D246" s="13">
        <v>13259819</v>
      </c>
      <c r="E246" s="13">
        <v>2633308</v>
      </c>
      <c r="F246" s="13">
        <v>20139</v>
      </c>
      <c r="G246" s="13">
        <v>1595193</v>
      </c>
      <c r="H246" s="21"/>
    </row>
    <row r="247" spans="1:8" x14ac:dyDescent="0.25">
      <c r="A247" s="8" t="s">
        <v>188</v>
      </c>
      <c r="B247" s="13">
        <v>531</v>
      </c>
      <c r="C247" s="13">
        <v>23564</v>
      </c>
      <c r="D247" s="13">
        <v>1132015.7154399999</v>
      </c>
      <c r="E247" s="13">
        <v>221164.22909000001</v>
      </c>
      <c r="F247" s="13">
        <v>0</v>
      </c>
      <c r="G247" s="13">
        <v>45034</v>
      </c>
      <c r="H247" s="21"/>
    </row>
    <row r="248" spans="1:8" x14ac:dyDescent="0.25">
      <c r="A248" s="8" t="s">
        <v>86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21"/>
    </row>
    <row r="249" spans="1:8" x14ac:dyDescent="0.25">
      <c r="A249" s="16" t="s">
        <v>87</v>
      </c>
      <c r="B249" s="23">
        <v>137464052</v>
      </c>
      <c r="C249" s="23">
        <v>425654589</v>
      </c>
      <c r="D249" s="23">
        <v>11113340423.442041</v>
      </c>
      <c r="E249" s="23">
        <v>2200499874.9539704</v>
      </c>
      <c r="F249" s="23">
        <v>2537719</v>
      </c>
      <c r="G249" s="23">
        <v>2520689276</v>
      </c>
      <c r="H249" s="21"/>
    </row>
    <row r="250" spans="1:8" x14ac:dyDescent="0.25">
      <c r="A250" s="16" t="s">
        <v>88</v>
      </c>
      <c r="B250" s="23">
        <v>141990692</v>
      </c>
      <c r="C250" s="23">
        <v>1140042113.1821539</v>
      </c>
      <c r="D250" s="23">
        <v>19894362332.219284</v>
      </c>
      <c r="E250" s="23">
        <v>3931720437.2244654</v>
      </c>
      <c r="F250" s="23">
        <v>190461998</v>
      </c>
      <c r="G250" s="23">
        <v>8095611204</v>
      </c>
      <c r="H250" s="21"/>
    </row>
    <row r="251" spans="1:8" x14ac:dyDescent="0.25">
      <c r="A251" s="16" t="s">
        <v>89</v>
      </c>
      <c r="B251" s="23">
        <v>4526640</v>
      </c>
      <c r="C251" s="23">
        <v>714387524.18215394</v>
      </c>
      <c r="D251" s="23">
        <v>8781021908.7772427</v>
      </c>
      <c r="E251" s="23">
        <v>1731220562.2704949</v>
      </c>
      <c r="F251" s="23">
        <v>187924279</v>
      </c>
      <c r="G251" s="23">
        <v>5574921928</v>
      </c>
      <c r="H251" s="21"/>
    </row>
    <row r="252" spans="1:8" x14ac:dyDescent="0.25">
      <c r="B252" s="24"/>
      <c r="C252" s="24"/>
      <c r="D252" s="24"/>
      <c r="E252" s="24"/>
      <c r="F252" s="24"/>
      <c r="G252" s="24"/>
    </row>
    <row r="253" spans="1:8" x14ac:dyDescent="0.25">
      <c r="B253" s="21"/>
      <c r="C253" s="21"/>
      <c r="D253" s="21"/>
      <c r="E253" s="21"/>
      <c r="F253" s="21"/>
      <c r="G253" s="21"/>
    </row>
    <row r="254" spans="1:8" x14ac:dyDescent="0.25">
      <c r="B254" s="25"/>
      <c r="C254" s="25"/>
      <c r="D254" s="25"/>
      <c r="E254" s="25"/>
      <c r="F254" s="25"/>
      <c r="G254" s="25"/>
    </row>
    <row r="255" spans="1:8" x14ac:dyDescent="0.25">
      <c r="B255" s="25"/>
      <c r="C255" s="25"/>
      <c r="D255" s="25"/>
      <c r="E255" s="25"/>
      <c r="F255" s="25"/>
      <c r="G255" s="25"/>
    </row>
    <row r="256" spans="1:8" x14ac:dyDescent="0.25">
      <c r="B256" s="25"/>
      <c r="C256" s="25"/>
      <c r="D256" s="25"/>
      <c r="E256" s="25"/>
      <c r="F256" s="25"/>
      <c r="G256" s="25"/>
    </row>
    <row r="257" spans="2:7" x14ac:dyDescent="0.25">
      <c r="B257" s="21"/>
      <c r="C257" s="21"/>
      <c r="D257" s="21"/>
      <c r="E257" s="21"/>
      <c r="F257" s="21"/>
      <c r="G257" s="21"/>
    </row>
    <row r="258" spans="2:7" x14ac:dyDescent="0.25">
      <c r="B258" s="21"/>
      <c r="C258" s="21"/>
      <c r="D258" s="21"/>
      <c r="E258" s="21"/>
      <c r="F258" s="21"/>
      <c r="G258" s="21"/>
    </row>
    <row r="259" spans="2:7" x14ac:dyDescent="0.25">
      <c r="B259" s="21"/>
      <c r="C259" s="21"/>
      <c r="D259" s="21"/>
      <c r="E259" s="21"/>
      <c r="F259" s="21"/>
      <c r="G259" s="21"/>
    </row>
    <row r="260" spans="2:7" x14ac:dyDescent="0.25">
      <c r="B260" s="21"/>
      <c r="C260" s="21"/>
      <c r="D260" s="21"/>
      <c r="E260" s="21"/>
      <c r="F260" s="21"/>
      <c r="G260" s="21"/>
    </row>
  </sheetData>
  <mergeCells count="10">
    <mergeCell ref="A3:G3"/>
    <mergeCell ref="A233:G233"/>
    <mergeCell ref="A198:G198"/>
    <mergeCell ref="A235:G235"/>
    <mergeCell ref="A1:A2"/>
    <mergeCell ref="B1:B2"/>
    <mergeCell ref="C1:C2"/>
    <mergeCell ref="D1:E1"/>
    <mergeCell ref="F1:F2"/>
    <mergeCell ref="G1:G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&amp;C_x000D_&amp;1#&amp;"Calibri"&amp;10&amp;K000000 INFORMAÇÃO PÚBLICA – PUBLIC INFORMATION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F009-1FA5-4CDB-99F7-093D83CE279C}">
  <dimension ref="A1:K262"/>
  <sheetViews>
    <sheetView showGridLines="0" tabSelected="1" zoomScaleNormal="100" workbookViewId="0">
      <pane ySplit="1" topLeftCell="A2" activePane="bottomLeft" state="frozen"/>
      <selection pane="bottomLeft" activeCell="A4" sqref="A4"/>
    </sheetView>
  </sheetViews>
  <sheetFormatPr defaultRowHeight="12" x14ac:dyDescent="0.2"/>
  <cols>
    <col min="1" max="1" width="40.28515625" style="59" customWidth="1"/>
    <col min="2" max="7" width="20.7109375" style="59" customWidth="1"/>
    <col min="8" max="8" width="5.7109375" style="59" customWidth="1"/>
    <col min="9" max="9" width="11.140625" style="59" bestFit="1" customWidth="1"/>
    <col min="10" max="10" width="9.140625" style="59"/>
    <col min="11" max="11" width="13.28515625" style="59" bestFit="1" customWidth="1"/>
    <col min="12" max="16384" width="9.140625" style="59"/>
  </cols>
  <sheetData>
    <row r="1" spans="1:9" ht="12.75" thickBot="1" x14ac:dyDescent="0.25">
      <c r="A1" s="51" t="s">
        <v>0</v>
      </c>
      <c r="B1" s="52" t="s">
        <v>90</v>
      </c>
      <c r="C1" s="52" t="s">
        <v>91</v>
      </c>
      <c r="D1" s="53" t="s">
        <v>92</v>
      </c>
      <c r="E1" s="54"/>
      <c r="F1" s="52" t="s">
        <v>93</v>
      </c>
      <c r="G1" s="55" t="s">
        <v>215</v>
      </c>
    </row>
    <row r="2" spans="1:9" ht="12.75" thickBot="1" x14ac:dyDescent="0.25">
      <c r="A2" s="56"/>
      <c r="B2" s="57"/>
      <c r="C2" s="57"/>
      <c r="D2" s="60" t="s">
        <v>94</v>
      </c>
      <c r="E2" s="60" t="s">
        <v>95</v>
      </c>
      <c r="F2" s="57"/>
      <c r="G2" s="58"/>
    </row>
    <row r="3" spans="1:9" ht="12.75" thickBot="1" x14ac:dyDescent="0.25">
      <c r="A3" s="61" t="s">
        <v>1</v>
      </c>
      <c r="B3" s="62"/>
      <c r="C3" s="62"/>
      <c r="D3" s="62"/>
      <c r="E3" s="62"/>
      <c r="F3" s="62"/>
      <c r="G3" s="63"/>
    </row>
    <row r="4" spans="1:9" x14ac:dyDescent="0.2">
      <c r="A4" s="64" t="s">
        <v>2</v>
      </c>
      <c r="B4" s="65">
        <v>452933</v>
      </c>
      <c r="C4" s="65">
        <v>2591915</v>
      </c>
      <c r="D4" s="65">
        <v>258798813</v>
      </c>
      <c r="E4" s="65">
        <v>48227487</v>
      </c>
      <c r="F4" s="65">
        <v>409420</v>
      </c>
      <c r="G4" s="65">
        <v>23367670</v>
      </c>
      <c r="H4" s="66"/>
    </row>
    <row r="5" spans="1:9" x14ac:dyDescent="0.2">
      <c r="A5" s="64" t="s">
        <v>7</v>
      </c>
      <c r="B5" s="65">
        <v>4</v>
      </c>
      <c r="C5" s="65">
        <v>680</v>
      </c>
      <c r="D5" s="65">
        <v>68699.850000000006</v>
      </c>
      <c r="E5" s="65">
        <v>12722.76172</v>
      </c>
      <c r="F5" s="65">
        <v>0</v>
      </c>
      <c r="G5" s="65">
        <v>2778830</v>
      </c>
      <c r="H5" s="66"/>
      <c r="I5" s="65"/>
    </row>
    <row r="6" spans="1:9" x14ac:dyDescent="0.2">
      <c r="A6" s="64" t="s">
        <v>8</v>
      </c>
      <c r="B6" s="65">
        <v>75</v>
      </c>
      <c r="C6" s="65">
        <v>11102</v>
      </c>
      <c r="D6" s="65">
        <v>1896453</v>
      </c>
      <c r="E6" s="65">
        <v>357793</v>
      </c>
      <c r="F6" s="65">
        <v>6801</v>
      </c>
      <c r="G6" s="65">
        <v>59016</v>
      </c>
      <c r="H6" s="66"/>
    </row>
    <row r="7" spans="1:9" x14ac:dyDescent="0.2">
      <c r="A7" s="64" t="s">
        <v>9</v>
      </c>
      <c r="B7" s="65">
        <v>16469</v>
      </c>
      <c r="C7" s="65">
        <v>32761</v>
      </c>
      <c r="D7" s="65">
        <v>34315233</v>
      </c>
      <c r="E7" s="65">
        <v>6393912</v>
      </c>
      <c r="F7" s="65">
        <v>14591</v>
      </c>
      <c r="G7" s="65">
        <v>322226</v>
      </c>
      <c r="H7" s="66"/>
    </row>
    <row r="8" spans="1:9" x14ac:dyDescent="0.2">
      <c r="A8" s="64" t="s">
        <v>3</v>
      </c>
      <c r="B8" s="65">
        <v>40</v>
      </c>
      <c r="C8" s="65">
        <v>1996</v>
      </c>
      <c r="D8" s="65">
        <v>41851</v>
      </c>
      <c r="E8" s="65">
        <v>7881</v>
      </c>
      <c r="F8" s="65">
        <v>3894</v>
      </c>
      <c r="G8" s="65">
        <v>16914</v>
      </c>
      <c r="H8" s="66"/>
    </row>
    <row r="9" spans="1:9" x14ac:dyDescent="0.2">
      <c r="A9" s="64" t="s">
        <v>113</v>
      </c>
      <c r="B9" s="65">
        <v>3</v>
      </c>
      <c r="C9" s="65">
        <v>105</v>
      </c>
      <c r="D9" s="65">
        <v>107730</v>
      </c>
      <c r="E9" s="65">
        <v>19950</v>
      </c>
      <c r="F9" s="65">
        <v>0</v>
      </c>
      <c r="G9" s="65">
        <v>173</v>
      </c>
      <c r="H9" s="66"/>
    </row>
    <row r="10" spans="1:9" x14ac:dyDescent="0.2">
      <c r="A10" s="64" t="s">
        <v>5</v>
      </c>
      <c r="B10" s="65">
        <v>138</v>
      </c>
      <c r="C10" s="65">
        <v>8285</v>
      </c>
      <c r="D10" s="65">
        <v>141433</v>
      </c>
      <c r="E10" s="65">
        <v>26337</v>
      </c>
      <c r="F10" s="65">
        <v>8570</v>
      </c>
      <c r="G10" s="65">
        <v>49120</v>
      </c>
      <c r="H10" s="66"/>
    </row>
    <row r="11" spans="1:9" x14ac:dyDescent="0.2">
      <c r="A11" s="64" t="s">
        <v>147</v>
      </c>
      <c r="B11" s="65">
        <v>4</v>
      </c>
      <c r="C11" s="65">
        <v>310</v>
      </c>
      <c r="D11" s="65">
        <v>334260</v>
      </c>
      <c r="E11" s="65">
        <v>61900</v>
      </c>
      <c r="F11" s="65">
        <v>0</v>
      </c>
      <c r="G11" s="65">
        <v>3866</v>
      </c>
      <c r="H11" s="66"/>
    </row>
    <row r="12" spans="1:9" x14ac:dyDescent="0.2">
      <c r="A12" s="64" t="s">
        <v>7</v>
      </c>
      <c r="B12" s="65">
        <v>0</v>
      </c>
      <c r="C12" s="65">
        <v>0</v>
      </c>
      <c r="D12" s="65">
        <v>0</v>
      </c>
      <c r="E12" s="65">
        <v>0</v>
      </c>
      <c r="F12" s="65">
        <v>0</v>
      </c>
      <c r="G12" s="65">
        <v>73476</v>
      </c>
      <c r="H12" s="66"/>
    </row>
    <row r="13" spans="1:9" x14ac:dyDescent="0.2">
      <c r="A13" s="64" t="s">
        <v>10</v>
      </c>
      <c r="B13" s="65">
        <v>0</v>
      </c>
      <c r="C13" s="65">
        <v>0</v>
      </c>
      <c r="D13" s="65">
        <v>0</v>
      </c>
      <c r="E13" s="65">
        <v>0</v>
      </c>
      <c r="F13" s="65">
        <v>0</v>
      </c>
      <c r="G13" s="65">
        <v>0</v>
      </c>
      <c r="H13" s="66"/>
    </row>
    <row r="14" spans="1:9" x14ac:dyDescent="0.2">
      <c r="A14" s="64" t="s">
        <v>11</v>
      </c>
      <c r="B14" s="65">
        <v>0</v>
      </c>
      <c r="C14" s="65">
        <v>0</v>
      </c>
      <c r="D14" s="65">
        <v>0</v>
      </c>
      <c r="E14" s="65">
        <v>0</v>
      </c>
      <c r="F14" s="65">
        <v>0</v>
      </c>
      <c r="G14" s="65">
        <v>0</v>
      </c>
      <c r="H14" s="66"/>
    </row>
    <row r="15" spans="1:9" x14ac:dyDescent="0.2">
      <c r="A15" s="64" t="s">
        <v>12</v>
      </c>
      <c r="B15" s="65">
        <v>0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  <c r="H15" s="66"/>
    </row>
    <row r="16" spans="1:9" x14ac:dyDescent="0.2">
      <c r="A16" s="64" t="s">
        <v>13</v>
      </c>
      <c r="B16" s="65">
        <v>0</v>
      </c>
      <c r="C16" s="65">
        <v>0</v>
      </c>
      <c r="D16" s="65">
        <v>0</v>
      </c>
      <c r="E16" s="65">
        <v>0</v>
      </c>
      <c r="F16" s="65">
        <v>0</v>
      </c>
      <c r="G16" s="65">
        <v>0</v>
      </c>
      <c r="H16" s="66"/>
    </row>
    <row r="17" spans="1:8" x14ac:dyDescent="0.2">
      <c r="A17" s="64" t="s">
        <v>193</v>
      </c>
      <c r="B17" s="65">
        <v>0</v>
      </c>
      <c r="C17" s="65">
        <v>0</v>
      </c>
      <c r="D17" s="65">
        <v>0</v>
      </c>
      <c r="E17" s="65">
        <v>0</v>
      </c>
      <c r="F17" s="65">
        <v>0</v>
      </c>
      <c r="G17" s="65">
        <v>0</v>
      </c>
      <c r="H17" s="66"/>
    </row>
    <row r="18" spans="1:8" x14ac:dyDescent="0.2">
      <c r="A18" s="64" t="s">
        <v>7</v>
      </c>
      <c r="B18" s="65">
        <v>0</v>
      </c>
      <c r="C18" s="65">
        <v>0</v>
      </c>
      <c r="D18" s="65">
        <v>0</v>
      </c>
      <c r="E18" s="65">
        <v>0</v>
      </c>
      <c r="F18" s="65">
        <v>0</v>
      </c>
      <c r="G18" s="65">
        <v>0</v>
      </c>
      <c r="H18" s="66"/>
    </row>
    <row r="19" spans="1:8" x14ac:dyDescent="0.2">
      <c r="A19" s="64" t="s">
        <v>194</v>
      </c>
      <c r="B19" s="65">
        <v>0</v>
      </c>
      <c r="C19" s="65">
        <v>0</v>
      </c>
      <c r="D19" s="65">
        <v>0</v>
      </c>
      <c r="E19" s="65">
        <v>0</v>
      </c>
      <c r="F19" s="65">
        <v>0</v>
      </c>
      <c r="G19" s="65">
        <v>1589</v>
      </c>
      <c r="H19" s="66"/>
    </row>
    <row r="20" spans="1:8" x14ac:dyDescent="0.2">
      <c r="A20" s="64" t="s">
        <v>7</v>
      </c>
      <c r="B20" s="65">
        <v>0</v>
      </c>
      <c r="C20" s="65">
        <v>0</v>
      </c>
      <c r="D20" s="65">
        <v>0</v>
      </c>
      <c r="E20" s="65">
        <v>0</v>
      </c>
      <c r="F20" s="65">
        <v>0</v>
      </c>
      <c r="G20" s="65">
        <v>0</v>
      </c>
      <c r="H20" s="66"/>
    </row>
    <row r="21" spans="1:8" x14ac:dyDescent="0.2">
      <c r="A21" s="64" t="s">
        <v>203</v>
      </c>
      <c r="B21" s="65">
        <v>12</v>
      </c>
      <c r="C21" s="65">
        <v>66</v>
      </c>
      <c r="D21" s="65">
        <v>12481</v>
      </c>
      <c r="E21" s="65">
        <v>2316</v>
      </c>
      <c r="F21" s="65">
        <v>111</v>
      </c>
      <c r="G21" s="65">
        <v>749</v>
      </c>
      <c r="H21" s="66"/>
    </row>
    <row r="22" spans="1:8" x14ac:dyDescent="0.2">
      <c r="A22" s="64" t="s">
        <v>7</v>
      </c>
      <c r="B22" s="65">
        <v>0</v>
      </c>
      <c r="C22" s="65">
        <v>0</v>
      </c>
      <c r="D22" s="65">
        <v>0</v>
      </c>
      <c r="E22" s="65">
        <v>0</v>
      </c>
      <c r="F22" s="65">
        <v>0</v>
      </c>
      <c r="G22" s="65">
        <v>145</v>
      </c>
      <c r="H22" s="66"/>
    </row>
    <row r="23" spans="1:8" x14ac:dyDescent="0.2">
      <c r="A23" s="64" t="s">
        <v>204</v>
      </c>
      <c r="B23" s="65">
        <v>12</v>
      </c>
      <c r="C23" s="65">
        <v>12</v>
      </c>
      <c r="D23" s="65">
        <v>4132</v>
      </c>
      <c r="E23" s="65">
        <v>765</v>
      </c>
      <c r="F23" s="65">
        <v>7</v>
      </c>
      <c r="G23" s="65">
        <v>342</v>
      </c>
      <c r="H23" s="66"/>
    </row>
    <row r="24" spans="1:8" x14ac:dyDescent="0.2">
      <c r="A24" s="64" t="s">
        <v>7</v>
      </c>
      <c r="B24" s="65">
        <v>0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  <c r="H24" s="66"/>
    </row>
    <row r="25" spans="1:8" x14ac:dyDescent="0.2">
      <c r="A25" s="64" t="s">
        <v>14</v>
      </c>
      <c r="B25" s="65">
        <v>0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  <c r="H25" s="66"/>
    </row>
    <row r="26" spans="1:8" x14ac:dyDescent="0.2">
      <c r="A26" s="74" t="s">
        <v>15</v>
      </c>
      <c r="B26" s="75">
        <v>469690</v>
      </c>
      <c r="C26" s="75">
        <v>2647232</v>
      </c>
      <c r="D26" s="75">
        <v>295721085.85000002</v>
      </c>
      <c r="E26" s="75">
        <v>55111063.761720002</v>
      </c>
      <c r="F26" s="75">
        <v>443394</v>
      </c>
      <c r="G26" s="75">
        <v>26674116</v>
      </c>
      <c r="H26" s="66"/>
    </row>
    <row r="27" spans="1:8" x14ac:dyDescent="0.2">
      <c r="A27" s="64" t="s">
        <v>16</v>
      </c>
      <c r="B27" s="66">
        <v>2221186</v>
      </c>
      <c r="C27" s="65">
        <v>45421966</v>
      </c>
      <c r="D27" s="65">
        <v>3729443699</v>
      </c>
      <c r="E27" s="65">
        <v>695346862</v>
      </c>
      <c r="F27" s="65">
        <v>24643463</v>
      </c>
      <c r="G27" s="65">
        <v>356260190</v>
      </c>
      <c r="H27" s="66"/>
    </row>
    <row r="28" spans="1:8" x14ac:dyDescent="0.2">
      <c r="A28" s="64" t="s">
        <v>105</v>
      </c>
      <c r="B28" s="65">
        <v>0</v>
      </c>
      <c r="C28" s="65">
        <v>0</v>
      </c>
      <c r="D28" s="65">
        <v>0</v>
      </c>
      <c r="E28" s="65">
        <v>0</v>
      </c>
      <c r="F28" s="65">
        <v>0</v>
      </c>
      <c r="G28" s="65">
        <v>0</v>
      </c>
      <c r="H28" s="66"/>
    </row>
    <row r="29" spans="1:8" x14ac:dyDescent="0.2">
      <c r="A29" s="64" t="s">
        <v>104</v>
      </c>
      <c r="B29" s="65">
        <v>0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66"/>
    </row>
    <row r="30" spans="1:8" x14ac:dyDescent="0.2">
      <c r="A30" s="64" t="s">
        <v>17</v>
      </c>
      <c r="B30" s="65">
        <v>0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6"/>
    </row>
    <row r="31" spans="1:8" x14ac:dyDescent="0.2">
      <c r="A31" s="64" t="s">
        <v>4</v>
      </c>
      <c r="B31" s="65">
        <v>0</v>
      </c>
      <c r="C31" s="65">
        <v>0</v>
      </c>
      <c r="D31" s="65">
        <v>0</v>
      </c>
      <c r="E31" s="65">
        <v>0</v>
      </c>
      <c r="F31" s="65">
        <v>0</v>
      </c>
      <c r="G31" s="65">
        <v>0</v>
      </c>
      <c r="H31" s="66"/>
    </row>
    <row r="32" spans="1:8" x14ac:dyDescent="0.2">
      <c r="A32" s="64" t="s">
        <v>18</v>
      </c>
      <c r="B32" s="65">
        <v>0</v>
      </c>
      <c r="C32" s="65">
        <v>0</v>
      </c>
      <c r="D32" s="65">
        <v>0</v>
      </c>
      <c r="E32" s="65">
        <v>0</v>
      </c>
      <c r="F32" s="65">
        <v>0</v>
      </c>
      <c r="G32" s="65">
        <v>646810</v>
      </c>
      <c r="H32" s="66"/>
    </row>
    <row r="33" spans="1:8" x14ac:dyDescent="0.2">
      <c r="A33" s="64" t="s">
        <v>6</v>
      </c>
      <c r="B33" s="65">
        <v>0</v>
      </c>
      <c r="C33" s="65">
        <v>0</v>
      </c>
      <c r="D33" s="65">
        <v>0</v>
      </c>
      <c r="E33" s="65">
        <v>0</v>
      </c>
      <c r="F33" s="65">
        <v>0</v>
      </c>
      <c r="G33" s="65">
        <v>0</v>
      </c>
      <c r="H33" s="66"/>
    </row>
    <row r="34" spans="1:8" x14ac:dyDescent="0.2">
      <c r="A34" s="64" t="s">
        <v>19</v>
      </c>
      <c r="B34" s="65">
        <v>0</v>
      </c>
      <c r="C34" s="65">
        <v>0</v>
      </c>
      <c r="D34" s="65">
        <v>0</v>
      </c>
      <c r="E34" s="65">
        <v>0</v>
      </c>
      <c r="F34" s="65">
        <v>0</v>
      </c>
      <c r="G34" s="65">
        <v>0</v>
      </c>
      <c r="H34" s="66"/>
    </row>
    <row r="35" spans="1:8" x14ac:dyDescent="0.2">
      <c r="A35" s="64" t="s">
        <v>4</v>
      </c>
      <c r="B35" s="65">
        <v>0</v>
      </c>
      <c r="C35" s="65">
        <v>0</v>
      </c>
      <c r="D35" s="65">
        <v>0</v>
      </c>
      <c r="E35" s="65">
        <v>0</v>
      </c>
      <c r="F35" s="65">
        <v>0</v>
      </c>
      <c r="G35" s="65">
        <v>33000</v>
      </c>
      <c r="H35" s="66"/>
    </row>
    <row r="36" spans="1:8" x14ac:dyDescent="0.2">
      <c r="A36" s="64" t="s">
        <v>20</v>
      </c>
      <c r="B36" s="65">
        <v>2</v>
      </c>
      <c r="C36" s="65">
        <v>2000</v>
      </c>
      <c r="D36" s="65">
        <v>265</v>
      </c>
      <c r="E36" s="65">
        <v>49</v>
      </c>
      <c r="F36" s="65">
        <v>2000</v>
      </c>
      <c r="G36" s="65">
        <v>2000</v>
      </c>
      <c r="H36" s="66"/>
    </row>
    <row r="37" spans="1:8" x14ac:dyDescent="0.2">
      <c r="A37" s="64" t="s">
        <v>6</v>
      </c>
      <c r="B37" s="65">
        <v>0</v>
      </c>
      <c r="C37" s="65">
        <v>0</v>
      </c>
      <c r="D37" s="65">
        <v>0</v>
      </c>
      <c r="E37" s="65">
        <v>0</v>
      </c>
      <c r="F37" s="65">
        <v>0</v>
      </c>
      <c r="G37" s="65">
        <v>0</v>
      </c>
      <c r="H37" s="66"/>
    </row>
    <row r="38" spans="1:8" x14ac:dyDescent="0.2">
      <c r="A38" s="64" t="s">
        <v>106</v>
      </c>
      <c r="B38" s="65">
        <v>0</v>
      </c>
      <c r="C38" s="65">
        <v>0</v>
      </c>
      <c r="D38" s="65">
        <v>0</v>
      </c>
      <c r="E38" s="65">
        <v>0</v>
      </c>
      <c r="F38" s="65">
        <v>0</v>
      </c>
      <c r="G38" s="65">
        <v>0</v>
      </c>
      <c r="H38" s="66"/>
    </row>
    <row r="39" spans="1:8" x14ac:dyDescent="0.2">
      <c r="A39" s="64" t="s">
        <v>4</v>
      </c>
      <c r="B39" s="65">
        <v>0</v>
      </c>
      <c r="C39" s="65">
        <v>0</v>
      </c>
      <c r="D39" s="65">
        <v>0</v>
      </c>
      <c r="E39" s="65">
        <v>0</v>
      </c>
      <c r="F39" s="65">
        <v>0</v>
      </c>
      <c r="G39" s="65">
        <v>0</v>
      </c>
      <c r="H39" s="66"/>
    </row>
    <row r="40" spans="1:8" x14ac:dyDescent="0.2">
      <c r="A40" s="64" t="s">
        <v>107</v>
      </c>
      <c r="B40" s="65">
        <v>0</v>
      </c>
      <c r="C40" s="65">
        <v>0</v>
      </c>
      <c r="D40" s="65">
        <v>0</v>
      </c>
      <c r="E40" s="65">
        <v>0</v>
      </c>
      <c r="F40" s="65">
        <v>0</v>
      </c>
      <c r="G40" s="65">
        <v>0</v>
      </c>
      <c r="H40" s="66"/>
    </row>
    <row r="41" spans="1:8" x14ac:dyDescent="0.2">
      <c r="A41" s="64" t="s">
        <v>6</v>
      </c>
      <c r="B41" s="65">
        <v>0</v>
      </c>
      <c r="C41" s="65">
        <v>0</v>
      </c>
      <c r="D41" s="65">
        <v>0</v>
      </c>
      <c r="E41" s="65">
        <v>0</v>
      </c>
      <c r="F41" s="65">
        <v>0</v>
      </c>
      <c r="G41" s="65">
        <v>0</v>
      </c>
      <c r="H41" s="66"/>
    </row>
    <row r="42" spans="1:8" x14ac:dyDescent="0.2">
      <c r="A42" s="67" t="s">
        <v>21</v>
      </c>
      <c r="B42" s="68">
        <v>175</v>
      </c>
      <c r="C42" s="68">
        <v>36151</v>
      </c>
      <c r="D42" s="68">
        <v>7233</v>
      </c>
      <c r="E42" s="68">
        <v>1347</v>
      </c>
      <c r="F42" s="68">
        <v>545597</v>
      </c>
      <c r="G42" s="65">
        <v>1968002</v>
      </c>
      <c r="H42" s="66"/>
    </row>
    <row r="43" spans="1:8" x14ac:dyDescent="0.2">
      <c r="A43" s="67" t="s">
        <v>4</v>
      </c>
      <c r="B43" s="68">
        <v>147</v>
      </c>
      <c r="C43" s="68">
        <v>252062</v>
      </c>
      <c r="D43" s="68">
        <v>79622870</v>
      </c>
      <c r="E43" s="68">
        <v>14983040</v>
      </c>
      <c r="F43" s="68">
        <v>0</v>
      </c>
      <c r="G43" s="65">
        <v>1362419</v>
      </c>
      <c r="H43" s="66"/>
    </row>
    <row r="44" spans="1:8" x14ac:dyDescent="0.2">
      <c r="A44" s="67" t="s">
        <v>22</v>
      </c>
      <c r="B44" s="68">
        <v>441</v>
      </c>
      <c r="C44" s="68">
        <v>4739321</v>
      </c>
      <c r="D44" s="68">
        <v>188250</v>
      </c>
      <c r="E44" s="68">
        <v>35052</v>
      </c>
      <c r="F44" s="68">
        <v>7634869</v>
      </c>
      <c r="G44" s="65">
        <v>51085040</v>
      </c>
      <c r="H44" s="66"/>
    </row>
    <row r="45" spans="1:8" x14ac:dyDescent="0.2">
      <c r="A45" s="67" t="s">
        <v>6</v>
      </c>
      <c r="B45" s="68">
        <v>176</v>
      </c>
      <c r="C45" s="68">
        <v>2183565</v>
      </c>
      <c r="D45" s="68">
        <v>690659614</v>
      </c>
      <c r="E45" s="68">
        <v>129964927</v>
      </c>
      <c r="F45" s="68">
        <v>0</v>
      </c>
      <c r="G45" s="65">
        <v>2576077</v>
      </c>
      <c r="H45" s="66"/>
    </row>
    <row r="46" spans="1:8" x14ac:dyDescent="0.2">
      <c r="A46" s="64" t="s">
        <v>97</v>
      </c>
      <c r="B46" s="68">
        <v>0</v>
      </c>
      <c r="C46" s="68">
        <v>0</v>
      </c>
      <c r="D46" s="68">
        <v>0</v>
      </c>
      <c r="E46" s="68">
        <v>0</v>
      </c>
      <c r="F46" s="68">
        <v>0</v>
      </c>
      <c r="G46" s="65">
        <v>0</v>
      </c>
      <c r="H46" s="66"/>
    </row>
    <row r="47" spans="1:8" x14ac:dyDescent="0.2">
      <c r="A47" s="64" t="s">
        <v>98</v>
      </c>
      <c r="B47" s="68">
        <v>0</v>
      </c>
      <c r="C47" s="68">
        <v>0</v>
      </c>
      <c r="D47" s="68">
        <v>0</v>
      </c>
      <c r="E47" s="68">
        <v>0</v>
      </c>
      <c r="F47" s="68">
        <v>0</v>
      </c>
      <c r="G47" s="65">
        <v>0</v>
      </c>
      <c r="H47" s="66"/>
    </row>
    <row r="48" spans="1:8" x14ac:dyDescent="0.2">
      <c r="A48" s="64" t="s">
        <v>209</v>
      </c>
      <c r="B48" s="68">
        <v>80</v>
      </c>
      <c r="C48" s="68">
        <v>12080</v>
      </c>
      <c r="D48" s="68">
        <v>874773</v>
      </c>
      <c r="E48" s="68">
        <v>162542</v>
      </c>
      <c r="F48" s="68">
        <v>0</v>
      </c>
      <c r="G48" s="65">
        <v>15105</v>
      </c>
      <c r="H48" s="66"/>
    </row>
    <row r="49" spans="1:11" x14ac:dyDescent="0.2">
      <c r="A49" s="64" t="s">
        <v>210</v>
      </c>
      <c r="B49" s="68">
        <v>371</v>
      </c>
      <c r="C49" s="68">
        <v>41250</v>
      </c>
      <c r="D49" s="68">
        <v>2094938.7562500001</v>
      </c>
      <c r="E49" s="68">
        <v>433366.37439000001</v>
      </c>
      <c r="F49" s="68">
        <v>0</v>
      </c>
      <c r="G49" s="65">
        <v>107900</v>
      </c>
      <c r="H49" s="66"/>
    </row>
    <row r="50" spans="1:11" x14ac:dyDescent="0.2">
      <c r="A50" s="64" t="s">
        <v>96</v>
      </c>
      <c r="B50" s="65">
        <v>0</v>
      </c>
      <c r="C50" s="65">
        <v>0</v>
      </c>
      <c r="D50" s="65">
        <v>0</v>
      </c>
      <c r="E50" s="65">
        <v>0</v>
      </c>
      <c r="F50" s="65">
        <v>0</v>
      </c>
      <c r="G50" s="65">
        <v>0</v>
      </c>
      <c r="H50" s="66"/>
    </row>
    <row r="51" spans="1:11" x14ac:dyDescent="0.2">
      <c r="A51" s="64" t="s">
        <v>23</v>
      </c>
      <c r="B51" s="65">
        <v>204</v>
      </c>
      <c r="C51" s="65">
        <v>238744</v>
      </c>
      <c r="D51" s="65">
        <v>63233567</v>
      </c>
      <c r="E51" s="65">
        <v>11825443</v>
      </c>
      <c r="F51" s="65">
        <v>3979943</v>
      </c>
      <c r="G51" s="65">
        <v>1105931</v>
      </c>
      <c r="H51" s="66"/>
    </row>
    <row r="52" spans="1:11" s="69" customFormat="1" x14ac:dyDescent="0.2">
      <c r="A52" s="67" t="s">
        <v>24</v>
      </c>
      <c r="B52" s="65">
        <v>6760</v>
      </c>
      <c r="C52" s="65">
        <v>4758464</v>
      </c>
      <c r="D52" s="65">
        <v>366979969.92090005</v>
      </c>
      <c r="E52" s="65">
        <v>80905830.50869</v>
      </c>
      <c r="F52" s="65">
        <v>0</v>
      </c>
      <c r="G52" s="65">
        <v>45943776</v>
      </c>
      <c r="H52" s="66"/>
      <c r="K52" s="59"/>
    </row>
    <row r="53" spans="1:11" s="69" customFormat="1" x14ac:dyDescent="0.2">
      <c r="A53" s="64" t="s">
        <v>216</v>
      </c>
      <c r="B53" s="65">
        <v>0</v>
      </c>
      <c r="C53" s="65">
        <v>0</v>
      </c>
      <c r="D53" s="65">
        <v>0</v>
      </c>
      <c r="E53" s="65">
        <v>0</v>
      </c>
      <c r="F53" s="65">
        <v>0</v>
      </c>
      <c r="G53" s="65">
        <v>0</v>
      </c>
      <c r="H53" s="66"/>
      <c r="K53" s="59"/>
    </row>
    <row r="54" spans="1:11" s="69" customFormat="1" x14ac:dyDescent="0.2">
      <c r="A54" s="64" t="s">
        <v>217</v>
      </c>
      <c r="B54" s="65">
        <v>0</v>
      </c>
      <c r="C54" s="65">
        <v>0</v>
      </c>
      <c r="D54" s="65">
        <v>0</v>
      </c>
      <c r="E54" s="65">
        <v>0</v>
      </c>
      <c r="F54" s="65">
        <v>0</v>
      </c>
      <c r="G54" s="65">
        <v>0</v>
      </c>
      <c r="H54" s="66"/>
      <c r="K54" s="59"/>
    </row>
    <row r="55" spans="1:11" x14ac:dyDescent="0.2">
      <c r="A55" s="64" t="s">
        <v>25</v>
      </c>
      <c r="B55" s="65">
        <v>0</v>
      </c>
      <c r="C55" s="65">
        <v>0</v>
      </c>
      <c r="D55" s="65">
        <v>0</v>
      </c>
      <c r="E55" s="65">
        <v>0</v>
      </c>
      <c r="F55" s="65">
        <v>0</v>
      </c>
      <c r="G55" s="65">
        <v>0</v>
      </c>
      <c r="H55" s="66"/>
    </row>
    <row r="56" spans="1:11" x14ac:dyDescent="0.2">
      <c r="A56" s="64" t="s">
        <v>26</v>
      </c>
      <c r="B56" s="65">
        <v>0</v>
      </c>
      <c r="C56" s="65">
        <v>0</v>
      </c>
      <c r="D56" s="65">
        <v>0</v>
      </c>
      <c r="E56" s="65">
        <v>0</v>
      </c>
      <c r="F56" s="65">
        <v>0</v>
      </c>
      <c r="G56" s="65">
        <v>0</v>
      </c>
      <c r="H56" s="66"/>
    </row>
    <row r="57" spans="1:11" x14ac:dyDescent="0.2">
      <c r="A57" s="64" t="s">
        <v>27</v>
      </c>
      <c r="B57" s="65">
        <v>8</v>
      </c>
      <c r="C57" s="65">
        <v>40000</v>
      </c>
      <c r="D57" s="65">
        <v>10411456</v>
      </c>
      <c r="E57" s="65">
        <v>1961243</v>
      </c>
      <c r="F57" s="65">
        <v>2034470</v>
      </c>
      <c r="G57" s="65">
        <v>40000</v>
      </c>
      <c r="H57" s="66"/>
    </row>
    <row r="58" spans="1:11" x14ac:dyDescent="0.2">
      <c r="A58" s="64" t="s">
        <v>28</v>
      </c>
      <c r="B58" s="65">
        <v>0</v>
      </c>
      <c r="C58" s="65">
        <v>0</v>
      </c>
      <c r="D58" s="65">
        <v>0</v>
      </c>
      <c r="E58" s="65">
        <v>0</v>
      </c>
      <c r="F58" s="65">
        <v>0</v>
      </c>
      <c r="G58" s="65">
        <v>0</v>
      </c>
      <c r="H58" s="66"/>
    </row>
    <row r="59" spans="1:11" x14ac:dyDescent="0.2">
      <c r="A59" s="64" t="s">
        <v>29</v>
      </c>
      <c r="B59" s="65">
        <v>4774</v>
      </c>
      <c r="C59" s="65">
        <v>767401</v>
      </c>
      <c r="D59" s="65">
        <v>101292120</v>
      </c>
      <c r="E59" s="65">
        <v>18895532</v>
      </c>
      <c r="F59" s="65">
        <v>1409570</v>
      </c>
      <c r="G59" s="65">
        <v>5010425</v>
      </c>
      <c r="H59" s="66"/>
    </row>
    <row r="60" spans="1:11" x14ac:dyDescent="0.2">
      <c r="A60" s="64" t="s">
        <v>211</v>
      </c>
      <c r="B60" s="65">
        <v>0</v>
      </c>
      <c r="C60" s="65">
        <v>0</v>
      </c>
      <c r="D60" s="65">
        <v>0</v>
      </c>
      <c r="E60" s="65">
        <v>0</v>
      </c>
      <c r="F60" s="65">
        <v>0</v>
      </c>
      <c r="G60" s="65">
        <v>0</v>
      </c>
      <c r="H60" s="66"/>
    </row>
    <row r="61" spans="1:11" x14ac:dyDescent="0.2">
      <c r="A61" s="64" t="s">
        <v>212</v>
      </c>
      <c r="B61" s="65">
        <v>0</v>
      </c>
      <c r="C61" s="65">
        <v>0</v>
      </c>
      <c r="D61" s="65">
        <v>0</v>
      </c>
      <c r="E61" s="65">
        <v>0</v>
      </c>
      <c r="F61" s="65">
        <v>0</v>
      </c>
      <c r="G61" s="65">
        <v>55</v>
      </c>
      <c r="H61" s="66"/>
    </row>
    <row r="62" spans="1:11" x14ac:dyDescent="0.2">
      <c r="A62" s="64" t="s">
        <v>195</v>
      </c>
      <c r="B62" s="65">
        <v>429</v>
      </c>
      <c r="C62" s="65">
        <v>31297</v>
      </c>
      <c r="D62" s="65">
        <v>94463</v>
      </c>
      <c r="E62" s="65">
        <v>17718</v>
      </c>
      <c r="F62" s="65">
        <v>40514</v>
      </c>
      <c r="G62" s="65">
        <v>323409</v>
      </c>
      <c r="H62" s="66"/>
    </row>
    <row r="63" spans="1:11" x14ac:dyDescent="0.2">
      <c r="A63" s="64" t="s">
        <v>4</v>
      </c>
      <c r="B63" s="65">
        <v>0</v>
      </c>
      <c r="C63" s="65">
        <v>0</v>
      </c>
      <c r="D63" s="65">
        <v>0</v>
      </c>
      <c r="E63" s="65">
        <v>0</v>
      </c>
      <c r="F63" s="65">
        <v>0</v>
      </c>
      <c r="G63" s="65">
        <v>26225</v>
      </c>
      <c r="H63" s="66"/>
    </row>
    <row r="64" spans="1:11" x14ac:dyDescent="0.2">
      <c r="A64" s="64" t="s">
        <v>197</v>
      </c>
      <c r="B64" s="65">
        <v>0</v>
      </c>
      <c r="C64" s="65">
        <v>0</v>
      </c>
      <c r="D64" s="65">
        <v>0</v>
      </c>
      <c r="E64" s="65">
        <v>0</v>
      </c>
      <c r="F64" s="65">
        <v>0</v>
      </c>
      <c r="G64" s="65">
        <v>0</v>
      </c>
      <c r="H64" s="66"/>
    </row>
    <row r="65" spans="1:8" x14ac:dyDescent="0.2">
      <c r="A65" s="64" t="s">
        <v>6</v>
      </c>
      <c r="B65" s="65">
        <v>0</v>
      </c>
      <c r="C65" s="65">
        <v>0</v>
      </c>
      <c r="D65" s="65">
        <v>0</v>
      </c>
      <c r="E65" s="65">
        <v>0</v>
      </c>
      <c r="F65" s="65">
        <v>0</v>
      </c>
      <c r="G65" s="65">
        <v>0</v>
      </c>
      <c r="H65" s="66"/>
    </row>
    <row r="66" spans="1:8" x14ac:dyDescent="0.2">
      <c r="A66" s="74" t="s">
        <v>30</v>
      </c>
      <c r="B66" s="75">
        <v>2234753</v>
      </c>
      <c r="C66" s="75">
        <v>58524301</v>
      </c>
      <c r="D66" s="75">
        <v>5044903218.6771507</v>
      </c>
      <c r="E66" s="75">
        <v>954532951.88308001</v>
      </c>
      <c r="F66" s="75">
        <v>40290426</v>
      </c>
      <c r="G66" s="75">
        <v>466506364</v>
      </c>
      <c r="H66" s="66"/>
    </row>
    <row r="67" spans="1:8" x14ac:dyDescent="0.2">
      <c r="A67" s="64" t="s">
        <v>178</v>
      </c>
      <c r="B67" s="65">
        <v>706993</v>
      </c>
      <c r="C67" s="65">
        <v>5198785</v>
      </c>
      <c r="D67" s="65">
        <v>1399782728</v>
      </c>
      <c r="E67" s="65">
        <v>261102992</v>
      </c>
      <c r="F67" s="65">
        <v>984341</v>
      </c>
      <c r="G67" s="65">
        <v>39680135</v>
      </c>
      <c r="H67" s="66"/>
    </row>
    <row r="68" spans="1:8" x14ac:dyDescent="0.2">
      <c r="A68" s="64" t="s">
        <v>31</v>
      </c>
      <c r="B68" s="65">
        <v>467</v>
      </c>
      <c r="C68" s="65">
        <v>113145</v>
      </c>
      <c r="D68" s="65">
        <v>760009</v>
      </c>
      <c r="E68" s="65">
        <v>141893</v>
      </c>
      <c r="F68" s="65">
        <v>215690</v>
      </c>
      <c r="G68" s="65">
        <v>857190</v>
      </c>
      <c r="H68" s="66"/>
    </row>
    <row r="69" spans="1:8" x14ac:dyDescent="0.2">
      <c r="A69" s="64" t="s">
        <v>32</v>
      </c>
      <c r="B69" s="65">
        <v>177</v>
      </c>
      <c r="C69" s="65">
        <v>83022</v>
      </c>
      <c r="D69" s="65">
        <v>19434535</v>
      </c>
      <c r="E69" s="65">
        <v>3657095</v>
      </c>
      <c r="F69" s="65">
        <v>0</v>
      </c>
      <c r="G69" s="65">
        <v>135262</v>
      </c>
      <c r="H69" s="66"/>
    </row>
    <row r="70" spans="1:8" x14ac:dyDescent="0.2">
      <c r="A70" s="64" t="s">
        <v>33</v>
      </c>
      <c r="B70" s="65">
        <v>745</v>
      </c>
      <c r="C70" s="65">
        <v>329315</v>
      </c>
      <c r="D70" s="65">
        <v>578401</v>
      </c>
      <c r="E70" s="65">
        <v>108619</v>
      </c>
      <c r="F70" s="65">
        <v>444865</v>
      </c>
      <c r="G70" s="65">
        <v>1573130</v>
      </c>
      <c r="H70" s="66"/>
    </row>
    <row r="71" spans="1:8" x14ac:dyDescent="0.2">
      <c r="A71" s="64" t="s">
        <v>34</v>
      </c>
      <c r="B71" s="65">
        <v>39</v>
      </c>
      <c r="C71" s="65">
        <v>11190</v>
      </c>
      <c r="D71" s="65">
        <v>3110344</v>
      </c>
      <c r="E71" s="65">
        <v>585289</v>
      </c>
      <c r="F71" s="65">
        <v>0</v>
      </c>
      <c r="G71" s="65">
        <v>182261</v>
      </c>
      <c r="H71" s="66"/>
    </row>
    <row r="72" spans="1:8" x14ac:dyDescent="0.2">
      <c r="A72" s="64" t="s">
        <v>180</v>
      </c>
      <c r="B72" s="65">
        <v>0</v>
      </c>
      <c r="C72" s="65">
        <v>0</v>
      </c>
      <c r="D72" s="65">
        <v>0</v>
      </c>
      <c r="E72" s="65">
        <v>0</v>
      </c>
      <c r="F72" s="65">
        <v>0</v>
      </c>
      <c r="G72" s="65">
        <v>4202</v>
      </c>
      <c r="H72" s="66"/>
    </row>
    <row r="73" spans="1:8" x14ac:dyDescent="0.2">
      <c r="A73" s="64" t="s">
        <v>32</v>
      </c>
      <c r="B73" s="65">
        <v>0</v>
      </c>
      <c r="C73" s="65">
        <v>0</v>
      </c>
      <c r="D73" s="65">
        <v>0</v>
      </c>
      <c r="E73" s="65">
        <v>0</v>
      </c>
      <c r="F73" s="65">
        <v>0</v>
      </c>
      <c r="G73" s="65">
        <v>3200</v>
      </c>
      <c r="H73" s="66"/>
    </row>
    <row r="74" spans="1:8" x14ac:dyDescent="0.2">
      <c r="A74" s="64" t="s">
        <v>181</v>
      </c>
      <c r="B74" s="65">
        <v>0</v>
      </c>
      <c r="C74" s="65">
        <v>0</v>
      </c>
      <c r="D74" s="65">
        <v>0</v>
      </c>
      <c r="E74" s="65">
        <v>0</v>
      </c>
      <c r="F74" s="65">
        <v>0</v>
      </c>
      <c r="G74" s="65">
        <v>7001</v>
      </c>
      <c r="H74" s="66"/>
    </row>
    <row r="75" spans="1:8" x14ac:dyDescent="0.2">
      <c r="A75" s="64" t="s">
        <v>34</v>
      </c>
      <c r="B75" s="65">
        <v>0</v>
      </c>
      <c r="C75" s="65">
        <v>0</v>
      </c>
      <c r="D75" s="65">
        <v>0</v>
      </c>
      <c r="E75" s="65">
        <v>0</v>
      </c>
      <c r="F75" s="65">
        <v>0</v>
      </c>
      <c r="G75" s="65">
        <v>7000</v>
      </c>
      <c r="H75" s="66"/>
    </row>
    <row r="76" spans="1:8" x14ac:dyDescent="0.2">
      <c r="A76" s="64" t="s">
        <v>182</v>
      </c>
      <c r="B76" s="65">
        <v>0</v>
      </c>
      <c r="C76" s="65">
        <v>0</v>
      </c>
      <c r="D76" s="65">
        <v>0</v>
      </c>
      <c r="E76" s="65">
        <v>0</v>
      </c>
      <c r="F76" s="65">
        <v>0</v>
      </c>
      <c r="G76" s="65">
        <v>4220</v>
      </c>
      <c r="H76" s="66"/>
    </row>
    <row r="77" spans="1:8" x14ac:dyDescent="0.2">
      <c r="A77" s="64" t="s">
        <v>32</v>
      </c>
      <c r="B77" s="65">
        <v>0</v>
      </c>
      <c r="C77" s="65">
        <v>0</v>
      </c>
      <c r="D77" s="65">
        <v>0</v>
      </c>
      <c r="E77" s="65">
        <v>0</v>
      </c>
      <c r="F77" s="65">
        <v>0</v>
      </c>
      <c r="G77" s="65">
        <v>0</v>
      </c>
      <c r="H77" s="66"/>
    </row>
    <row r="78" spans="1:8" x14ac:dyDescent="0.2">
      <c r="A78" s="64" t="s">
        <v>183</v>
      </c>
      <c r="B78" s="65">
        <v>0</v>
      </c>
      <c r="C78" s="65">
        <v>0</v>
      </c>
      <c r="D78" s="65">
        <v>0</v>
      </c>
      <c r="E78" s="65">
        <v>0</v>
      </c>
      <c r="F78" s="65">
        <v>0</v>
      </c>
      <c r="G78" s="65">
        <v>16220</v>
      </c>
      <c r="H78" s="66"/>
    </row>
    <row r="79" spans="1:8" x14ac:dyDescent="0.2">
      <c r="A79" s="64" t="s">
        <v>34</v>
      </c>
      <c r="B79" s="65">
        <v>0</v>
      </c>
      <c r="C79" s="65">
        <v>0</v>
      </c>
      <c r="D79" s="65">
        <v>0</v>
      </c>
      <c r="E79" s="65">
        <v>0</v>
      </c>
      <c r="F79" s="65">
        <v>0</v>
      </c>
      <c r="G79" s="65">
        <v>13000</v>
      </c>
      <c r="H79" s="66"/>
    </row>
    <row r="80" spans="1:8" x14ac:dyDescent="0.2">
      <c r="A80" s="64" t="s">
        <v>184</v>
      </c>
      <c r="B80" s="65">
        <v>0</v>
      </c>
      <c r="C80" s="65">
        <v>0</v>
      </c>
      <c r="D80" s="65">
        <v>0</v>
      </c>
      <c r="E80" s="65">
        <v>0</v>
      </c>
      <c r="F80" s="65">
        <v>0</v>
      </c>
      <c r="G80" s="65">
        <v>3312</v>
      </c>
      <c r="H80" s="66"/>
    </row>
    <row r="81" spans="1:11" x14ac:dyDescent="0.2">
      <c r="A81" s="64" t="s">
        <v>32</v>
      </c>
      <c r="B81" s="65">
        <v>0</v>
      </c>
      <c r="C81" s="65">
        <v>0</v>
      </c>
      <c r="D81" s="65">
        <v>0</v>
      </c>
      <c r="E81" s="65">
        <v>0</v>
      </c>
      <c r="F81" s="65">
        <v>0</v>
      </c>
      <c r="G81" s="65">
        <v>0</v>
      </c>
      <c r="H81" s="66"/>
    </row>
    <row r="82" spans="1:11" x14ac:dyDescent="0.2">
      <c r="A82" s="64" t="s">
        <v>185</v>
      </c>
      <c r="B82" s="65">
        <v>0</v>
      </c>
      <c r="C82" s="65">
        <v>0</v>
      </c>
      <c r="D82" s="65">
        <v>0</v>
      </c>
      <c r="E82" s="65">
        <v>0</v>
      </c>
      <c r="F82" s="65">
        <v>0</v>
      </c>
      <c r="G82" s="65">
        <v>7313</v>
      </c>
      <c r="H82" s="66"/>
    </row>
    <row r="83" spans="1:11" x14ac:dyDescent="0.2">
      <c r="A83" s="64" t="s">
        <v>34</v>
      </c>
      <c r="B83" s="65">
        <v>0</v>
      </c>
      <c r="C83" s="65">
        <v>0</v>
      </c>
      <c r="D83" s="65">
        <v>0</v>
      </c>
      <c r="E83" s="65">
        <v>0</v>
      </c>
      <c r="F83" s="65">
        <v>0</v>
      </c>
      <c r="G83" s="65">
        <v>5501</v>
      </c>
      <c r="H83" s="66"/>
    </row>
    <row r="84" spans="1:11" x14ac:dyDescent="0.2">
      <c r="A84" s="64" t="s">
        <v>186</v>
      </c>
      <c r="B84" s="65">
        <v>0</v>
      </c>
      <c r="C84" s="65">
        <v>0</v>
      </c>
      <c r="D84" s="65">
        <v>0</v>
      </c>
      <c r="E84" s="65">
        <v>0</v>
      </c>
      <c r="F84" s="65">
        <v>0</v>
      </c>
      <c r="G84" s="65">
        <v>0</v>
      </c>
      <c r="H84" s="66"/>
    </row>
    <row r="85" spans="1:11" x14ac:dyDescent="0.2">
      <c r="A85" s="64" t="s">
        <v>32</v>
      </c>
      <c r="B85" s="65">
        <v>0</v>
      </c>
      <c r="C85" s="65">
        <v>0</v>
      </c>
      <c r="D85" s="65">
        <v>0</v>
      </c>
      <c r="E85" s="65">
        <v>0</v>
      </c>
      <c r="F85" s="65">
        <v>0</v>
      </c>
      <c r="G85" s="65">
        <v>0</v>
      </c>
      <c r="H85" s="66"/>
    </row>
    <row r="86" spans="1:11" x14ac:dyDescent="0.2">
      <c r="A86" s="64" t="s">
        <v>187</v>
      </c>
      <c r="B86" s="65">
        <v>0</v>
      </c>
      <c r="C86" s="65">
        <v>0</v>
      </c>
      <c r="D86" s="65">
        <v>0</v>
      </c>
      <c r="E86" s="65">
        <v>0</v>
      </c>
      <c r="F86" s="65">
        <v>0</v>
      </c>
      <c r="G86" s="65">
        <v>0</v>
      </c>
      <c r="H86" s="66"/>
    </row>
    <row r="87" spans="1:11" x14ac:dyDescent="0.2">
      <c r="A87" s="64" t="s">
        <v>34</v>
      </c>
      <c r="B87" s="65">
        <v>0</v>
      </c>
      <c r="C87" s="65">
        <v>0</v>
      </c>
      <c r="D87" s="65">
        <v>0</v>
      </c>
      <c r="E87" s="65">
        <v>0</v>
      </c>
      <c r="F87" s="65">
        <v>0</v>
      </c>
      <c r="G87" s="65">
        <v>0</v>
      </c>
      <c r="H87" s="66"/>
    </row>
    <row r="88" spans="1:11" x14ac:dyDescent="0.2">
      <c r="A88" s="64" t="s">
        <v>35</v>
      </c>
      <c r="B88" s="65">
        <v>0</v>
      </c>
      <c r="C88" s="65">
        <v>0</v>
      </c>
      <c r="D88" s="65">
        <v>0</v>
      </c>
      <c r="E88" s="65">
        <v>0</v>
      </c>
      <c r="F88" s="65">
        <v>0</v>
      </c>
      <c r="G88" s="65">
        <v>0</v>
      </c>
    </row>
    <row r="89" spans="1:11" x14ac:dyDescent="0.2">
      <c r="A89" s="64" t="s">
        <v>36</v>
      </c>
      <c r="B89" s="65">
        <v>0</v>
      </c>
      <c r="C89" s="65">
        <v>0</v>
      </c>
      <c r="D89" s="65">
        <v>0</v>
      </c>
      <c r="E89" s="65">
        <v>0</v>
      </c>
      <c r="F89" s="65">
        <v>0</v>
      </c>
      <c r="G89" s="65">
        <v>0</v>
      </c>
      <c r="H89" s="68"/>
    </row>
    <row r="90" spans="1:11" x14ac:dyDescent="0.2">
      <c r="A90" s="64" t="s">
        <v>37</v>
      </c>
      <c r="B90" s="65">
        <v>2590</v>
      </c>
      <c r="C90" s="65">
        <v>424895</v>
      </c>
      <c r="D90" s="65">
        <v>113488432.59999999</v>
      </c>
      <c r="E90" s="65">
        <v>24930023.77008</v>
      </c>
      <c r="F90" s="65">
        <v>0</v>
      </c>
      <c r="G90" s="65">
        <v>3202920</v>
      </c>
      <c r="H90" s="66"/>
    </row>
    <row r="91" spans="1:11" x14ac:dyDescent="0.2">
      <c r="A91" s="64" t="s">
        <v>38</v>
      </c>
      <c r="B91" s="65">
        <v>0</v>
      </c>
      <c r="C91" s="65">
        <v>0</v>
      </c>
      <c r="D91" s="65">
        <v>0</v>
      </c>
      <c r="E91" s="65">
        <v>0</v>
      </c>
      <c r="F91" s="65">
        <v>0</v>
      </c>
      <c r="G91" s="65">
        <v>0</v>
      </c>
      <c r="H91" s="66"/>
    </row>
    <row r="92" spans="1:11" x14ac:dyDescent="0.2">
      <c r="A92" s="64" t="s">
        <v>7</v>
      </c>
      <c r="B92" s="65">
        <v>8435</v>
      </c>
      <c r="C92" s="65">
        <v>1283160</v>
      </c>
      <c r="D92" s="65">
        <v>337970045.11500001</v>
      </c>
      <c r="E92" s="65">
        <v>64355460.810390003</v>
      </c>
      <c r="F92" s="65">
        <v>0</v>
      </c>
      <c r="G92" s="65">
        <v>10185750</v>
      </c>
      <c r="H92" s="66"/>
      <c r="I92" s="66"/>
    </row>
    <row r="93" spans="1:11" s="69" customFormat="1" x14ac:dyDescent="0.2">
      <c r="A93" s="67" t="s">
        <v>199</v>
      </c>
      <c r="B93" s="65">
        <v>0</v>
      </c>
      <c r="C93" s="65">
        <v>0</v>
      </c>
      <c r="D93" s="65">
        <v>0</v>
      </c>
      <c r="E93" s="65">
        <v>0</v>
      </c>
      <c r="F93" s="65">
        <v>0</v>
      </c>
      <c r="G93" s="65">
        <v>750</v>
      </c>
      <c r="H93" s="66"/>
      <c r="I93" s="66"/>
      <c r="J93" s="59"/>
      <c r="K93" s="59"/>
    </row>
    <row r="94" spans="1:11" x14ac:dyDescent="0.2">
      <c r="A94" s="67" t="s">
        <v>192</v>
      </c>
      <c r="B94" s="68">
        <v>0</v>
      </c>
      <c r="C94" s="68">
        <v>0</v>
      </c>
      <c r="D94" s="68">
        <v>0</v>
      </c>
      <c r="E94" s="68">
        <v>0</v>
      </c>
      <c r="F94" s="68">
        <v>0</v>
      </c>
      <c r="G94" s="65">
        <v>0</v>
      </c>
      <c r="H94" s="66"/>
      <c r="I94" s="70"/>
      <c r="J94" s="69"/>
    </row>
    <row r="95" spans="1:11" x14ac:dyDescent="0.2">
      <c r="A95" s="64" t="s">
        <v>189</v>
      </c>
      <c r="B95" s="65">
        <v>0</v>
      </c>
      <c r="C95" s="65">
        <v>0</v>
      </c>
      <c r="D95" s="65">
        <v>0</v>
      </c>
      <c r="E95" s="65">
        <v>0</v>
      </c>
      <c r="F95" s="65">
        <v>0</v>
      </c>
      <c r="G95" s="65">
        <v>0</v>
      </c>
      <c r="H95" s="66"/>
    </row>
    <row r="96" spans="1:11" x14ac:dyDescent="0.2">
      <c r="A96" s="64" t="s">
        <v>157</v>
      </c>
      <c r="B96" s="65">
        <v>2533</v>
      </c>
      <c r="C96" s="65">
        <v>188303</v>
      </c>
      <c r="D96" s="65">
        <v>10112004</v>
      </c>
      <c r="E96" s="65">
        <v>1912256</v>
      </c>
      <c r="F96" s="65">
        <v>62565</v>
      </c>
      <c r="G96" s="65">
        <v>788942</v>
      </c>
      <c r="H96" s="66"/>
    </row>
    <row r="97" spans="1:8" x14ac:dyDescent="0.2">
      <c r="A97" s="64" t="s">
        <v>158</v>
      </c>
      <c r="B97" s="65">
        <v>145</v>
      </c>
      <c r="C97" s="65">
        <v>15570</v>
      </c>
      <c r="D97" s="65">
        <v>4152510</v>
      </c>
      <c r="E97" s="65">
        <v>792734</v>
      </c>
      <c r="F97" s="65">
        <v>7418</v>
      </c>
      <c r="G97" s="65">
        <v>95055</v>
      </c>
      <c r="H97" s="66"/>
    </row>
    <row r="98" spans="1:8" x14ac:dyDescent="0.2">
      <c r="A98" s="64" t="s">
        <v>161</v>
      </c>
      <c r="B98" s="65">
        <v>9</v>
      </c>
      <c r="C98" s="65">
        <v>988</v>
      </c>
      <c r="D98" s="65">
        <v>192569</v>
      </c>
      <c r="E98" s="65">
        <v>36919</v>
      </c>
      <c r="F98" s="65">
        <v>604</v>
      </c>
      <c r="G98" s="65">
        <v>7726</v>
      </c>
      <c r="H98" s="66"/>
    </row>
    <row r="99" spans="1:8" x14ac:dyDescent="0.2">
      <c r="A99" s="64" t="s">
        <v>162</v>
      </c>
      <c r="B99" s="65">
        <v>1446</v>
      </c>
      <c r="C99" s="65">
        <v>52540</v>
      </c>
      <c r="D99" s="65">
        <v>106699</v>
      </c>
      <c r="E99" s="65">
        <v>20370</v>
      </c>
      <c r="F99" s="65">
        <v>20625</v>
      </c>
      <c r="G99" s="65">
        <v>242114</v>
      </c>
      <c r="H99" s="66"/>
    </row>
    <row r="100" spans="1:8" x14ac:dyDescent="0.2">
      <c r="A100" s="64" t="s">
        <v>166</v>
      </c>
      <c r="B100" s="65">
        <v>10</v>
      </c>
      <c r="C100" s="65">
        <v>249</v>
      </c>
      <c r="D100" s="65">
        <v>55234</v>
      </c>
      <c r="E100" s="65">
        <v>10556</v>
      </c>
      <c r="F100" s="65">
        <v>119</v>
      </c>
      <c r="G100" s="65">
        <v>2441</v>
      </c>
      <c r="H100" s="66"/>
    </row>
    <row r="101" spans="1:8" x14ac:dyDescent="0.2">
      <c r="A101" s="64" t="s">
        <v>165</v>
      </c>
      <c r="B101" s="65">
        <v>279</v>
      </c>
      <c r="C101" s="65">
        <v>15308</v>
      </c>
      <c r="D101" s="65">
        <v>973944</v>
      </c>
      <c r="E101" s="65">
        <v>184776</v>
      </c>
      <c r="F101" s="65">
        <v>5830</v>
      </c>
      <c r="G101" s="65">
        <v>81462</v>
      </c>
      <c r="H101" s="66"/>
    </row>
    <row r="102" spans="1:8" x14ac:dyDescent="0.2">
      <c r="A102" s="64" t="s">
        <v>176</v>
      </c>
      <c r="B102" s="65">
        <v>3</v>
      </c>
      <c r="C102" s="65">
        <v>8</v>
      </c>
      <c r="D102" s="65">
        <v>1773</v>
      </c>
      <c r="E102" s="65">
        <v>334</v>
      </c>
      <c r="F102" s="65">
        <v>5</v>
      </c>
      <c r="G102" s="65">
        <v>102</v>
      </c>
      <c r="H102" s="66"/>
    </row>
    <row r="103" spans="1:8" x14ac:dyDescent="0.2">
      <c r="A103" s="64" t="s">
        <v>177</v>
      </c>
      <c r="B103" s="65">
        <v>639</v>
      </c>
      <c r="C103" s="65">
        <v>27215</v>
      </c>
      <c r="D103" s="65">
        <v>996064</v>
      </c>
      <c r="E103" s="65">
        <v>187132</v>
      </c>
      <c r="F103" s="65">
        <v>6618</v>
      </c>
      <c r="G103" s="65">
        <v>229838</v>
      </c>
      <c r="H103" s="66"/>
    </row>
    <row r="104" spans="1:8" x14ac:dyDescent="0.2">
      <c r="A104" s="64" t="s">
        <v>153</v>
      </c>
      <c r="B104" s="65">
        <v>7</v>
      </c>
      <c r="C104" s="65">
        <v>319</v>
      </c>
      <c r="D104" s="65">
        <v>78291</v>
      </c>
      <c r="E104" s="65">
        <v>14996</v>
      </c>
      <c r="F104" s="65">
        <v>158</v>
      </c>
      <c r="G104" s="65">
        <v>1791</v>
      </c>
      <c r="H104" s="66"/>
    </row>
    <row r="105" spans="1:8" x14ac:dyDescent="0.2">
      <c r="A105" s="64" t="s">
        <v>154</v>
      </c>
      <c r="B105" s="65">
        <v>279</v>
      </c>
      <c r="C105" s="65">
        <v>16540</v>
      </c>
      <c r="D105" s="65">
        <v>3637056</v>
      </c>
      <c r="E105" s="65">
        <v>684467</v>
      </c>
      <c r="F105" s="65">
        <v>5430</v>
      </c>
      <c r="G105" s="65">
        <v>130932</v>
      </c>
      <c r="H105" s="66"/>
    </row>
    <row r="106" spans="1:8" x14ac:dyDescent="0.2">
      <c r="A106" s="64" t="s">
        <v>171</v>
      </c>
      <c r="B106" s="65">
        <v>12</v>
      </c>
      <c r="C106" s="65">
        <v>1492</v>
      </c>
      <c r="D106" s="65">
        <v>290265</v>
      </c>
      <c r="E106" s="65">
        <v>54691</v>
      </c>
      <c r="F106" s="65">
        <v>689</v>
      </c>
      <c r="G106" s="65">
        <v>6961</v>
      </c>
      <c r="H106" s="66"/>
    </row>
    <row r="107" spans="1:8" x14ac:dyDescent="0.2">
      <c r="A107" s="64" t="s">
        <v>172</v>
      </c>
      <c r="B107" s="65">
        <v>170</v>
      </c>
      <c r="C107" s="65">
        <v>3059</v>
      </c>
      <c r="D107" s="65">
        <v>42668</v>
      </c>
      <c r="E107" s="65">
        <v>8017</v>
      </c>
      <c r="F107" s="65">
        <v>984</v>
      </c>
      <c r="G107" s="65">
        <v>89173</v>
      </c>
      <c r="H107" s="66"/>
    </row>
    <row r="108" spans="1:8" x14ac:dyDescent="0.2">
      <c r="A108" s="64" t="s">
        <v>167</v>
      </c>
      <c r="B108" s="65">
        <v>0</v>
      </c>
      <c r="C108" s="65">
        <v>0</v>
      </c>
      <c r="D108" s="65">
        <v>0</v>
      </c>
      <c r="E108" s="65">
        <v>0</v>
      </c>
      <c r="F108" s="65">
        <v>0</v>
      </c>
      <c r="G108" s="65">
        <v>0</v>
      </c>
      <c r="H108" s="66"/>
    </row>
    <row r="109" spans="1:8" x14ac:dyDescent="0.2">
      <c r="A109" s="64" t="s">
        <v>168</v>
      </c>
      <c r="B109" s="65">
        <v>0</v>
      </c>
      <c r="C109" s="65">
        <v>0</v>
      </c>
      <c r="D109" s="65">
        <v>0</v>
      </c>
      <c r="E109" s="65">
        <v>0</v>
      </c>
      <c r="F109" s="65">
        <v>0</v>
      </c>
      <c r="G109" s="65">
        <v>0</v>
      </c>
      <c r="H109" s="66"/>
    </row>
    <row r="110" spans="1:8" x14ac:dyDescent="0.2">
      <c r="A110" s="64" t="s">
        <v>170</v>
      </c>
      <c r="B110" s="65">
        <v>0</v>
      </c>
      <c r="C110" s="65">
        <v>0</v>
      </c>
      <c r="D110" s="65">
        <v>0</v>
      </c>
      <c r="E110" s="65">
        <v>0</v>
      </c>
      <c r="F110" s="65">
        <v>0</v>
      </c>
      <c r="G110" s="65">
        <v>389</v>
      </c>
      <c r="H110" s="66"/>
    </row>
    <row r="111" spans="1:8" x14ac:dyDescent="0.2">
      <c r="A111" s="64" t="s">
        <v>169</v>
      </c>
      <c r="B111" s="65">
        <v>4</v>
      </c>
      <c r="C111" s="65">
        <v>176</v>
      </c>
      <c r="D111" s="65">
        <v>53</v>
      </c>
      <c r="E111" s="65">
        <v>10</v>
      </c>
      <c r="F111" s="65">
        <v>88</v>
      </c>
      <c r="G111" s="65">
        <v>22076</v>
      </c>
      <c r="H111" s="66"/>
    </row>
    <row r="112" spans="1:8" x14ac:dyDescent="0.2">
      <c r="A112" s="64" t="s">
        <v>159</v>
      </c>
      <c r="B112" s="65">
        <v>4</v>
      </c>
      <c r="C112" s="65">
        <v>486</v>
      </c>
      <c r="D112" s="65">
        <v>132378</v>
      </c>
      <c r="E112" s="65">
        <v>25379</v>
      </c>
      <c r="F112" s="65">
        <v>243</v>
      </c>
      <c r="G112" s="65">
        <v>5102</v>
      </c>
      <c r="H112" s="66"/>
    </row>
    <row r="113" spans="1:8" x14ac:dyDescent="0.2">
      <c r="A113" s="64" t="s">
        <v>160</v>
      </c>
      <c r="B113" s="65">
        <v>380</v>
      </c>
      <c r="C113" s="65">
        <v>2997</v>
      </c>
      <c r="D113" s="65">
        <v>887322</v>
      </c>
      <c r="E113" s="65">
        <v>165884</v>
      </c>
      <c r="F113" s="65">
        <v>833</v>
      </c>
      <c r="G113" s="65">
        <v>119772</v>
      </c>
      <c r="H113" s="66"/>
    </row>
    <row r="114" spans="1:8" x14ac:dyDescent="0.2">
      <c r="A114" s="64" t="s">
        <v>155</v>
      </c>
      <c r="B114" s="65">
        <v>2</v>
      </c>
      <c r="C114" s="65">
        <v>4</v>
      </c>
      <c r="D114" s="65">
        <v>992</v>
      </c>
      <c r="E114" s="65">
        <v>187</v>
      </c>
      <c r="F114" s="65">
        <v>2</v>
      </c>
      <c r="G114" s="65">
        <v>28</v>
      </c>
      <c r="H114" s="66"/>
    </row>
    <row r="115" spans="1:8" x14ac:dyDescent="0.2">
      <c r="A115" s="64" t="s">
        <v>156</v>
      </c>
      <c r="B115" s="65">
        <v>117</v>
      </c>
      <c r="C115" s="65">
        <v>4418</v>
      </c>
      <c r="D115" s="65">
        <v>146126</v>
      </c>
      <c r="E115" s="65">
        <v>27474</v>
      </c>
      <c r="F115" s="65">
        <v>1343</v>
      </c>
      <c r="G115" s="65">
        <v>63434</v>
      </c>
      <c r="H115" s="66"/>
    </row>
    <row r="116" spans="1:8" x14ac:dyDescent="0.2">
      <c r="A116" s="64" t="s">
        <v>173</v>
      </c>
      <c r="B116" s="65">
        <v>2</v>
      </c>
      <c r="C116" s="65">
        <v>2</v>
      </c>
      <c r="D116" s="65">
        <v>224</v>
      </c>
      <c r="E116" s="65">
        <v>41</v>
      </c>
      <c r="F116" s="65">
        <v>2</v>
      </c>
      <c r="G116" s="65">
        <v>950</v>
      </c>
      <c r="H116" s="66"/>
    </row>
    <row r="117" spans="1:8" x14ac:dyDescent="0.2">
      <c r="A117" s="64" t="s">
        <v>174</v>
      </c>
      <c r="B117" s="65">
        <v>66</v>
      </c>
      <c r="C117" s="65">
        <v>2660</v>
      </c>
      <c r="D117" s="65">
        <v>44994</v>
      </c>
      <c r="E117" s="65">
        <v>8502</v>
      </c>
      <c r="F117" s="65">
        <v>605</v>
      </c>
      <c r="G117" s="65">
        <v>46913</v>
      </c>
      <c r="H117" s="66"/>
    </row>
    <row r="118" spans="1:8" x14ac:dyDescent="0.2">
      <c r="A118" s="64" t="s">
        <v>163</v>
      </c>
      <c r="B118" s="65">
        <v>0</v>
      </c>
      <c r="C118" s="65">
        <v>0</v>
      </c>
      <c r="D118" s="65">
        <v>0</v>
      </c>
      <c r="E118" s="65">
        <v>0</v>
      </c>
      <c r="F118" s="65">
        <v>0</v>
      </c>
      <c r="G118" s="65">
        <v>293</v>
      </c>
      <c r="H118" s="66"/>
    </row>
    <row r="119" spans="1:8" x14ac:dyDescent="0.2">
      <c r="A119" s="64" t="s">
        <v>164</v>
      </c>
      <c r="B119" s="65">
        <v>178</v>
      </c>
      <c r="C119" s="65">
        <v>52140</v>
      </c>
      <c r="D119" s="65">
        <v>2194598</v>
      </c>
      <c r="E119" s="65">
        <v>414193</v>
      </c>
      <c r="F119" s="65">
        <v>29338</v>
      </c>
      <c r="G119" s="65">
        <v>193207</v>
      </c>
      <c r="H119" s="66"/>
    </row>
    <row r="120" spans="1:8" x14ac:dyDescent="0.2">
      <c r="A120" s="64" t="s">
        <v>151</v>
      </c>
      <c r="B120" s="65">
        <v>67</v>
      </c>
      <c r="C120" s="65">
        <v>2231</v>
      </c>
      <c r="D120" s="65">
        <v>63380</v>
      </c>
      <c r="E120" s="65">
        <v>12039</v>
      </c>
      <c r="F120" s="65">
        <v>294</v>
      </c>
      <c r="G120" s="65">
        <v>13397</v>
      </c>
      <c r="H120" s="66"/>
    </row>
    <row r="121" spans="1:8" x14ac:dyDescent="0.2">
      <c r="A121" s="64" t="s">
        <v>152</v>
      </c>
      <c r="B121" s="65">
        <v>4</v>
      </c>
      <c r="C121" s="65">
        <v>120</v>
      </c>
      <c r="D121" s="65">
        <v>3397</v>
      </c>
      <c r="E121" s="65">
        <v>626</v>
      </c>
      <c r="F121" s="65">
        <v>5</v>
      </c>
      <c r="G121" s="65">
        <v>2152</v>
      </c>
      <c r="H121" s="66"/>
    </row>
    <row r="122" spans="1:8" x14ac:dyDescent="0.2">
      <c r="A122" s="64" t="s">
        <v>175</v>
      </c>
      <c r="B122" s="65">
        <v>0</v>
      </c>
      <c r="C122" s="65">
        <v>0</v>
      </c>
      <c r="D122" s="65">
        <v>0</v>
      </c>
      <c r="E122" s="65">
        <v>0</v>
      </c>
      <c r="F122" s="65">
        <v>0</v>
      </c>
      <c r="G122" s="65">
        <v>36977</v>
      </c>
      <c r="H122" s="66"/>
    </row>
    <row r="123" spans="1:8" x14ac:dyDescent="0.2">
      <c r="A123" s="74" t="s">
        <v>39</v>
      </c>
      <c r="B123" s="75">
        <v>725802</v>
      </c>
      <c r="C123" s="75">
        <v>7830337</v>
      </c>
      <c r="D123" s="75">
        <v>1899237035.7149999</v>
      </c>
      <c r="E123" s="75">
        <v>359442955.58046997</v>
      </c>
      <c r="F123" s="75">
        <v>1788694</v>
      </c>
      <c r="G123" s="75">
        <v>58069594</v>
      </c>
      <c r="H123" s="66"/>
    </row>
    <row r="124" spans="1:8" x14ac:dyDescent="0.2">
      <c r="A124" s="64" t="s">
        <v>40</v>
      </c>
      <c r="B124" s="65">
        <v>3345</v>
      </c>
      <c r="C124" s="65">
        <v>27740</v>
      </c>
      <c r="D124" s="65">
        <v>17761392</v>
      </c>
      <c r="E124" s="65">
        <v>3300789</v>
      </c>
      <c r="F124" s="65">
        <v>12146</v>
      </c>
      <c r="G124" s="65">
        <v>184433</v>
      </c>
      <c r="H124" s="66"/>
    </row>
    <row r="125" spans="1:8" x14ac:dyDescent="0.2">
      <c r="A125" s="74" t="s">
        <v>41</v>
      </c>
      <c r="B125" s="75">
        <v>3345</v>
      </c>
      <c r="C125" s="75">
        <v>27740</v>
      </c>
      <c r="D125" s="75">
        <v>17761392</v>
      </c>
      <c r="E125" s="75">
        <v>3300789</v>
      </c>
      <c r="F125" s="75">
        <v>12146</v>
      </c>
      <c r="G125" s="75">
        <v>184433</v>
      </c>
      <c r="H125" s="66"/>
    </row>
    <row r="126" spans="1:8" x14ac:dyDescent="0.2">
      <c r="A126" s="64" t="s">
        <v>42</v>
      </c>
      <c r="B126" s="65">
        <v>26355</v>
      </c>
      <c r="C126" s="65">
        <v>54500</v>
      </c>
      <c r="D126" s="65">
        <v>5848602</v>
      </c>
      <c r="E126" s="65">
        <v>1090588</v>
      </c>
      <c r="F126" s="65">
        <v>19741</v>
      </c>
      <c r="G126" s="65">
        <v>308087</v>
      </c>
      <c r="H126" s="66"/>
    </row>
    <row r="127" spans="1:8" x14ac:dyDescent="0.2">
      <c r="A127" s="64" t="s">
        <v>7</v>
      </c>
      <c r="B127" s="65">
        <v>0</v>
      </c>
      <c r="C127" s="65">
        <v>0</v>
      </c>
      <c r="D127" s="65">
        <v>0</v>
      </c>
      <c r="E127" s="65">
        <v>0</v>
      </c>
      <c r="F127" s="65">
        <v>0</v>
      </c>
      <c r="G127" s="65">
        <v>0</v>
      </c>
      <c r="H127" s="66"/>
    </row>
    <row r="128" spans="1:8" x14ac:dyDescent="0.2">
      <c r="A128" s="64" t="s">
        <v>43</v>
      </c>
      <c r="B128" s="59">
        <v>479</v>
      </c>
      <c r="C128" s="65">
        <v>19369</v>
      </c>
      <c r="D128" s="65">
        <v>33540</v>
      </c>
      <c r="E128" s="65">
        <v>6317</v>
      </c>
      <c r="F128" s="65">
        <v>40414</v>
      </c>
      <c r="G128" s="65">
        <v>102028</v>
      </c>
      <c r="H128" s="66"/>
    </row>
    <row r="129" spans="1:11" x14ac:dyDescent="0.2">
      <c r="A129" s="64" t="s">
        <v>44</v>
      </c>
      <c r="B129" s="65">
        <v>35</v>
      </c>
      <c r="C129" s="65">
        <v>4771</v>
      </c>
      <c r="D129" s="65">
        <v>502430</v>
      </c>
      <c r="E129" s="65">
        <v>96910</v>
      </c>
      <c r="F129" s="65">
        <v>0</v>
      </c>
      <c r="G129" s="65">
        <v>18393</v>
      </c>
      <c r="H129" s="66"/>
    </row>
    <row r="130" spans="1:11" x14ac:dyDescent="0.2">
      <c r="A130" s="64" t="s">
        <v>45</v>
      </c>
      <c r="B130" s="65">
        <v>384</v>
      </c>
      <c r="C130" s="65">
        <v>8146</v>
      </c>
      <c r="D130" s="65">
        <v>25066</v>
      </c>
      <c r="E130" s="65">
        <v>4763</v>
      </c>
      <c r="F130" s="65">
        <v>15656</v>
      </c>
      <c r="G130" s="65">
        <v>88270</v>
      </c>
      <c r="H130" s="66"/>
    </row>
    <row r="131" spans="1:11" x14ac:dyDescent="0.2">
      <c r="A131" s="64" t="s">
        <v>99</v>
      </c>
      <c r="B131" s="65">
        <v>26</v>
      </c>
      <c r="C131" s="65">
        <v>328</v>
      </c>
      <c r="D131" s="65">
        <v>37314</v>
      </c>
      <c r="E131" s="65">
        <v>7193</v>
      </c>
      <c r="F131" s="65">
        <v>0</v>
      </c>
      <c r="G131" s="65">
        <v>3317</v>
      </c>
      <c r="H131" s="66"/>
    </row>
    <row r="132" spans="1:11" x14ac:dyDescent="0.2">
      <c r="A132" s="64" t="s">
        <v>102</v>
      </c>
      <c r="B132" s="65">
        <v>12192</v>
      </c>
      <c r="C132" s="65">
        <v>16392</v>
      </c>
      <c r="D132" s="65">
        <v>2298184</v>
      </c>
      <c r="E132" s="65">
        <v>428030</v>
      </c>
      <c r="F132" s="65">
        <v>10480</v>
      </c>
      <c r="G132" s="65">
        <v>118563</v>
      </c>
      <c r="H132" s="66"/>
    </row>
    <row r="133" spans="1:11" x14ac:dyDescent="0.2">
      <c r="A133" s="64" t="s">
        <v>7</v>
      </c>
      <c r="B133" s="65">
        <v>135</v>
      </c>
      <c r="C133" s="65">
        <v>488</v>
      </c>
      <c r="D133" s="65">
        <v>62714.163500000002</v>
      </c>
      <c r="E133" s="65">
        <v>12899.424999999999</v>
      </c>
      <c r="F133" s="65">
        <v>0</v>
      </c>
      <c r="G133" s="65">
        <v>1022</v>
      </c>
      <c r="H133" s="66"/>
      <c r="I133" s="65"/>
    </row>
    <row r="134" spans="1:11" x14ac:dyDescent="0.2">
      <c r="A134" s="64" t="s">
        <v>46</v>
      </c>
      <c r="B134" s="65">
        <v>55</v>
      </c>
      <c r="C134" s="65">
        <v>106</v>
      </c>
      <c r="D134" s="65">
        <v>846</v>
      </c>
      <c r="E134" s="65">
        <v>156</v>
      </c>
      <c r="F134" s="65">
        <v>854</v>
      </c>
      <c r="G134" s="65">
        <v>3003</v>
      </c>
      <c r="H134" s="66"/>
    </row>
    <row r="135" spans="1:11" x14ac:dyDescent="0.2">
      <c r="A135" s="64" t="s">
        <v>44</v>
      </c>
      <c r="B135" s="65">
        <v>0</v>
      </c>
      <c r="C135" s="65">
        <v>0</v>
      </c>
      <c r="D135" s="65">
        <v>0</v>
      </c>
      <c r="E135" s="65">
        <v>0</v>
      </c>
      <c r="F135" s="65">
        <v>0</v>
      </c>
      <c r="G135" s="65">
        <v>552</v>
      </c>
      <c r="H135" s="66"/>
    </row>
    <row r="136" spans="1:11" x14ac:dyDescent="0.2">
      <c r="A136" s="64" t="s">
        <v>47</v>
      </c>
      <c r="B136" s="65">
        <v>1</v>
      </c>
      <c r="C136" s="65">
        <v>10</v>
      </c>
      <c r="D136" s="65">
        <v>61</v>
      </c>
      <c r="E136" s="65">
        <v>11</v>
      </c>
      <c r="F136" s="65">
        <v>75</v>
      </c>
      <c r="G136" s="65">
        <v>85</v>
      </c>
      <c r="H136" s="66"/>
    </row>
    <row r="137" spans="1:11" x14ac:dyDescent="0.2">
      <c r="A137" s="64" t="s">
        <v>99</v>
      </c>
      <c r="B137" s="71">
        <v>0</v>
      </c>
      <c r="C137" s="71">
        <v>0</v>
      </c>
      <c r="D137" s="71">
        <v>0</v>
      </c>
      <c r="E137" s="71">
        <v>0</v>
      </c>
      <c r="F137" s="71">
        <v>0</v>
      </c>
      <c r="G137" s="65">
        <v>0</v>
      </c>
      <c r="H137" s="66"/>
    </row>
    <row r="138" spans="1:11" x14ac:dyDescent="0.2">
      <c r="A138" s="64" t="s">
        <v>103</v>
      </c>
      <c r="B138" s="65">
        <v>0</v>
      </c>
      <c r="C138" s="65">
        <v>0</v>
      </c>
      <c r="D138" s="65">
        <v>0</v>
      </c>
      <c r="E138" s="65">
        <v>0</v>
      </c>
      <c r="F138" s="65">
        <v>0</v>
      </c>
      <c r="G138" s="65">
        <v>0</v>
      </c>
      <c r="H138" s="66"/>
    </row>
    <row r="139" spans="1:11" x14ac:dyDescent="0.2">
      <c r="A139" s="64" t="s">
        <v>7</v>
      </c>
      <c r="B139" s="65">
        <v>0</v>
      </c>
      <c r="C139" s="65">
        <v>0</v>
      </c>
      <c r="D139" s="65">
        <v>0</v>
      </c>
      <c r="E139" s="65">
        <v>0</v>
      </c>
      <c r="F139" s="65">
        <v>0</v>
      </c>
      <c r="G139" s="65">
        <v>0</v>
      </c>
      <c r="H139" s="66"/>
    </row>
    <row r="140" spans="1:11" s="69" customFormat="1" x14ac:dyDescent="0.2">
      <c r="A140" s="64" t="s">
        <v>48</v>
      </c>
      <c r="B140" s="65">
        <v>218385</v>
      </c>
      <c r="C140" s="65">
        <v>393246</v>
      </c>
      <c r="D140" s="65">
        <v>15311631</v>
      </c>
      <c r="E140" s="65">
        <v>2857303</v>
      </c>
      <c r="F140" s="65">
        <v>87157</v>
      </c>
      <c r="G140" s="65">
        <v>2563702</v>
      </c>
      <c r="H140" s="66"/>
      <c r="I140" s="59"/>
      <c r="J140" s="59"/>
      <c r="K140" s="59"/>
    </row>
    <row r="141" spans="1:11" x14ac:dyDescent="0.2">
      <c r="A141" s="67" t="s">
        <v>109</v>
      </c>
      <c r="B141" s="65">
        <v>0</v>
      </c>
      <c r="C141" s="65">
        <v>0</v>
      </c>
      <c r="D141" s="65">
        <v>0</v>
      </c>
      <c r="E141" s="65">
        <v>0</v>
      </c>
      <c r="F141" s="65">
        <v>0</v>
      </c>
      <c r="G141" s="65">
        <v>0</v>
      </c>
      <c r="H141" s="66"/>
      <c r="I141" s="69"/>
      <c r="J141" s="69"/>
    </row>
    <row r="142" spans="1:11" x14ac:dyDescent="0.2">
      <c r="A142" s="64" t="s">
        <v>49</v>
      </c>
      <c r="B142" s="65">
        <v>303</v>
      </c>
      <c r="C142" s="65">
        <v>32474</v>
      </c>
      <c r="D142" s="65">
        <v>35261</v>
      </c>
      <c r="E142" s="65">
        <v>6566</v>
      </c>
      <c r="F142" s="65">
        <v>78404</v>
      </c>
      <c r="G142" s="65">
        <v>212261</v>
      </c>
      <c r="H142" s="66"/>
    </row>
    <row r="143" spans="1:11" x14ac:dyDescent="0.2">
      <c r="A143" s="64" t="s">
        <v>44</v>
      </c>
      <c r="B143" s="71">
        <v>4</v>
      </c>
      <c r="C143" s="71">
        <v>1258</v>
      </c>
      <c r="D143" s="71">
        <v>45997</v>
      </c>
      <c r="E143" s="71">
        <v>8518</v>
      </c>
      <c r="F143" s="71">
        <v>0</v>
      </c>
      <c r="G143" s="65">
        <v>35820</v>
      </c>
      <c r="H143" s="66"/>
    </row>
    <row r="144" spans="1:11" x14ac:dyDescent="0.2">
      <c r="A144" s="64" t="s">
        <v>50</v>
      </c>
      <c r="B144" s="72">
        <v>493</v>
      </c>
      <c r="C144" s="72">
        <v>31824</v>
      </c>
      <c r="D144" s="72">
        <v>34304</v>
      </c>
      <c r="E144" s="72">
        <v>6377</v>
      </c>
      <c r="F144" s="71">
        <v>120398</v>
      </c>
      <c r="G144" s="65">
        <v>214869</v>
      </c>
      <c r="H144" s="66"/>
    </row>
    <row r="145" spans="1:8" x14ac:dyDescent="0.2">
      <c r="A145" s="64" t="s">
        <v>108</v>
      </c>
      <c r="B145" s="65">
        <v>116</v>
      </c>
      <c r="C145" s="65">
        <v>9284</v>
      </c>
      <c r="D145" s="65">
        <v>367992</v>
      </c>
      <c r="E145" s="65">
        <v>68184</v>
      </c>
      <c r="F145" s="65">
        <v>0</v>
      </c>
      <c r="G145" s="65">
        <v>31777</v>
      </c>
      <c r="H145" s="66"/>
    </row>
    <row r="146" spans="1:8" x14ac:dyDescent="0.2">
      <c r="A146" s="64" t="s">
        <v>51</v>
      </c>
      <c r="B146" s="65">
        <v>0</v>
      </c>
      <c r="C146" s="65">
        <v>0</v>
      </c>
      <c r="D146" s="65">
        <v>0</v>
      </c>
      <c r="E146" s="65">
        <v>0</v>
      </c>
      <c r="F146" s="65">
        <v>0</v>
      </c>
      <c r="G146" s="65">
        <v>0</v>
      </c>
      <c r="H146" s="66"/>
    </row>
    <row r="147" spans="1:8" x14ac:dyDescent="0.2">
      <c r="A147" s="64" t="s">
        <v>50</v>
      </c>
      <c r="B147" s="65">
        <v>0</v>
      </c>
      <c r="C147" s="65">
        <v>0</v>
      </c>
      <c r="D147" s="65">
        <v>0</v>
      </c>
      <c r="E147" s="65">
        <v>0</v>
      </c>
      <c r="F147" s="65">
        <v>0</v>
      </c>
      <c r="G147" s="65">
        <v>0</v>
      </c>
      <c r="H147" s="66"/>
    </row>
    <row r="148" spans="1:8" x14ac:dyDescent="0.2">
      <c r="A148" s="64" t="s">
        <v>99</v>
      </c>
      <c r="B148" s="65">
        <v>0</v>
      </c>
      <c r="C148" s="65">
        <v>0</v>
      </c>
      <c r="D148" s="65">
        <v>0</v>
      </c>
      <c r="E148" s="65">
        <v>0</v>
      </c>
      <c r="F148" s="65">
        <v>0</v>
      </c>
      <c r="G148" s="65">
        <v>0</v>
      </c>
      <c r="H148" s="66"/>
    </row>
    <row r="149" spans="1:8" x14ac:dyDescent="0.2">
      <c r="A149" s="64" t="s">
        <v>52</v>
      </c>
      <c r="B149" s="65">
        <v>5422</v>
      </c>
      <c r="C149" s="65">
        <v>19464</v>
      </c>
      <c r="D149" s="65">
        <v>1455640</v>
      </c>
      <c r="E149" s="65">
        <v>271883</v>
      </c>
      <c r="F149" s="65">
        <v>3178</v>
      </c>
      <c r="G149" s="65">
        <v>128318</v>
      </c>
      <c r="H149" s="66"/>
    </row>
    <row r="150" spans="1:8" x14ac:dyDescent="0.2">
      <c r="A150" s="64" t="s">
        <v>49</v>
      </c>
      <c r="B150" s="65">
        <v>297</v>
      </c>
      <c r="C150" s="65">
        <v>1232</v>
      </c>
      <c r="D150" s="65">
        <v>4950</v>
      </c>
      <c r="E150" s="65">
        <v>930</v>
      </c>
      <c r="F150" s="65">
        <v>5325</v>
      </c>
      <c r="G150" s="65">
        <v>13469</v>
      </c>
      <c r="H150" s="66"/>
    </row>
    <row r="151" spans="1:8" x14ac:dyDescent="0.2">
      <c r="A151" s="64" t="s">
        <v>44</v>
      </c>
      <c r="B151" s="65">
        <v>0</v>
      </c>
      <c r="C151" s="65">
        <v>0</v>
      </c>
      <c r="D151" s="65">
        <v>0</v>
      </c>
      <c r="E151" s="65">
        <v>0</v>
      </c>
      <c r="F151" s="65">
        <v>0</v>
      </c>
      <c r="G151" s="65">
        <v>1041</v>
      </c>
      <c r="H151" s="66"/>
    </row>
    <row r="152" spans="1:8" x14ac:dyDescent="0.2">
      <c r="A152" s="64" t="s">
        <v>50</v>
      </c>
      <c r="B152" s="65">
        <v>14</v>
      </c>
      <c r="C152" s="65">
        <v>429</v>
      </c>
      <c r="D152" s="65">
        <v>2179</v>
      </c>
      <c r="E152" s="65">
        <v>405</v>
      </c>
      <c r="F152" s="65">
        <v>698</v>
      </c>
      <c r="G152" s="65">
        <v>1884</v>
      </c>
      <c r="H152" s="66"/>
    </row>
    <row r="153" spans="1:8" x14ac:dyDescent="0.2">
      <c r="A153" s="64" t="s">
        <v>99</v>
      </c>
      <c r="B153" s="65">
        <v>0</v>
      </c>
      <c r="C153" s="65">
        <v>0</v>
      </c>
      <c r="D153" s="65">
        <v>0</v>
      </c>
      <c r="E153" s="65">
        <v>0</v>
      </c>
      <c r="F153" s="65">
        <v>0</v>
      </c>
      <c r="G153" s="65">
        <v>5</v>
      </c>
      <c r="H153" s="66"/>
    </row>
    <row r="154" spans="1:8" x14ac:dyDescent="0.2">
      <c r="A154" s="64" t="s">
        <v>202</v>
      </c>
      <c r="B154" s="65">
        <v>2</v>
      </c>
      <c r="C154" s="65">
        <v>2</v>
      </c>
      <c r="D154" s="65">
        <v>194</v>
      </c>
      <c r="E154" s="65">
        <v>36</v>
      </c>
      <c r="F154" s="65">
        <v>0</v>
      </c>
      <c r="G154" s="65">
        <v>8</v>
      </c>
      <c r="H154" s="66"/>
    </row>
    <row r="155" spans="1:8" x14ac:dyDescent="0.2">
      <c r="A155" s="64" t="s">
        <v>109</v>
      </c>
      <c r="B155" s="65">
        <v>0</v>
      </c>
      <c r="C155" s="65">
        <v>0</v>
      </c>
      <c r="D155" s="65">
        <v>0</v>
      </c>
      <c r="E155" s="65">
        <v>0</v>
      </c>
      <c r="F155" s="65">
        <v>0</v>
      </c>
      <c r="G155" s="65">
        <v>0</v>
      </c>
      <c r="H155" s="66"/>
    </row>
    <row r="156" spans="1:8" x14ac:dyDescent="0.2">
      <c r="A156" s="64" t="s">
        <v>49</v>
      </c>
      <c r="B156" s="65">
        <v>0</v>
      </c>
      <c r="C156" s="65">
        <v>0</v>
      </c>
      <c r="D156" s="65">
        <v>0</v>
      </c>
      <c r="E156" s="65">
        <v>0</v>
      </c>
      <c r="F156" s="65">
        <v>0</v>
      </c>
      <c r="G156" s="65">
        <v>0</v>
      </c>
      <c r="H156" s="66"/>
    </row>
    <row r="157" spans="1:8" x14ac:dyDescent="0.2">
      <c r="A157" s="64" t="s">
        <v>44</v>
      </c>
      <c r="B157" s="65">
        <v>0</v>
      </c>
      <c r="C157" s="65">
        <v>0</v>
      </c>
      <c r="D157" s="65">
        <v>0</v>
      </c>
      <c r="E157" s="65">
        <v>0</v>
      </c>
      <c r="F157" s="65">
        <v>0</v>
      </c>
      <c r="G157" s="65">
        <v>0</v>
      </c>
      <c r="H157" s="66"/>
    </row>
    <row r="158" spans="1:8" x14ac:dyDescent="0.2">
      <c r="A158" s="64" t="s">
        <v>50</v>
      </c>
      <c r="B158" s="65">
        <v>0</v>
      </c>
      <c r="C158" s="65">
        <v>0</v>
      </c>
      <c r="D158" s="65">
        <v>0</v>
      </c>
      <c r="E158" s="65">
        <v>0</v>
      </c>
      <c r="F158" s="65">
        <v>0</v>
      </c>
      <c r="G158" s="65">
        <v>0</v>
      </c>
      <c r="H158" s="66"/>
    </row>
    <row r="159" spans="1:8" x14ac:dyDescent="0.2">
      <c r="A159" s="64" t="s">
        <v>99</v>
      </c>
      <c r="B159" s="65">
        <v>0</v>
      </c>
      <c r="C159" s="65">
        <v>0</v>
      </c>
      <c r="D159" s="65">
        <v>0</v>
      </c>
      <c r="E159" s="65">
        <v>0</v>
      </c>
      <c r="F159" s="65">
        <v>0</v>
      </c>
      <c r="G159" s="65">
        <v>0</v>
      </c>
      <c r="H159" s="65"/>
    </row>
    <row r="160" spans="1:8" x14ac:dyDescent="0.2">
      <c r="A160" s="64" t="s">
        <v>53</v>
      </c>
      <c r="B160" s="65">
        <v>372</v>
      </c>
      <c r="C160" s="65">
        <v>3339</v>
      </c>
      <c r="D160" s="65">
        <v>295979</v>
      </c>
      <c r="E160" s="65">
        <v>55377</v>
      </c>
      <c r="F160" s="65">
        <v>7744</v>
      </c>
      <c r="G160" s="65">
        <v>36522</v>
      </c>
      <c r="H160" s="65"/>
    </row>
    <row r="161" spans="1:8" x14ac:dyDescent="0.2">
      <c r="A161" s="64" t="s">
        <v>109</v>
      </c>
      <c r="B161" s="65">
        <v>0</v>
      </c>
      <c r="C161" s="65">
        <v>0</v>
      </c>
      <c r="D161" s="65">
        <v>0</v>
      </c>
      <c r="E161" s="65">
        <v>0</v>
      </c>
      <c r="F161" s="65">
        <v>0</v>
      </c>
      <c r="G161" s="65">
        <v>0</v>
      </c>
      <c r="H161" s="65"/>
    </row>
    <row r="162" spans="1:8" x14ac:dyDescent="0.2">
      <c r="A162" s="64" t="s">
        <v>46</v>
      </c>
      <c r="B162" s="65">
        <v>0</v>
      </c>
      <c r="C162" s="65">
        <v>0</v>
      </c>
      <c r="D162" s="65">
        <v>0</v>
      </c>
      <c r="E162" s="65">
        <v>0</v>
      </c>
      <c r="F162" s="65">
        <v>0</v>
      </c>
      <c r="G162" s="65">
        <v>250</v>
      </c>
      <c r="H162" s="65"/>
    </row>
    <row r="163" spans="1:8" x14ac:dyDescent="0.2">
      <c r="A163" s="64" t="s">
        <v>44</v>
      </c>
      <c r="B163" s="65">
        <v>0</v>
      </c>
      <c r="C163" s="65">
        <v>0</v>
      </c>
      <c r="D163" s="65">
        <v>0</v>
      </c>
      <c r="E163" s="65">
        <v>0</v>
      </c>
      <c r="F163" s="65">
        <v>0</v>
      </c>
      <c r="G163" s="65">
        <v>100</v>
      </c>
      <c r="H163" s="65"/>
    </row>
    <row r="164" spans="1:8" x14ac:dyDescent="0.2">
      <c r="A164" s="64" t="s">
        <v>47</v>
      </c>
      <c r="B164" s="65">
        <v>0</v>
      </c>
      <c r="C164" s="65">
        <v>0</v>
      </c>
      <c r="D164" s="65">
        <v>0</v>
      </c>
      <c r="E164" s="65">
        <v>0</v>
      </c>
      <c r="F164" s="65">
        <v>0</v>
      </c>
      <c r="G164" s="65">
        <v>0</v>
      </c>
      <c r="H164" s="65"/>
    </row>
    <row r="165" spans="1:8" x14ac:dyDescent="0.2">
      <c r="A165" s="64" t="s">
        <v>54</v>
      </c>
      <c r="B165" s="65">
        <v>0</v>
      </c>
      <c r="C165" s="65">
        <v>0</v>
      </c>
      <c r="D165" s="65">
        <v>0</v>
      </c>
      <c r="E165" s="65">
        <v>0</v>
      </c>
      <c r="F165" s="65">
        <v>0</v>
      </c>
      <c r="G165" s="65">
        <v>0</v>
      </c>
      <c r="H165" s="65"/>
    </row>
    <row r="166" spans="1:8" x14ac:dyDescent="0.2">
      <c r="A166" s="64" t="s">
        <v>196</v>
      </c>
      <c r="B166" s="65">
        <v>0</v>
      </c>
      <c r="C166" s="65">
        <v>0</v>
      </c>
      <c r="D166" s="65">
        <v>0</v>
      </c>
      <c r="E166" s="65">
        <v>0</v>
      </c>
      <c r="F166" s="65">
        <v>0</v>
      </c>
      <c r="G166" s="65">
        <v>0</v>
      </c>
      <c r="H166" s="65"/>
    </row>
    <row r="167" spans="1:8" x14ac:dyDescent="0.2">
      <c r="A167" s="59" t="s">
        <v>55</v>
      </c>
      <c r="B167" s="59">
        <v>238</v>
      </c>
      <c r="C167" s="59">
        <v>455</v>
      </c>
      <c r="D167" s="59">
        <v>33543</v>
      </c>
      <c r="E167" s="59">
        <v>6254</v>
      </c>
      <c r="F167" s="59">
        <v>0</v>
      </c>
      <c r="G167" s="65">
        <v>4125</v>
      </c>
      <c r="H167" s="66"/>
    </row>
    <row r="168" spans="1:8" x14ac:dyDescent="0.2">
      <c r="A168" s="59" t="s">
        <v>56</v>
      </c>
      <c r="B168" s="59">
        <v>0</v>
      </c>
      <c r="C168" s="59">
        <v>0</v>
      </c>
      <c r="D168" s="59">
        <v>0</v>
      </c>
      <c r="E168" s="59">
        <v>0</v>
      </c>
      <c r="F168" s="59">
        <v>0</v>
      </c>
      <c r="G168" s="65">
        <v>0</v>
      </c>
      <c r="H168" s="66"/>
    </row>
    <row r="169" spans="1:8" x14ac:dyDescent="0.2">
      <c r="A169" s="59" t="s">
        <v>44</v>
      </c>
      <c r="B169" s="59">
        <v>0</v>
      </c>
      <c r="C169" s="59">
        <v>0</v>
      </c>
      <c r="D169" s="59">
        <v>0</v>
      </c>
      <c r="E169" s="59">
        <v>0</v>
      </c>
      <c r="F169" s="59">
        <v>0</v>
      </c>
      <c r="G169" s="65">
        <v>0</v>
      </c>
      <c r="H169" s="66"/>
    </row>
    <row r="170" spans="1:8" x14ac:dyDescent="0.2">
      <c r="A170" s="59" t="s">
        <v>57</v>
      </c>
      <c r="B170" s="59">
        <v>0</v>
      </c>
      <c r="C170" s="59">
        <v>0</v>
      </c>
      <c r="D170" s="59">
        <v>0</v>
      </c>
      <c r="E170" s="59">
        <v>0</v>
      </c>
      <c r="F170" s="59">
        <v>0</v>
      </c>
      <c r="G170" s="65">
        <v>0</v>
      </c>
      <c r="H170" s="66"/>
    </row>
    <row r="171" spans="1:8" x14ac:dyDescent="0.2">
      <c r="A171" s="59" t="s">
        <v>99</v>
      </c>
      <c r="B171" s="59">
        <v>0</v>
      </c>
      <c r="C171" s="59">
        <v>0</v>
      </c>
      <c r="D171" s="59">
        <v>0</v>
      </c>
      <c r="E171" s="59">
        <v>0</v>
      </c>
      <c r="F171" s="59">
        <v>0</v>
      </c>
      <c r="G171" s="65">
        <v>0</v>
      </c>
      <c r="H171" s="66"/>
    </row>
    <row r="172" spans="1:8" x14ac:dyDescent="0.2">
      <c r="A172" s="59" t="s">
        <v>100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65">
        <v>0</v>
      </c>
      <c r="H172" s="66"/>
    </row>
    <row r="173" spans="1:8" x14ac:dyDescent="0.2">
      <c r="A173" s="74" t="s">
        <v>58</v>
      </c>
      <c r="B173" s="75">
        <v>265308</v>
      </c>
      <c r="C173" s="75">
        <v>597117</v>
      </c>
      <c r="D173" s="75">
        <v>26396427.1635</v>
      </c>
      <c r="E173" s="75">
        <v>4928700.4249999998</v>
      </c>
      <c r="F173" s="75">
        <v>390124</v>
      </c>
      <c r="G173" s="75">
        <v>3887471</v>
      </c>
      <c r="H173" s="66"/>
    </row>
    <row r="174" spans="1:8" x14ac:dyDescent="0.2">
      <c r="A174" s="64" t="s">
        <v>130</v>
      </c>
      <c r="B174" s="71">
        <v>15263</v>
      </c>
      <c r="C174" s="71">
        <v>32253800</v>
      </c>
      <c r="D174" s="71">
        <v>346949</v>
      </c>
      <c r="E174" s="71">
        <v>64421</v>
      </c>
      <c r="F174" s="71">
        <v>8521800</v>
      </c>
      <c r="G174" s="65">
        <v>76592900</v>
      </c>
      <c r="H174" s="66"/>
    </row>
    <row r="175" spans="1:8" x14ac:dyDescent="0.2">
      <c r="A175" s="64" t="s">
        <v>127</v>
      </c>
      <c r="B175" s="71">
        <v>0</v>
      </c>
      <c r="C175" s="71">
        <v>0</v>
      </c>
      <c r="D175" s="71">
        <v>0</v>
      </c>
      <c r="E175" s="71">
        <v>0</v>
      </c>
      <c r="F175" s="71">
        <v>0</v>
      </c>
      <c r="G175" s="65">
        <v>0</v>
      </c>
      <c r="H175" s="66"/>
    </row>
    <row r="176" spans="1:8" x14ac:dyDescent="0.2">
      <c r="A176" s="64" t="s">
        <v>131</v>
      </c>
      <c r="B176" s="71">
        <v>2895</v>
      </c>
      <c r="C176" s="71">
        <v>2551500</v>
      </c>
      <c r="D176" s="71">
        <v>31478</v>
      </c>
      <c r="E176" s="71">
        <v>5866</v>
      </c>
      <c r="F176" s="71">
        <v>1316700</v>
      </c>
      <c r="G176" s="65">
        <v>17904200</v>
      </c>
      <c r="H176" s="66"/>
    </row>
    <row r="177" spans="1:11" x14ac:dyDescent="0.2">
      <c r="A177" s="64" t="s">
        <v>128</v>
      </c>
      <c r="B177" s="65">
        <v>26</v>
      </c>
      <c r="C177" s="65">
        <v>600200</v>
      </c>
      <c r="D177" s="65">
        <v>7201.799</v>
      </c>
      <c r="E177" s="65">
        <v>1330.7093400000001</v>
      </c>
      <c r="F177" s="65">
        <v>0</v>
      </c>
      <c r="G177" s="65">
        <v>600200</v>
      </c>
      <c r="H177" s="66"/>
    </row>
    <row r="178" spans="1:11" x14ac:dyDescent="0.2">
      <c r="A178" s="64" t="s">
        <v>132</v>
      </c>
      <c r="B178" s="71">
        <v>827</v>
      </c>
      <c r="C178" s="71">
        <v>3761600</v>
      </c>
      <c r="D178" s="71">
        <v>15143</v>
      </c>
      <c r="E178" s="71">
        <v>2822</v>
      </c>
      <c r="F178" s="71">
        <v>489300</v>
      </c>
      <c r="G178" s="65">
        <v>65759900</v>
      </c>
      <c r="H178" s="66"/>
    </row>
    <row r="179" spans="1:11" x14ac:dyDescent="0.2">
      <c r="A179" s="64" t="s">
        <v>129</v>
      </c>
      <c r="B179" s="65">
        <v>0</v>
      </c>
      <c r="C179" s="65">
        <v>0</v>
      </c>
      <c r="D179" s="65">
        <v>0</v>
      </c>
      <c r="E179" s="65">
        <v>0</v>
      </c>
      <c r="F179" s="65">
        <v>0</v>
      </c>
      <c r="G179" s="65">
        <v>0</v>
      </c>
      <c r="H179" s="66"/>
    </row>
    <row r="180" spans="1:11" x14ac:dyDescent="0.2">
      <c r="A180" s="64" t="s">
        <v>133</v>
      </c>
      <c r="B180" s="71">
        <v>4115</v>
      </c>
      <c r="C180" s="71">
        <v>3563900</v>
      </c>
      <c r="D180" s="71">
        <v>37849</v>
      </c>
      <c r="E180" s="71">
        <v>7060</v>
      </c>
      <c r="F180" s="71">
        <v>1846300</v>
      </c>
      <c r="G180" s="65">
        <v>8441873</v>
      </c>
      <c r="H180" s="66"/>
    </row>
    <row r="181" spans="1:11" x14ac:dyDescent="0.2">
      <c r="A181" s="64" t="s">
        <v>140</v>
      </c>
      <c r="B181" s="71">
        <v>0</v>
      </c>
      <c r="C181" s="71">
        <v>0</v>
      </c>
      <c r="D181" s="71">
        <v>0</v>
      </c>
      <c r="E181" s="71">
        <v>0</v>
      </c>
      <c r="F181" s="71">
        <v>0</v>
      </c>
      <c r="G181" s="65">
        <v>0</v>
      </c>
      <c r="H181" s="66"/>
    </row>
    <row r="182" spans="1:11" x14ac:dyDescent="0.2">
      <c r="A182" s="64" t="s">
        <v>134</v>
      </c>
      <c r="B182" s="71">
        <v>7530</v>
      </c>
      <c r="C182" s="71">
        <v>892200</v>
      </c>
      <c r="D182" s="71">
        <v>35692</v>
      </c>
      <c r="E182" s="71">
        <v>6636</v>
      </c>
      <c r="F182" s="71">
        <v>361600</v>
      </c>
      <c r="G182" s="65">
        <v>4750900</v>
      </c>
      <c r="H182" s="66"/>
    </row>
    <row r="183" spans="1:11" x14ac:dyDescent="0.2">
      <c r="A183" s="64" t="s">
        <v>141</v>
      </c>
      <c r="B183" s="65">
        <v>0</v>
      </c>
      <c r="C183" s="65">
        <v>0</v>
      </c>
      <c r="D183" s="65">
        <v>0</v>
      </c>
      <c r="E183" s="65">
        <v>0</v>
      </c>
      <c r="F183" s="65">
        <v>0</v>
      </c>
      <c r="G183" s="65">
        <v>0</v>
      </c>
      <c r="H183" s="66"/>
    </row>
    <row r="184" spans="1:11" x14ac:dyDescent="0.2">
      <c r="A184" s="64" t="s">
        <v>190</v>
      </c>
      <c r="B184" s="71">
        <v>2025</v>
      </c>
      <c r="C184" s="71">
        <v>4839700</v>
      </c>
      <c r="D184" s="71">
        <v>11210</v>
      </c>
      <c r="E184" s="71">
        <v>2076</v>
      </c>
      <c r="F184" s="71">
        <v>3504000</v>
      </c>
      <c r="G184" s="65">
        <v>156228800</v>
      </c>
      <c r="H184" s="66"/>
    </row>
    <row r="185" spans="1:11" x14ac:dyDescent="0.2">
      <c r="A185" s="64" t="s">
        <v>191</v>
      </c>
      <c r="B185" s="65">
        <v>0</v>
      </c>
      <c r="C185" s="65">
        <v>0</v>
      </c>
      <c r="D185" s="65">
        <v>0</v>
      </c>
      <c r="E185" s="65">
        <v>0</v>
      </c>
      <c r="F185" s="65">
        <v>0</v>
      </c>
      <c r="G185" s="65">
        <v>0</v>
      </c>
      <c r="H185" s="66"/>
    </row>
    <row r="186" spans="1:11" x14ac:dyDescent="0.2">
      <c r="A186" s="64" t="s">
        <v>135</v>
      </c>
      <c r="B186" s="71">
        <v>1732</v>
      </c>
      <c r="C186" s="71">
        <v>346100</v>
      </c>
      <c r="D186" s="71">
        <v>5798</v>
      </c>
      <c r="E186" s="71">
        <v>1081</v>
      </c>
      <c r="F186" s="71">
        <v>117200</v>
      </c>
      <c r="G186" s="65">
        <v>1870400</v>
      </c>
      <c r="H186" s="66"/>
    </row>
    <row r="187" spans="1:11" x14ac:dyDescent="0.2">
      <c r="A187" s="64" t="s">
        <v>142</v>
      </c>
      <c r="B187" s="71">
        <v>0</v>
      </c>
      <c r="C187" s="71">
        <v>0</v>
      </c>
      <c r="D187" s="71">
        <v>0</v>
      </c>
      <c r="E187" s="71">
        <v>0</v>
      </c>
      <c r="F187" s="71">
        <v>0</v>
      </c>
      <c r="G187" s="65">
        <v>0</v>
      </c>
      <c r="H187" s="66"/>
    </row>
    <row r="188" spans="1:11" s="69" customFormat="1" x14ac:dyDescent="0.2">
      <c r="A188" s="64" t="s">
        <v>136</v>
      </c>
      <c r="B188" s="73">
        <v>19077</v>
      </c>
      <c r="C188" s="73">
        <v>32619800</v>
      </c>
      <c r="D188" s="73">
        <v>969122</v>
      </c>
      <c r="E188" s="73">
        <v>181362</v>
      </c>
      <c r="F188" s="73">
        <v>10650400</v>
      </c>
      <c r="G188" s="65">
        <v>127501100</v>
      </c>
      <c r="H188" s="66"/>
      <c r="I188" s="59"/>
      <c r="J188" s="59"/>
      <c r="K188" s="59"/>
    </row>
    <row r="189" spans="1:11" x14ac:dyDescent="0.2">
      <c r="A189" s="67" t="s">
        <v>143</v>
      </c>
      <c r="B189" s="71">
        <v>0</v>
      </c>
      <c r="C189" s="71">
        <v>0</v>
      </c>
      <c r="D189" s="71">
        <v>0</v>
      </c>
      <c r="E189" s="71">
        <v>0</v>
      </c>
      <c r="F189" s="71">
        <v>0</v>
      </c>
      <c r="G189" s="65">
        <v>0</v>
      </c>
      <c r="H189" s="66"/>
      <c r="I189" s="69"/>
      <c r="J189" s="69"/>
    </row>
    <row r="190" spans="1:11" x14ac:dyDescent="0.2">
      <c r="A190" s="64" t="s">
        <v>137</v>
      </c>
      <c r="B190" s="71">
        <v>5572</v>
      </c>
      <c r="C190" s="71">
        <v>1167300</v>
      </c>
      <c r="D190" s="71">
        <v>21217</v>
      </c>
      <c r="E190" s="71">
        <v>3942</v>
      </c>
      <c r="F190" s="71">
        <v>48400</v>
      </c>
      <c r="G190" s="65">
        <v>5017500</v>
      </c>
      <c r="H190" s="66"/>
    </row>
    <row r="191" spans="1:11" x14ac:dyDescent="0.2">
      <c r="A191" s="64" t="s">
        <v>144</v>
      </c>
      <c r="B191" s="65">
        <v>0</v>
      </c>
      <c r="C191" s="65">
        <v>0</v>
      </c>
      <c r="D191" s="65">
        <v>0</v>
      </c>
      <c r="E191" s="65">
        <v>0</v>
      </c>
      <c r="F191" s="65">
        <v>0</v>
      </c>
      <c r="G191" s="65">
        <v>0</v>
      </c>
      <c r="H191" s="66"/>
    </row>
    <row r="192" spans="1:11" x14ac:dyDescent="0.2">
      <c r="A192" s="64" t="s">
        <v>138</v>
      </c>
      <c r="B192" s="71">
        <v>9279</v>
      </c>
      <c r="C192" s="71">
        <v>10395300</v>
      </c>
      <c r="D192" s="71">
        <v>89670</v>
      </c>
      <c r="E192" s="71">
        <v>16675</v>
      </c>
      <c r="F192" s="71">
        <v>2011600</v>
      </c>
      <c r="G192" s="65">
        <v>27404600</v>
      </c>
      <c r="H192" s="66"/>
    </row>
    <row r="193" spans="1:8" x14ac:dyDescent="0.2">
      <c r="A193" s="64" t="s">
        <v>145</v>
      </c>
      <c r="B193" s="65">
        <v>0</v>
      </c>
      <c r="C193" s="65">
        <v>0</v>
      </c>
      <c r="D193" s="65">
        <v>0</v>
      </c>
      <c r="E193" s="65">
        <v>0</v>
      </c>
      <c r="F193" s="65">
        <v>0</v>
      </c>
      <c r="G193" s="65">
        <v>0</v>
      </c>
      <c r="H193" s="66"/>
    </row>
    <row r="194" spans="1:8" x14ac:dyDescent="0.2">
      <c r="A194" s="64" t="s">
        <v>139</v>
      </c>
      <c r="B194" s="71">
        <v>55280</v>
      </c>
      <c r="C194" s="71">
        <v>16194100</v>
      </c>
      <c r="D194" s="71">
        <v>1170964</v>
      </c>
      <c r="E194" s="71">
        <v>217924</v>
      </c>
      <c r="F194" s="71">
        <v>5337000</v>
      </c>
      <c r="G194" s="65">
        <v>78555700</v>
      </c>
      <c r="H194" s="66"/>
    </row>
    <row r="195" spans="1:8" x14ac:dyDescent="0.2">
      <c r="A195" s="64" t="s">
        <v>146</v>
      </c>
      <c r="B195" s="65">
        <v>0</v>
      </c>
      <c r="C195" s="65">
        <v>0</v>
      </c>
      <c r="D195" s="65">
        <v>0</v>
      </c>
      <c r="E195" s="65">
        <v>0</v>
      </c>
      <c r="F195" s="65">
        <v>0</v>
      </c>
      <c r="G195" s="65">
        <v>0</v>
      </c>
      <c r="H195" s="66"/>
    </row>
    <row r="196" spans="1:8" x14ac:dyDescent="0.2">
      <c r="A196" s="64" t="s">
        <v>200</v>
      </c>
      <c r="B196" s="71">
        <v>5524</v>
      </c>
      <c r="C196" s="71">
        <v>19963000</v>
      </c>
      <c r="D196" s="71">
        <v>45842</v>
      </c>
      <c r="E196" s="71">
        <v>8513</v>
      </c>
      <c r="F196" s="71">
        <v>10564600</v>
      </c>
      <c r="G196" s="65">
        <v>284506900</v>
      </c>
      <c r="H196" s="66"/>
    </row>
    <row r="197" spans="1:8" x14ac:dyDescent="0.2">
      <c r="A197" s="64" t="s">
        <v>201</v>
      </c>
      <c r="B197" s="71">
        <v>0</v>
      </c>
      <c r="C197" s="71">
        <v>0</v>
      </c>
      <c r="D197" s="71">
        <v>0</v>
      </c>
      <c r="E197" s="71">
        <v>0</v>
      </c>
      <c r="F197" s="71">
        <v>0</v>
      </c>
      <c r="G197" s="65">
        <v>0</v>
      </c>
      <c r="H197" s="66"/>
    </row>
    <row r="198" spans="1:8" x14ac:dyDescent="0.2">
      <c r="A198" s="74" t="s">
        <v>126</v>
      </c>
      <c r="B198" s="75">
        <v>129145</v>
      </c>
      <c r="C198" s="75">
        <v>129148500</v>
      </c>
      <c r="D198" s="75">
        <v>2788135.7990000001</v>
      </c>
      <c r="E198" s="75">
        <v>519708.70934</v>
      </c>
      <c r="F198" s="75">
        <v>44768900</v>
      </c>
      <c r="G198" s="75">
        <v>855134973</v>
      </c>
      <c r="H198" s="66"/>
    </row>
    <row r="199" spans="1:8" ht="12.75" thickBot="1" x14ac:dyDescent="0.25">
      <c r="A199" s="74" t="s">
        <v>59</v>
      </c>
      <c r="B199" s="75">
        <v>3828043</v>
      </c>
      <c r="C199" s="75">
        <v>198775227</v>
      </c>
      <c r="D199" s="75">
        <v>7286807295.2046509</v>
      </c>
      <c r="E199" s="75">
        <v>1377836169.3596101</v>
      </c>
      <c r="F199" s="75">
        <v>87693684</v>
      </c>
      <c r="G199" s="75">
        <v>1410456951</v>
      </c>
      <c r="H199" s="66"/>
    </row>
    <row r="200" spans="1:8" ht="12.75" thickBot="1" x14ac:dyDescent="0.25">
      <c r="A200" s="76" t="s">
        <v>60</v>
      </c>
      <c r="B200" s="77">
        <v>0</v>
      </c>
      <c r="C200" s="77">
        <v>0</v>
      </c>
      <c r="D200" s="77">
        <v>0</v>
      </c>
      <c r="E200" s="77">
        <v>0</v>
      </c>
      <c r="F200" s="77">
        <v>0</v>
      </c>
      <c r="G200" s="78">
        <v>0</v>
      </c>
    </row>
    <row r="201" spans="1:8" x14ac:dyDescent="0.2">
      <c r="A201" s="64" t="s">
        <v>115</v>
      </c>
      <c r="B201" s="59">
        <v>323</v>
      </c>
      <c r="C201" s="72">
        <v>10725.610744</v>
      </c>
      <c r="D201" s="65">
        <v>536280.53720000002</v>
      </c>
      <c r="E201" s="72">
        <v>103361.448076478</v>
      </c>
      <c r="F201" s="79">
        <v>390902</v>
      </c>
      <c r="G201" s="65">
        <v>15710980</v>
      </c>
    </row>
    <row r="202" spans="1:8" x14ac:dyDescent="0.2">
      <c r="A202" s="64" t="s">
        <v>119</v>
      </c>
      <c r="B202" s="59">
        <v>8</v>
      </c>
      <c r="C202" s="59">
        <v>256674.4</v>
      </c>
      <c r="D202" s="59">
        <v>12833720</v>
      </c>
      <c r="E202" s="59">
        <v>2473540.97602343</v>
      </c>
      <c r="F202" s="79">
        <v>153388</v>
      </c>
      <c r="G202" s="65">
        <v>8800996</v>
      </c>
    </row>
    <row r="203" spans="1:8" x14ac:dyDescent="0.2">
      <c r="A203" s="64" t="s">
        <v>61</v>
      </c>
      <c r="B203" s="59">
        <v>0</v>
      </c>
      <c r="C203" s="59">
        <v>0</v>
      </c>
      <c r="D203" s="59">
        <v>0</v>
      </c>
      <c r="E203" s="59">
        <v>0</v>
      </c>
      <c r="F203" s="59">
        <v>0</v>
      </c>
      <c r="G203" s="59">
        <v>0</v>
      </c>
    </row>
    <row r="204" spans="1:8" x14ac:dyDescent="0.2">
      <c r="A204" s="64" t="s">
        <v>62</v>
      </c>
      <c r="B204" s="59">
        <v>0</v>
      </c>
      <c r="C204" s="59">
        <v>0</v>
      </c>
      <c r="D204" s="59">
        <v>0</v>
      </c>
      <c r="E204" s="59">
        <v>0</v>
      </c>
      <c r="F204" s="59">
        <v>0</v>
      </c>
      <c r="G204" s="59">
        <v>0</v>
      </c>
    </row>
    <row r="205" spans="1:8" x14ac:dyDescent="0.2">
      <c r="A205" s="64" t="s">
        <v>118</v>
      </c>
      <c r="B205" s="59">
        <v>1</v>
      </c>
      <c r="C205" s="59">
        <v>196.21440000000001</v>
      </c>
      <c r="D205" s="59">
        <v>9810.7199999999993</v>
      </c>
      <c r="E205" s="59">
        <v>1890.89507362578</v>
      </c>
      <c r="F205" s="79">
        <v>16337</v>
      </c>
      <c r="G205" s="65">
        <v>510744</v>
      </c>
    </row>
    <row r="206" spans="1:8" x14ac:dyDescent="0.2">
      <c r="A206" s="64" t="s">
        <v>63</v>
      </c>
      <c r="B206" s="59">
        <v>0</v>
      </c>
      <c r="C206" s="59">
        <v>0</v>
      </c>
      <c r="D206" s="59">
        <v>0</v>
      </c>
      <c r="E206" s="59">
        <v>0</v>
      </c>
      <c r="F206" s="79">
        <v>76708</v>
      </c>
      <c r="G206" s="65">
        <v>4570061</v>
      </c>
    </row>
    <row r="207" spans="1:8" x14ac:dyDescent="0.2">
      <c r="A207" s="64" t="s">
        <v>64</v>
      </c>
      <c r="B207" s="59">
        <v>0</v>
      </c>
      <c r="C207" s="59">
        <v>0</v>
      </c>
      <c r="D207" s="59">
        <v>0</v>
      </c>
      <c r="E207" s="59">
        <v>0</v>
      </c>
      <c r="F207" s="79">
        <v>243697</v>
      </c>
      <c r="G207" s="65">
        <v>16151857</v>
      </c>
    </row>
    <row r="208" spans="1:8" x14ac:dyDescent="0.2">
      <c r="A208" s="64" t="s">
        <v>198</v>
      </c>
      <c r="B208" s="59">
        <v>0</v>
      </c>
      <c r="C208" s="59">
        <v>0</v>
      </c>
      <c r="D208" s="59">
        <v>0</v>
      </c>
      <c r="E208" s="59">
        <v>0</v>
      </c>
      <c r="F208" s="59">
        <v>0</v>
      </c>
      <c r="G208" s="65">
        <v>0</v>
      </c>
    </row>
    <row r="209" spans="1:7" x14ac:dyDescent="0.2">
      <c r="A209" s="64" t="s">
        <v>120</v>
      </c>
      <c r="B209" s="59">
        <v>2</v>
      </c>
      <c r="C209" s="72">
        <v>269318.58799999999</v>
      </c>
      <c r="D209" s="65">
        <v>13465929.4</v>
      </c>
      <c r="E209" s="72">
        <v>2595391.5272531002</v>
      </c>
      <c r="F209" s="79">
        <v>1075860</v>
      </c>
      <c r="G209" s="65">
        <v>35566537</v>
      </c>
    </row>
    <row r="210" spans="1:7" x14ac:dyDescent="0.2">
      <c r="A210" s="64" t="s">
        <v>116</v>
      </c>
      <c r="B210" s="59">
        <v>0</v>
      </c>
      <c r="C210" s="59">
        <v>0</v>
      </c>
      <c r="D210" s="59">
        <v>0</v>
      </c>
      <c r="E210" s="59">
        <v>0</v>
      </c>
      <c r="F210" s="59">
        <v>0</v>
      </c>
      <c r="G210" s="59">
        <v>124132</v>
      </c>
    </row>
    <row r="211" spans="1:7" x14ac:dyDescent="0.2">
      <c r="A211" s="64" t="s">
        <v>65</v>
      </c>
      <c r="B211" s="59">
        <v>9</v>
      </c>
      <c r="C211" s="59">
        <v>75.242215999999999</v>
      </c>
      <c r="D211" s="59">
        <v>3762.1107999999999</v>
      </c>
      <c r="E211" s="80">
        <v>725.10037776578497</v>
      </c>
      <c r="F211" s="79">
        <v>993</v>
      </c>
      <c r="G211" s="65">
        <v>20246</v>
      </c>
    </row>
    <row r="212" spans="1:7" x14ac:dyDescent="0.2">
      <c r="A212" s="64" t="s">
        <v>123</v>
      </c>
      <c r="B212" s="59">
        <v>0</v>
      </c>
      <c r="C212" s="59">
        <v>0</v>
      </c>
      <c r="D212" s="59">
        <v>0</v>
      </c>
      <c r="E212" s="59">
        <v>0</v>
      </c>
      <c r="F212" s="59">
        <v>0</v>
      </c>
      <c r="G212" s="65">
        <v>0</v>
      </c>
    </row>
    <row r="213" spans="1:7" x14ac:dyDescent="0.2">
      <c r="A213" s="64" t="s">
        <v>101</v>
      </c>
      <c r="B213" s="59">
        <v>0</v>
      </c>
      <c r="C213" s="59">
        <v>0</v>
      </c>
      <c r="D213" s="59">
        <v>0</v>
      </c>
      <c r="E213" s="59">
        <v>0</v>
      </c>
      <c r="F213" s="59">
        <v>0</v>
      </c>
      <c r="G213" s="65">
        <v>0</v>
      </c>
    </row>
    <row r="214" spans="1:7" x14ac:dyDescent="0.2">
      <c r="A214" s="64" t="s">
        <v>122</v>
      </c>
      <c r="B214" s="59">
        <v>0</v>
      </c>
      <c r="C214" s="59">
        <v>0</v>
      </c>
      <c r="D214" s="59">
        <v>0</v>
      </c>
      <c r="E214" s="59">
        <v>0</v>
      </c>
      <c r="F214" s="59">
        <v>0</v>
      </c>
      <c r="G214" s="65">
        <v>0</v>
      </c>
    </row>
    <row r="215" spans="1:7" x14ac:dyDescent="0.2">
      <c r="A215" s="64" t="s">
        <v>121</v>
      </c>
      <c r="B215" s="59">
        <v>0</v>
      </c>
      <c r="C215" s="59">
        <v>0</v>
      </c>
      <c r="D215" s="59">
        <v>0</v>
      </c>
      <c r="E215" s="59">
        <v>0</v>
      </c>
      <c r="F215" s="59">
        <v>0</v>
      </c>
      <c r="G215" s="65">
        <v>0</v>
      </c>
    </row>
    <row r="216" spans="1:7" x14ac:dyDescent="0.2">
      <c r="A216" s="64" t="s">
        <v>117</v>
      </c>
      <c r="B216" s="59">
        <v>0</v>
      </c>
      <c r="C216" s="59">
        <v>0</v>
      </c>
      <c r="D216" s="59">
        <v>0</v>
      </c>
      <c r="E216" s="59">
        <v>0</v>
      </c>
      <c r="F216" s="59">
        <v>0</v>
      </c>
      <c r="G216" s="65">
        <v>0</v>
      </c>
    </row>
    <row r="217" spans="1:7" x14ac:dyDescent="0.2">
      <c r="A217" s="74" t="s">
        <v>66</v>
      </c>
      <c r="B217" s="75">
        <v>343</v>
      </c>
      <c r="C217" s="75">
        <v>536990.05536</v>
      </c>
      <c r="D217" s="75">
        <v>26849502.768000003</v>
      </c>
      <c r="E217" s="75">
        <v>5174909.9468043996</v>
      </c>
      <c r="F217" s="75">
        <v>1957885</v>
      </c>
      <c r="G217" s="75">
        <v>81455553</v>
      </c>
    </row>
    <row r="218" spans="1:7" x14ac:dyDescent="0.2">
      <c r="A218" s="64" t="s">
        <v>67</v>
      </c>
      <c r="B218" s="59">
        <v>161</v>
      </c>
      <c r="C218" s="72">
        <v>649.69433219999996</v>
      </c>
      <c r="D218" s="65">
        <v>168543.703659324</v>
      </c>
      <c r="E218" s="72">
        <v>32484.716609999999</v>
      </c>
      <c r="F218" s="65">
        <v>4232</v>
      </c>
      <c r="G218" s="65">
        <v>781719</v>
      </c>
    </row>
    <row r="219" spans="1:7" x14ac:dyDescent="0.2">
      <c r="A219" s="64" t="s">
        <v>68</v>
      </c>
      <c r="B219" s="59">
        <v>174</v>
      </c>
      <c r="C219" s="72">
        <v>260.7762596</v>
      </c>
      <c r="D219" s="65">
        <v>67650.577265432003</v>
      </c>
      <c r="E219" s="72">
        <v>13038.812980000001</v>
      </c>
      <c r="F219" s="65">
        <v>1487</v>
      </c>
      <c r="G219" s="65">
        <v>235377</v>
      </c>
    </row>
    <row r="220" spans="1:7" x14ac:dyDescent="0.2">
      <c r="A220" s="64" t="s">
        <v>69</v>
      </c>
      <c r="B220" s="59">
        <v>107</v>
      </c>
      <c r="C220" s="72">
        <v>641</v>
      </c>
      <c r="D220" s="65">
        <v>68399.034100000004</v>
      </c>
      <c r="E220" s="72">
        <v>13183.068788065601</v>
      </c>
      <c r="F220" s="65">
        <v>8163</v>
      </c>
      <c r="G220" s="65">
        <v>4951436</v>
      </c>
    </row>
    <row r="221" spans="1:7" x14ac:dyDescent="0.2">
      <c r="A221" s="64" t="s">
        <v>70</v>
      </c>
      <c r="B221" s="59">
        <v>157</v>
      </c>
      <c r="C221" s="72">
        <v>592</v>
      </c>
      <c r="D221" s="65">
        <v>55476.513919999998</v>
      </c>
      <c r="E221" s="72">
        <v>10692.4126744275</v>
      </c>
      <c r="F221" s="65">
        <v>4008</v>
      </c>
      <c r="G221" s="65">
        <v>1433992</v>
      </c>
    </row>
    <row r="222" spans="1:7" x14ac:dyDescent="0.2">
      <c r="A222" s="64" t="s">
        <v>71</v>
      </c>
      <c r="B222" s="59">
        <v>0</v>
      </c>
      <c r="C222" s="59">
        <v>0</v>
      </c>
      <c r="D222" s="59">
        <v>0</v>
      </c>
      <c r="E222" s="59">
        <v>0</v>
      </c>
      <c r="F222" s="59">
        <v>0</v>
      </c>
      <c r="G222" s="65">
        <v>6</v>
      </c>
    </row>
    <row r="223" spans="1:7" x14ac:dyDescent="0.2">
      <c r="A223" s="64" t="s">
        <v>72</v>
      </c>
      <c r="B223" s="59">
        <v>0</v>
      </c>
      <c r="C223" s="59">
        <v>0</v>
      </c>
      <c r="D223" s="59">
        <v>0</v>
      </c>
      <c r="E223" s="59">
        <v>0</v>
      </c>
      <c r="F223" s="59">
        <v>0</v>
      </c>
      <c r="G223" s="65">
        <v>0</v>
      </c>
    </row>
    <row r="224" spans="1:7" x14ac:dyDescent="0.2">
      <c r="A224" s="64" t="s">
        <v>73</v>
      </c>
      <c r="B224" s="59">
        <v>4759</v>
      </c>
      <c r="C224" s="72">
        <v>389601600</v>
      </c>
      <c r="D224" s="65">
        <v>31560031.959692501</v>
      </c>
      <c r="E224" s="72">
        <v>6082806.2523499504</v>
      </c>
      <c r="F224" s="65">
        <v>6390938</v>
      </c>
      <c r="G224" s="65">
        <v>11330535</v>
      </c>
    </row>
    <row r="225" spans="1:8" x14ac:dyDescent="0.2">
      <c r="A225" s="64" t="s">
        <v>74</v>
      </c>
      <c r="B225" s="59">
        <v>7842</v>
      </c>
      <c r="C225" s="72">
        <v>6999308</v>
      </c>
      <c r="D225" s="65">
        <v>662018.10583000001</v>
      </c>
      <c r="E225" s="72">
        <v>127595.811007246</v>
      </c>
      <c r="F225" s="65">
        <v>191418</v>
      </c>
      <c r="G225" s="65">
        <v>7522496</v>
      </c>
    </row>
    <row r="226" spans="1:8" x14ac:dyDescent="0.2">
      <c r="A226" s="64" t="s">
        <v>75</v>
      </c>
      <c r="B226" s="59">
        <v>21</v>
      </c>
      <c r="C226" s="72">
        <v>717</v>
      </c>
      <c r="D226" s="65">
        <v>244009.12326699999</v>
      </c>
      <c r="E226" s="72">
        <v>47029.743903130002</v>
      </c>
      <c r="F226" s="65">
        <v>7975</v>
      </c>
      <c r="G226" s="65">
        <v>7084326</v>
      </c>
    </row>
    <row r="227" spans="1:8" x14ac:dyDescent="0.2">
      <c r="A227" s="64" t="s">
        <v>76</v>
      </c>
      <c r="B227" s="59">
        <v>0</v>
      </c>
      <c r="C227" s="59">
        <v>0</v>
      </c>
      <c r="D227" s="59">
        <v>0</v>
      </c>
      <c r="E227" s="59">
        <v>0</v>
      </c>
      <c r="F227" s="65">
        <v>20</v>
      </c>
      <c r="G227" s="65">
        <v>1814249</v>
      </c>
    </row>
    <row r="228" spans="1:8" x14ac:dyDescent="0.2">
      <c r="A228" s="64" t="s">
        <v>124</v>
      </c>
      <c r="B228" s="59">
        <v>29356</v>
      </c>
      <c r="C228" s="72">
        <v>194447456</v>
      </c>
      <c r="D228" s="65">
        <v>4718976.7483565202</v>
      </c>
      <c r="E228" s="72">
        <v>909524.46772733901</v>
      </c>
      <c r="F228" s="65">
        <v>56829745</v>
      </c>
      <c r="G228" s="65">
        <v>2065476071</v>
      </c>
    </row>
    <row r="229" spans="1:8" x14ac:dyDescent="0.2">
      <c r="A229" s="64" t="s">
        <v>125</v>
      </c>
      <c r="B229" s="59">
        <v>17032</v>
      </c>
      <c r="C229" s="72">
        <v>110705936</v>
      </c>
      <c r="D229" s="65">
        <v>2373990.7076770002</v>
      </c>
      <c r="E229" s="72">
        <v>457557.37947671697</v>
      </c>
      <c r="F229" s="65">
        <v>33399804</v>
      </c>
      <c r="G229" s="65">
        <v>2279923879</v>
      </c>
    </row>
    <row r="230" spans="1:8" x14ac:dyDescent="0.2">
      <c r="A230" s="74" t="s">
        <v>77</v>
      </c>
      <c r="B230" s="75">
        <v>59609</v>
      </c>
      <c r="C230" s="75">
        <v>701757160.47059178</v>
      </c>
      <c r="D230" s="75">
        <v>39919096.473767772</v>
      </c>
      <c r="E230" s="75">
        <v>7693912.6655168757</v>
      </c>
      <c r="F230" s="75">
        <v>96837790</v>
      </c>
      <c r="G230" s="75">
        <v>4380554086</v>
      </c>
    </row>
    <row r="231" spans="1:8" x14ac:dyDescent="0.2">
      <c r="A231" s="64" t="s">
        <v>78</v>
      </c>
      <c r="B231" s="59">
        <v>49</v>
      </c>
      <c r="C231" s="72">
        <v>186.6339174</v>
      </c>
      <c r="D231" s="65">
        <v>48424.531531907996</v>
      </c>
      <c r="E231" s="72">
        <v>9333.2301927199096</v>
      </c>
      <c r="F231" s="65">
        <v>1573</v>
      </c>
      <c r="G231" s="65">
        <v>27813</v>
      </c>
    </row>
    <row r="232" spans="1:8" x14ac:dyDescent="0.2">
      <c r="A232" s="64" t="s">
        <v>112</v>
      </c>
      <c r="B232" s="59">
        <v>0</v>
      </c>
      <c r="C232" s="59">
        <v>0</v>
      </c>
      <c r="D232" s="59">
        <v>0</v>
      </c>
      <c r="E232" s="59">
        <v>0</v>
      </c>
      <c r="F232" s="59">
        <v>0</v>
      </c>
      <c r="G232" s="59">
        <v>0</v>
      </c>
    </row>
    <row r="233" spans="1:8" x14ac:dyDescent="0.2">
      <c r="A233" s="74" t="s">
        <v>114</v>
      </c>
      <c r="B233" s="81">
        <v>49</v>
      </c>
      <c r="C233" s="81">
        <v>186.6339174</v>
      </c>
      <c r="D233" s="81">
        <v>48424.531531907996</v>
      </c>
      <c r="E233" s="81">
        <v>9333.2301927199096</v>
      </c>
      <c r="F233" s="81">
        <v>1573</v>
      </c>
      <c r="G233" s="81">
        <v>27813</v>
      </c>
    </row>
    <row r="234" spans="1:8" ht="12.75" thickBot="1" x14ac:dyDescent="0.25">
      <c r="A234" s="74" t="s">
        <v>79</v>
      </c>
      <c r="B234" s="81">
        <v>60001</v>
      </c>
      <c r="C234" s="81">
        <v>702294337.15986919</v>
      </c>
      <c r="D234" s="81">
        <v>66817023.773299679</v>
      </c>
      <c r="E234" s="81">
        <v>12878155.842513995</v>
      </c>
      <c r="F234" s="81">
        <v>98797248</v>
      </c>
      <c r="G234" s="81">
        <v>4462037452</v>
      </c>
    </row>
    <row r="235" spans="1:8" ht="12.75" thickBot="1" x14ac:dyDescent="0.25">
      <c r="A235" s="76" t="s">
        <v>80</v>
      </c>
      <c r="B235" s="77">
        <v>0</v>
      </c>
      <c r="C235" s="77">
        <v>0</v>
      </c>
      <c r="D235" s="77">
        <v>0</v>
      </c>
      <c r="E235" s="77">
        <v>0</v>
      </c>
      <c r="F235" s="77">
        <v>0</v>
      </c>
      <c r="G235" s="78">
        <v>0</v>
      </c>
    </row>
    <row r="236" spans="1:8" ht="12.75" thickBot="1" x14ac:dyDescent="0.25">
      <c r="A236" s="74" t="s">
        <v>81</v>
      </c>
      <c r="B236" s="75"/>
      <c r="C236" s="75"/>
      <c r="D236" s="75"/>
      <c r="E236" s="75"/>
      <c r="F236" s="75"/>
      <c r="G236" s="75"/>
    </row>
    <row r="237" spans="1:8" ht="12.75" thickBot="1" x14ac:dyDescent="0.25">
      <c r="A237" s="76" t="s">
        <v>82</v>
      </c>
      <c r="B237" s="77">
        <v>0</v>
      </c>
      <c r="C237" s="77">
        <v>0</v>
      </c>
      <c r="D237" s="77">
        <v>0</v>
      </c>
      <c r="E237" s="77">
        <v>0</v>
      </c>
      <c r="F237" s="77">
        <v>0</v>
      </c>
      <c r="G237" s="78">
        <v>0</v>
      </c>
    </row>
    <row r="238" spans="1:8" x14ac:dyDescent="0.2">
      <c r="A238" s="64" t="s">
        <v>83</v>
      </c>
      <c r="B238" s="65">
        <v>441</v>
      </c>
      <c r="C238" s="65">
        <v>1860</v>
      </c>
      <c r="D238" s="65">
        <v>5490</v>
      </c>
      <c r="E238" s="65">
        <v>1021</v>
      </c>
      <c r="F238" s="65">
        <v>0</v>
      </c>
      <c r="G238" s="65">
        <v>17243</v>
      </c>
      <c r="H238" s="66"/>
    </row>
    <row r="239" spans="1:8" x14ac:dyDescent="0.2">
      <c r="A239" s="64" t="s">
        <v>84</v>
      </c>
      <c r="B239" s="65">
        <v>227</v>
      </c>
      <c r="C239" s="65">
        <v>4159</v>
      </c>
      <c r="D239" s="65">
        <v>275</v>
      </c>
      <c r="E239" s="65">
        <v>51</v>
      </c>
      <c r="F239" s="65">
        <v>0</v>
      </c>
      <c r="G239" s="65">
        <v>46791</v>
      </c>
      <c r="H239" s="66"/>
    </row>
    <row r="240" spans="1:8" x14ac:dyDescent="0.2">
      <c r="A240" s="64" t="s">
        <v>85</v>
      </c>
      <c r="B240" s="65">
        <v>98921734</v>
      </c>
      <c r="C240" s="65">
        <v>314629801</v>
      </c>
      <c r="D240" s="65">
        <v>6279245487</v>
      </c>
      <c r="E240" s="65">
        <v>1169601628</v>
      </c>
      <c r="F240" s="65">
        <v>1095342</v>
      </c>
      <c r="G240" s="65">
        <v>2412035953</v>
      </c>
      <c r="H240" s="66"/>
    </row>
    <row r="241" spans="1:8" x14ac:dyDescent="0.2">
      <c r="A241" s="64" t="s">
        <v>111</v>
      </c>
      <c r="B241" s="65">
        <v>0</v>
      </c>
      <c r="C241" s="65">
        <v>0</v>
      </c>
      <c r="D241" s="65">
        <v>0</v>
      </c>
      <c r="E241" s="65">
        <v>0</v>
      </c>
      <c r="F241" s="65">
        <v>0</v>
      </c>
      <c r="G241" s="65">
        <v>2692090</v>
      </c>
      <c r="H241" s="66"/>
    </row>
    <row r="242" spans="1:8" x14ac:dyDescent="0.2">
      <c r="A242" s="64" t="s">
        <v>179</v>
      </c>
      <c r="B242" s="65">
        <v>24249950</v>
      </c>
      <c r="C242" s="65">
        <v>73338621</v>
      </c>
      <c r="D242" s="65">
        <v>3954370312</v>
      </c>
      <c r="E242" s="65">
        <v>736719771</v>
      </c>
      <c r="F242" s="65">
        <v>1090162</v>
      </c>
      <c r="G242" s="65">
        <v>490772109</v>
      </c>
      <c r="H242" s="66"/>
    </row>
    <row r="243" spans="1:8" x14ac:dyDescent="0.2">
      <c r="A243" s="64" t="s">
        <v>148</v>
      </c>
      <c r="B243" s="65">
        <v>44</v>
      </c>
      <c r="C243" s="65">
        <v>751</v>
      </c>
      <c r="D243" s="65">
        <v>1460</v>
      </c>
      <c r="E243" s="65">
        <v>272</v>
      </c>
      <c r="F243" s="65">
        <v>451</v>
      </c>
      <c r="G243" s="65">
        <v>14060</v>
      </c>
      <c r="H243" s="66"/>
    </row>
    <row r="244" spans="1:8" x14ac:dyDescent="0.2">
      <c r="A244" s="64" t="s">
        <v>44</v>
      </c>
      <c r="B244" s="65">
        <v>6</v>
      </c>
      <c r="C244" s="65">
        <v>35</v>
      </c>
      <c r="D244" s="65">
        <v>1754</v>
      </c>
      <c r="E244" s="65">
        <v>330</v>
      </c>
      <c r="F244" s="65">
        <v>0</v>
      </c>
      <c r="G244" s="65">
        <v>2610</v>
      </c>
      <c r="H244" s="66"/>
    </row>
    <row r="245" spans="1:8" x14ac:dyDescent="0.2">
      <c r="A245" s="64" t="s">
        <v>149</v>
      </c>
      <c r="B245" s="65">
        <v>25</v>
      </c>
      <c r="C245" s="65">
        <v>756</v>
      </c>
      <c r="D245" s="65">
        <v>859</v>
      </c>
      <c r="E245" s="65">
        <v>159</v>
      </c>
      <c r="F245" s="65">
        <v>969</v>
      </c>
      <c r="G245" s="65">
        <v>10433</v>
      </c>
      <c r="H245" s="66"/>
    </row>
    <row r="246" spans="1:8" x14ac:dyDescent="0.2">
      <c r="A246" s="64" t="s">
        <v>108</v>
      </c>
      <c r="B246" s="65">
        <v>0</v>
      </c>
      <c r="C246" s="65">
        <v>0</v>
      </c>
      <c r="D246" s="65">
        <v>0</v>
      </c>
      <c r="E246" s="65">
        <v>0</v>
      </c>
      <c r="F246" s="65">
        <v>0</v>
      </c>
      <c r="G246" s="65">
        <v>13287</v>
      </c>
      <c r="H246" s="66"/>
    </row>
    <row r="247" spans="1:8" x14ac:dyDescent="0.2">
      <c r="A247" s="64" t="s">
        <v>110</v>
      </c>
      <c r="B247" s="65">
        <v>8104</v>
      </c>
      <c r="C247" s="65">
        <v>240024</v>
      </c>
      <c r="D247" s="65">
        <v>12583043.6785</v>
      </c>
      <c r="E247" s="65">
        <v>2402731.9759499999</v>
      </c>
      <c r="F247" s="65">
        <v>0</v>
      </c>
      <c r="G247" s="65">
        <v>1660480</v>
      </c>
      <c r="H247" s="66"/>
    </row>
    <row r="248" spans="1:8" x14ac:dyDescent="0.2">
      <c r="A248" s="64" t="s">
        <v>150</v>
      </c>
      <c r="B248" s="65">
        <v>56801</v>
      </c>
      <c r="C248" s="65">
        <v>234225</v>
      </c>
      <c r="D248" s="65">
        <v>12238455</v>
      </c>
      <c r="E248" s="65">
        <v>2283322</v>
      </c>
      <c r="F248" s="65">
        <v>30131</v>
      </c>
      <c r="G248" s="65">
        <v>1829418</v>
      </c>
      <c r="H248" s="66"/>
    </row>
    <row r="249" spans="1:8" x14ac:dyDescent="0.2">
      <c r="A249" s="64" t="s">
        <v>188</v>
      </c>
      <c r="B249" s="65">
        <v>0</v>
      </c>
      <c r="C249" s="65">
        <v>0</v>
      </c>
      <c r="D249" s="65">
        <v>0</v>
      </c>
      <c r="E249" s="65">
        <v>0</v>
      </c>
      <c r="F249" s="65">
        <v>0</v>
      </c>
      <c r="G249" s="65">
        <v>45034</v>
      </c>
      <c r="H249" s="66"/>
    </row>
    <row r="250" spans="1:8" x14ac:dyDescent="0.2">
      <c r="A250" s="64" t="s">
        <v>86</v>
      </c>
      <c r="B250" s="65">
        <v>0</v>
      </c>
      <c r="C250" s="65">
        <v>0</v>
      </c>
      <c r="D250" s="65">
        <v>0</v>
      </c>
      <c r="E250" s="65">
        <v>0</v>
      </c>
      <c r="F250" s="65">
        <v>0</v>
      </c>
      <c r="G250" s="65">
        <v>0</v>
      </c>
      <c r="H250" s="66"/>
    </row>
    <row r="251" spans="1:8" x14ac:dyDescent="0.2">
      <c r="A251" s="74" t="s">
        <v>87</v>
      </c>
      <c r="B251" s="82">
        <v>123237332</v>
      </c>
      <c r="C251" s="82">
        <v>388450232</v>
      </c>
      <c r="D251" s="82">
        <v>10258447135.678499</v>
      </c>
      <c r="E251" s="82">
        <v>1911009285.97595</v>
      </c>
      <c r="F251" s="82">
        <v>2217055</v>
      </c>
      <c r="G251" s="82">
        <v>2909139508</v>
      </c>
      <c r="H251" s="66"/>
    </row>
    <row r="252" spans="1:8" x14ac:dyDescent="0.2">
      <c r="A252" s="74" t="s">
        <v>88</v>
      </c>
      <c r="B252" s="82">
        <v>127125376</v>
      </c>
      <c r="C252" s="82">
        <v>1289519796.1598692</v>
      </c>
      <c r="D252" s="82">
        <v>17612071454.656448</v>
      </c>
      <c r="E252" s="82">
        <v>3301723611.1780739</v>
      </c>
      <c r="F252" s="82">
        <v>188707987</v>
      </c>
      <c r="G252" s="82">
        <v>8781633911</v>
      </c>
      <c r="H252" s="66"/>
    </row>
    <row r="253" spans="1:8" x14ac:dyDescent="0.2">
      <c r="A253" s="74" t="s">
        <v>89</v>
      </c>
      <c r="B253" s="82">
        <v>3888044</v>
      </c>
      <c r="C253" s="82">
        <v>901069564.15986919</v>
      </c>
      <c r="D253" s="82">
        <v>7353624318.9779491</v>
      </c>
      <c r="E253" s="82">
        <v>1390714325.2021239</v>
      </c>
      <c r="F253" s="82">
        <v>186490932</v>
      </c>
      <c r="G253" s="82">
        <v>5872494403</v>
      </c>
      <c r="H253" s="66"/>
    </row>
    <row r="254" spans="1:8" x14ac:dyDescent="0.2">
      <c r="B254" s="83"/>
      <c r="C254" s="83"/>
      <c r="D254" s="83"/>
      <c r="E254" s="83"/>
      <c r="F254" s="83"/>
      <c r="G254" s="83"/>
    </row>
    <row r="255" spans="1:8" x14ac:dyDescent="0.2">
      <c r="B255" s="66"/>
      <c r="C255" s="66"/>
      <c r="D255" s="66"/>
      <c r="E255" s="66"/>
      <c r="F255" s="66"/>
      <c r="G255" s="66"/>
    </row>
    <row r="256" spans="1:8" x14ac:dyDescent="0.2">
      <c r="B256" s="84"/>
      <c r="C256" s="84"/>
      <c r="D256" s="84"/>
      <c r="E256" s="84"/>
      <c r="F256" s="84"/>
      <c r="G256" s="84"/>
    </row>
    <row r="257" spans="2:7" x14ac:dyDescent="0.2">
      <c r="B257" s="84"/>
      <c r="C257" s="84"/>
      <c r="D257" s="84"/>
      <c r="E257" s="84"/>
      <c r="F257" s="84"/>
      <c r="G257" s="84"/>
    </row>
    <row r="258" spans="2:7" x14ac:dyDescent="0.2">
      <c r="B258" s="84"/>
      <c r="C258" s="84"/>
      <c r="D258" s="84"/>
      <c r="E258" s="84"/>
      <c r="F258" s="84"/>
      <c r="G258" s="84"/>
    </row>
    <row r="259" spans="2:7" x14ac:dyDescent="0.2">
      <c r="B259" s="66"/>
      <c r="C259" s="66"/>
      <c r="D259" s="66"/>
      <c r="E259" s="66"/>
      <c r="F259" s="66"/>
      <c r="G259" s="66"/>
    </row>
    <row r="260" spans="2:7" x14ac:dyDescent="0.2">
      <c r="B260" s="66"/>
      <c r="C260" s="66"/>
      <c r="D260" s="66"/>
      <c r="E260" s="66"/>
      <c r="F260" s="66"/>
      <c r="G260" s="66"/>
    </row>
    <row r="261" spans="2:7" x14ac:dyDescent="0.2">
      <c r="B261" s="66"/>
      <c r="C261" s="66"/>
      <c r="D261" s="66"/>
      <c r="E261" s="66"/>
      <c r="F261" s="66"/>
      <c r="G261" s="66"/>
    </row>
    <row r="262" spans="2:7" x14ac:dyDescent="0.2">
      <c r="B262" s="66"/>
      <c r="C262" s="66"/>
      <c r="D262" s="66"/>
      <c r="E262" s="66"/>
      <c r="F262" s="66"/>
      <c r="G262" s="66"/>
    </row>
  </sheetData>
  <mergeCells count="10">
    <mergeCell ref="A3:G3"/>
    <mergeCell ref="A235:G235"/>
    <mergeCell ref="A200:G200"/>
    <mergeCell ref="A237:G237"/>
    <mergeCell ref="A1:A2"/>
    <mergeCell ref="B1:B2"/>
    <mergeCell ref="C1:C2"/>
    <mergeCell ref="D1:E1"/>
    <mergeCell ref="F1:F2"/>
    <mergeCell ref="G1:G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&amp;C_x000D_&amp;1#&amp;"Calibri"&amp;10&amp;K000000 INFORMAÇÃO PÚBLICA – PUBLIC INFORMATION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A134-3D46-4F3B-B66A-E693DC07D622}">
  <dimension ref="A1"/>
  <sheetViews>
    <sheetView workbookViewId="0">
      <selection activeCell="E13" sqref="E13"/>
    </sheetView>
  </sheetViews>
  <sheetFormatPr defaultRowHeight="12.75" x14ac:dyDescent="0.2"/>
  <cols>
    <col min="1" max="16384" width="9.140625" style="26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Fevereiro</vt:lpstr>
      <vt:lpstr>Março</vt:lpstr>
      <vt:lpstr>Abril</vt:lpstr>
      <vt:lpstr>Maio</vt:lpstr>
      <vt:lpstr>Junho</vt:lpstr>
      <vt:lpstr>Julho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José de Araujo Queiroga</dc:creator>
  <cp:lastModifiedBy>DNE</cp:lastModifiedBy>
  <cp:lastPrinted>2018-06-01T17:25:48Z</cp:lastPrinted>
  <dcterms:created xsi:type="dcterms:W3CDTF">2014-07-02T17:33:36Z</dcterms:created>
  <dcterms:modified xsi:type="dcterms:W3CDTF">2022-08-03T17:51:44Z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d828e72b-e531-4a93-b6e1-4cba36a7be73_Enabled">
    <vt:lpwstr>true</vt:lpwstr>
  </property>
  <property fmtid="{D5CDD505-2E9C-101B-9397-08002B2CF9AE}" pid="4" name="MSIP_Label_d828e72b-e531-4a93-b6e1-4cba36a7be73_SetDate">
    <vt:lpwstr>2022-02-15T18:09:58Z</vt:lpwstr>
  </property>
  <property fmtid="{D5CDD505-2E9C-101B-9397-08002B2CF9AE}" pid="5" name="MSIP_Label_d828e72b-e531-4a93-b6e1-4cba36a7be73_Method">
    <vt:lpwstr>Privileged</vt:lpwstr>
  </property>
  <property fmtid="{D5CDD505-2E9C-101B-9397-08002B2CF9AE}" pid="6" name="MSIP_Label_d828e72b-e531-4a93-b6e1-4cba36a7be73_Name">
    <vt:lpwstr>d828e72b-e531-4a93-b6e1-4cba36a7be73</vt:lpwstr>
  </property>
  <property fmtid="{D5CDD505-2E9C-101B-9397-08002B2CF9AE}" pid="7" name="MSIP_Label_d828e72b-e531-4a93-b6e1-4cba36a7be73_SiteId">
    <vt:lpwstr>f9cfd8cb-c4a5-4677-b65d-3150dda310c9</vt:lpwstr>
  </property>
  <property fmtid="{D5CDD505-2E9C-101B-9397-08002B2CF9AE}" pid="8" name="MSIP_Label_d828e72b-e531-4a93-b6e1-4cba36a7be73_ActionId">
    <vt:lpwstr>44b32665-9f41-43c3-9a2f-1e80c59c8f71</vt:lpwstr>
  </property>
  <property fmtid="{D5CDD505-2E9C-101B-9397-08002B2CF9AE}" pid="9" name="MSIP_Label_d828e72b-e531-4a93-b6e1-4cba36a7be73_ContentBits">
    <vt:lpwstr>2</vt:lpwstr>
  </property>
</Properties>
</file>