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medes\OneDrive - NIWA\Projects\Specific_Projects\2018\benthic_risk_assessment_versioned\SPM\"/>
    </mc:Choice>
  </mc:AlternateContent>
  <bookViews>
    <workbookView xWindow="1176" yWindow="0" windowWidth="16380" windowHeight="8520"/>
  </bookViews>
  <sheets>
    <sheet name="R3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18" i="1" l="1"/>
  <c r="D13" i="1"/>
</calcChain>
</file>

<file path=xl/sharedStrings.xml><?xml version="1.0" encoding="utf-8"?>
<sst xmlns="http://schemas.openxmlformats.org/spreadsheetml/2006/main" count="11" uniqueCount="10">
  <si>
    <t>M</t>
  </si>
  <si>
    <t>age</t>
  </si>
  <si>
    <t>number</t>
  </si>
  <si>
    <t>VB</t>
  </si>
  <si>
    <t>Linf</t>
  </si>
  <si>
    <t>k</t>
  </si>
  <si>
    <t>t0</t>
  </si>
  <si>
    <t>Length</t>
  </si>
  <si>
    <t>Biological assumptions for run 3 (based on Judy's spreadsheet)</t>
  </si>
  <si>
    <t>Recruitment layer: 2009 biomass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</si>
</sst>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'R3'!$C$4:$C$20</c:f>
              <c:numCache>
                <c:formatCode>General</c:formatCode>
                <c:ptCount val="17"/>
                <c:pt idx="0">
                  <c:v>25.918177931828211</c:v>
                </c:pt>
                <c:pt idx="1">
                  <c:v>45.118836390597359</c:v>
                </c:pt>
                <c:pt idx="2">
                  <c:v>59.343034025940078</c:v>
                </c:pt>
                <c:pt idx="3">
                  <c:v>69.880578808779774</c:v>
                </c:pt>
                <c:pt idx="4">
                  <c:v>77.686983985157028</c:v>
                </c:pt>
                <c:pt idx="5">
                  <c:v>83.470111177841346</c:v>
                </c:pt>
                <c:pt idx="6">
                  <c:v>87.754357174701809</c:v>
                </c:pt>
                <c:pt idx="7">
                  <c:v>90.928204671058751</c:v>
                </c:pt>
                <c:pt idx="8">
                  <c:v>93.279448726025024</c:v>
                </c:pt>
                <c:pt idx="9">
                  <c:v>95.021293163213599</c:v>
                </c:pt>
                <c:pt idx="10">
                  <c:v>96.311683259876006</c:v>
                </c:pt>
                <c:pt idx="11">
                  <c:v>97.267627755270752</c:v>
                </c:pt>
                <c:pt idx="12">
                  <c:v>97.975808855419572</c:v>
                </c:pt>
                <c:pt idx="13">
                  <c:v>98.500442317952235</c:v>
                </c:pt>
                <c:pt idx="14">
                  <c:v>98.88910034617578</c:v>
                </c:pt>
                <c:pt idx="15">
                  <c:v>99.177025295097991</c:v>
                </c:pt>
                <c:pt idx="16">
                  <c:v>99.390325343448438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B-45DC-A47B-E5455D72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91792"/>
        <c:axId val="5056839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'R3'!$B$4:$B$20</c:f>
              <c:numCache>
                <c:formatCode>General</c:formatCode>
                <c:ptCount val="17"/>
                <c:pt idx="0">
                  <c:v>100</c:v>
                </c:pt>
                <c:pt idx="1">
                  <c:v>74.081822068171789</c:v>
                </c:pt>
                <c:pt idx="2">
                  <c:v>54.881163609402648</c:v>
                </c:pt>
                <c:pt idx="3">
                  <c:v>40.656965974059915</c:v>
                </c:pt>
                <c:pt idx="4">
                  <c:v>30.119421191220212</c:v>
                </c:pt>
                <c:pt idx="5">
                  <c:v>22.313016014842987</c:v>
                </c:pt>
                <c:pt idx="6">
                  <c:v>16.529888822158657</c:v>
                </c:pt>
                <c:pt idx="7">
                  <c:v>12.245642825298194</c:v>
                </c:pt>
                <c:pt idx="8">
                  <c:v>9.0717953289412527</c:v>
                </c:pt>
                <c:pt idx="9">
                  <c:v>6.7205512739749782</c:v>
                </c:pt>
                <c:pt idx="10">
                  <c:v>4.9787068367863956</c:v>
                </c:pt>
                <c:pt idx="11">
                  <c:v>3.6883167401240016</c:v>
                </c:pt>
                <c:pt idx="12">
                  <c:v>2.7323722447292567</c:v>
                </c:pt>
                <c:pt idx="13">
                  <c:v>2.0241911445804392</c:v>
                </c:pt>
                <c:pt idx="14">
                  <c:v>1.499557682047771</c:v>
                </c:pt>
                <c:pt idx="15">
                  <c:v>1.1108996538242308</c:v>
                </c:pt>
                <c:pt idx="16">
                  <c:v>0.82297470490200308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B-45DC-A47B-E5455D72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87856"/>
        <c:axId val="509010328"/>
      </c:scatterChart>
      <c:valAx>
        <c:axId val="5056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3920"/>
        <c:crosses val="autoZero"/>
        <c:crossBetween val="midCat"/>
      </c:valAx>
      <c:valAx>
        <c:axId val="505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1792"/>
        <c:crosses val="autoZero"/>
        <c:crossBetween val="midCat"/>
      </c:valAx>
      <c:valAx>
        <c:axId val="509010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Numbers in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7856"/>
        <c:crosses val="max"/>
        <c:crossBetween val="midCat"/>
      </c:valAx>
      <c:valAx>
        <c:axId val="50568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01032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10</xdr:row>
      <xdr:rowOff>95250</xdr:rowOff>
    </xdr:from>
    <xdr:to>
      <xdr:col>12</xdr:col>
      <xdr:colOff>171450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B198F-D42A-4AE6-A87F-55532A517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8</v>
      </c>
    </row>
    <row r="3" spans="1:9" x14ac:dyDescent="0.3">
      <c r="A3" t="s">
        <v>1</v>
      </c>
      <c r="B3" t="s">
        <v>2</v>
      </c>
      <c r="C3" t="s">
        <v>7</v>
      </c>
      <c r="F3" t="s">
        <v>0</v>
      </c>
      <c r="G3">
        <v>0.3</v>
      </c>
      <c r="I3" t="s">
        <v>9</v>
      </c>
    </row>
    <row r="4" spans="1:9" x14ac:dyDescent="0.3">
      <c r="A4">
        <v>1</v>
      </c>
      <c r="B4">
        <v>100</v>
      </c>
      <c r="C4">
        <f>$G$5*(1-EXP(-$G$6*(A4-$G$7)))</f>
        <v>25.918177931828211</v>
      </c>
      <c r="E4" t="s">
        <v>3</v>
      </c>
      <c r="F4" t="s">
        <v>1</v>
      </c>
      <c r="G4">
        <v>1</v>
      </c>
    </row>
    <row r="5" spans="1:9" x14ac:dyDescent="0.3">
      <c r="A5">
        <v>2</v>
      </c>
      <c r="B5">
        <f>B4*EXP(-$G$3)</f>
        <v>74.081822068171789</v>
      </c>
      <c r="C5">
        <f>$G$5*(1-EXP(-$G$6*(A5-$G$7)))</f>
        <v>45.118836390597359</v>
      </c>
      <c r="F5" t="s">
        <v>4</v>
      </c>
      <c r="G5">
        <v>100</v>
      </c>
    </row>
    <row r="6" spans="1:9" x14ac:dyDescent="0.3">
      <c r="A6">
        <v>3</v>
      </c>
      <c r="B6">
        <f>B5*EXP(-$G$3)</f>
        <v>54.881163609402648</v>
      </c>
      <c r="C6">
        <f>$G$5*(1-EXP(-$G$6*(A6-$G$7)))</f>
        <v>59.343034025940078</v>
      </c>
      <c r="F6" t="s">
        <v>5</v>
      </c>
      <c r="G6">
        <v>0.3</v>
      </c>
    </row>
    <row r="7" spans="1:9" x14ac:dyDescent="0.3">
      <c r="A7">
        <v>4</v>
      </c>
      <c r="B7">
        <f>B6*EXP(-$G$3)</f>
        <v>40.656965974059915</v>
      </c>
      <c r="C7">
        <f>$G$5*(1-EXP(-$G$6*(A7-$G$7)))</f>
        <v>69.880578808779774</v>
      </c>
      <c r="F7" t="s">
        <v>6</v>
      </c>
      <c r="G7">
        <v>0</v>
      </c>
    </row>
    <row r="8" spans="1:9" x14ac:dyDescent="0.3">
      <c r="A8">
        <v>5</v>
      </c>
      <c r="B8">
        <f>B7*EXP(-$G$3)</f>
        <v>30.119421191220212</v>
      </c>
      <c r="C8">
        <f>$G$5*(1-EXP(-$G$6*(A8-$G$7)))</f>
        <v>77.686983985157028</v>
      </c>
    </row>
    <row r="9" spans="1:9" x14ac:dyDescent="0.3">
      <c r="A9">
        <v>6</v>
      </c>
      <c r="B9">
        <f>B8*EXP(-$G$3)</f>
        <v>22.313016014842987</v>
      </c>
      <c r="C9">
        <f>$G$5*(1-EXP(-$G$6*(A9-$G$7)))</f>
        <v>83.470111177841346</v>
      </c>
    </row>
    <row r="10" spans="1:9" x14ac:dyDescent="0.3">
      <c r="A10">
        <v>7</v>
      </c>
      <c r="B10">
        <f>B9*EXP(-$G$3)</f>
        <v>16.529888822158657</v>
      </c>
      <c r="C10">
        <f>$G$5*(1-EXP(-$G$6*(A10-$G$7)))</f>
        <v>87.754357174701809</v>
      </c>
    </row>
    <row r="11" spans="1:9" x14ac:dyDescent="0.3">
      <c r="A11">
        <v>8</v>
      </c>
      <c r="B11">
        <f>B10*EXP(-$G$3)</f>
        <v>12.245642825298194</v>
      </c>
      <c r="C11">
        <f>$G$5*(1-EXP(-$G$6*(A11-$G$7)))</f>
        <v>90.928204671058751</v>
      </c>
    </row>
    <row r="12" spans="1:9" x14ac:dyDescent="0.3">
      <c r="A12">
        <v>9</v>
      </c>
      <c r="B12">
        <f>B11*EXP(-$G$3)</f>
        <v>9.0717953289412527</v>
      </c>
      <c r="C12">
        <f>$G$5*(1-EXP(-$G$6*(A12-$G$7)))</f>
        <v>93.279448726025024</v>
      </c>
    </row>
    <row r="13" spans="1:9" x14ac:dyDescent="0.3">
      <c r="A13">
        <v>10</v>
      </c>
      <c r="B13">
        <f>B12*EXP(-$G$3)</f>
        <v>6.7205512739749782</v>
      </c>
      <c r="C13">
        <f>$G$5*(1-EXP(-$G$6*(A13-$G$7)))</f>
        <v>95.021293163213599</v>
      </c>
      <c r="D13">
        <f>SUM(B13:B22)</f>
        <v>24.638903031781904</v>
      </c>
    </row>
    <row r="14" spans="1:9" x14ac:dyDescent="0.3">
      <c r="A14">
        <v>11</v>
      </c>
      <c r="B14">
        <f>B13*EXP(-$G$3)</f>
        <v>4.9787068367863956</v>
      </c>
      <c r="C14">
        <f>$G$5*(1-EXP(-$G$6*(A14-$G$7)))</f>
        <v>96.311683259876006</v>
      </c>
    </row>
    <row r="15" spans="1:9" x14ac:dyDescent="0.3">
      <c r="A15">
        <v>12</v>
      </c>
      <c r="B15">
        <f>B14*EXP(-$G$3)</f>
        <v>3.6883167401240016</v>
      </c>
      <c r="C15">
        <f>$G$5*(1-EXP(-$G$6*(A15-$G$7)))</f>
        <v>97.267627755270752</v>
      </c>
    </row>
    <row r="16" spans="1:9" x14ac:dyDescent="0.3">
      <c r="A16">
        <v>13</v>
      </c>
      <c r="B16">
        <f>B15*EXP(-$G$3)</f>
        <v>2.7323722447292567</v>
      </c>
      <c r="C16">
        <f>$G$5*(1-EXP(-$G$6*(A16-$G$7)))</f>
        <v>97.975808855419572</v>
      </c>
    </row>
    <row r="17" spans="1:4" x14ac:dyDescent="0.3">
      <c r="A17">
        <v>14</v>
      </c>
      <c r="B17">
        <f>B16*EXP(-$G$3)</f>
        <v>2.0241911445804392</v>
      </c>
      <c r="C17">
        <f>$G$5*(1-EXP(-$G$6*(A17-$G$7)))</f>
        <v>98.500442317952235</v>
      </c>
    </row>
    <row r="18" spans="1:4" x14ac:dyDescent="0.3">
      <c r="A18">
        <v>15</v>
      </c>
      <c r="B18">
        <f>B17*EXP(-$G$3)</f>
        <v>1.499557682047771</v>
      </c>
      <c r="C18">
        <f>$G$5*(1-EXP(-$G$6*(A18-$G$7)))</f>
        <v>98.88910034617578</v>
      </c>
      <c r="D18">
        <f>SUM(B18:B22)</f>
        <v>4.4947647915868352</v>
      </c>
    </row>
    <row r="19" spans="1:4" x14ac:dyDescent="0.3">
      <c r="A19">
        <v>16</v>
      </c>
      <c r="B19">
        <f>B18*EXP(-$G$3)</f>
        <v>1.1108996538242308</v>
      </c>
      <c r="C19">
        <f>$G$5*(1-EXP(-$G$6*(A19-$G$7)))</f>
        <v>99.177025295097991</v>
      </c>
    </row>
    <row r="20" spans="1:4" x14ac:dyDescent="0.3">
      <c r="A20">
        <v>17</v>
      </c>
      <c r="B20">
        <f>B19*EXP(-$G$3)</f>
        <v>0.82297470490200308</v>
      </c>
      <c r="C20">
        <f>$G$5*(1-EXP(-$G$6*(A20-$G$7)))</f>
        <v>99.390325343448438</v>
      </c>
    </row>
    <row r="21" spans="1:4" x14ac:dyDescent="0.3">
      <c r="A21">
        <v>18</v>
      </c>
      <c r="B21">
        <f>B20*EXP(-$G$3)</f>
        <v>0.60967465655156372</v>
      </c>
      <c r="C21">
        <f>$G$5*(1-EXP(-$G$6*(A21-$G$7)))</f>
        <v>99.548341905738738</v>
      </c>
    </row>
    <row r="22" spans="1:4" x14ac:dyDescent="0.3">
      <c r="A22">
        <v>19</v>
      </c>
      <c r="B22">
        <f>B21*EXP(-$G$3)</f>
        <v>0.45165809426126691</v>
      </c>
      <c r="C22">
        <f>$G$5*(1-EXP(-$G$6*(A22-$G$7)))</f>
        <v>99.665403454252882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Mormede</dc:creator>
  <cp:lastModifiedBy>Sophie Mormede</cp:lastModifiedBy>
  <dcterms:created xsi:type="dcterms:W3CDTF">2017-11-13T20:34:26Z</dcterms:created>
  <dcterms:modified xsi:type="dcterms:W3CDTF">2017-11-14T02:15:55Z</dcterms:modified>
</cp:coreProperties>
</file>