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t\Documents\School\CSCI36200\"/>
    </mc:Choice>
  </mc:AlternateContent>
  <xr:revisionPtr revIDLastSave="0" documentId="8_{5C9DBF73-D3CE-4407-8958-43CC8AFD7D4F}" xr6:coauthVersionLast="46" xr6:coauthVersionMax="46" xr10:uidLastSave="{00000000-0000-0000-0000-000000000000}"/>
  <bookViews>
    <workbookView xWindow="-120" yWindow="-120" windowWidth="29040" windowHeight="15840" activeTab="1" xr2:uid="{2F0C8E90-3F1B-41A8-8F02-C07E3B1FE2C5}"/>
  </bookViews>
  <sheets>
    <sheet name="Data" sheetId="1" r:id="rId1"/>
    <sheet name="Graph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K4" i="1"/>
  <c r="K3" i="1"/>
  <c r="J4" i="1"/>
  <c r="J3" i="1"/>
  <c r="I4" i="1"/>
  <c r="I3" i="1"/>
  <c r="D35" i="1"/>
  <c r="E35" i="1"/>
  <c r="F35" i="1"/>
  <c r="C35" i="1"/>
  <c r="D22" i="1"/>
  <c r="E22" i="1"/>
  <c r="F22" i="1"/>
  <c r="C22" i="1"/>
  <c r="F9" i="1"/>
  <c r="D9" i="1"/>
  <c r="E9" i="1"/>
  <c r="C9" i="1"/>
</calcChain>
</file>

<file path=xl/sharedStrings.xml><?xml version="1.0" encoding="utf-8"?>
<sst xmlns="http://schemas.openxmlformats.org/spreadsheetml/2006/main" count="80" uniqueCount="61">
  <si>
    <t>The duration of an insertion sort for an Array of size 5000 is: 36377 microseconds</t>
  </si>
  <si>
    <t>Number of comparison operations for an insertion sort on Array of size 5000: 6275304</t>
  </si>
  <si>
    <t>Number of swap operations for an insertion sort on Array of size 5000: 6275312</t>
  </si>
  <si>
    <t>Number of copy operations for an insertion sort on Array of size 5000: 0</t>
  </si>
  <si>
    <t>The duration of a merge sort for an Array of size 5000 is: 679 microseconds</t>
  </si>
  <si>
    <t>Number of comparison operations for a merge sort on Array of size 5000: 32004</t>
  </si>
  <si>
    <t>Number of swap operations for a merge sort on Array of size 5000: 0</t>
  </si>
  <si>
    <t>Number of copy operations for a merge sort on Array of size 5000: 115424</t>
  </si>
  <si>
    <t>The duration of a quick sort for an Array of size 5000 is: 9210 microseconds</t>
  </si>
  <si>
    <t>Number of comparison operations for a quick sort on Array of size 5000: 1774430</t>
  </si>
  <si>
    <t>Number of swap operations for a quick sort on Array of size 5000: 1688762</t>
  </si>
  <si>
    <t>Number of copy operations for a quick sort on Array of size 5000: 3960</t>
  </si>
  <si>
    <t>The duration of an insertion sort for an Array of size 10000 is: 143222 microseconds</t>
  </si>
  <si>
    <t>Number of comparison operations for an insertion sort on Array of size 10000: 24885161</t>
  </si>
  <si>
    <t>Number of swap operations for an insertion sort on Array of size 10000: 24885167</t>
  </si>
  <si>
    <t>Number of copy operations for an insertion sort on Array of size 10000: 0</t>
  </si>
  <si>
    <t>The duration of a merge sort for an Array of size 10000 is: 1442 microseconds</t>
  </si>
  <si>
    <t>Number of comparison operations for a merge sort on Array of size 10000: 69008</t>
  </si>
  <si>
    <t>Number of swap operations for a merge sort on Array of size 10000: 0</t>
  </si>
  <si>
    <t>Number of copy operations for a merge sort on Array of size 10000: 250848</t>
  </si>
  <si>
    <t>The duration of a quick sort for an Array of size 10000 is: 34843 microseconds</t>
  </si>
  <si>
    <t>Number of comparison operations for a quick sort on Array of size 10000: 6827343</t>
  </si>
  <si>
    <t>Number of swap operations for a quick sort on Array of size 10000: 6616024</t>
  </si>
  <si>
    <t>Number of copy operations for a quick sort on Array of size 10000: 7806</t>
  </si>
  <si>
    <t>The duration of an insertion sort for an Array of size 100 is: 18 microseconds</t>
  </si>
  <si>
    <t>Number of comparison operations for an insertion sort on Array of size 100: 2533</t>
  </si>
  <si>
    <t>Number of swap operations for an insertion sort on Array of size 100: 2537</t>
  </si>
  <si>
    <t>Number of copy operations for an insertion sort on Array of size 100: 0</t>
  </si>
  <si>
    <t>The duration of a merge sort for an Array of size 100 is: 14 microseconds</t>
  </si>
  <si>
    <t>Number of comparison operations for a merge sort on Array of size 100: 356</t>
  </si>
  <si>
    <t>Number of swap operations for a merge sort on Array of size 100: 0</t>
  </si>
  <si>
    <t>Number of copy operations for a merge sort on Array of size 100: 1200</t>
  </si>
  <si>
    <t>The duration of a quick sort for an Array of size 100 is: 12 microseconds</t>
  </si>
  <si>
    <t>Number of comparison operations for a quick sort on Array of size 100: 1941</t>
  </si>
  <si>
    <t>Number of swap operations for a quick sort on Array of size 100: 1190</t>
  </si>
  <si>
    <t>Number of copy operations for a quick sort on Array of size 100: 72</t>
  </si>
  <si>
    <t>The duration of an insertion sort for an Array of size 1000 is: 1487 microseconds</t>
  </si>
  <si>
    <t>Number of comparison operations for an insertion sort on Array of size 1000: 256934</t>
  </si>
  <si>
    <t>Number of swap operations for an insertion sort on Array of size 1000: 256945</t>
  </si>
  <si>
    <t>Number of copy operations for an insertion sort on Array of size 1000: 0</t>
  </si>
  <si>
    <t>The duration of a merge sort for an Array of size 1000 is: 108 microseconds</t>
  </si>
  <si>
    <t>Number of comparison operations for a merge sort on Array of size 1000: 5044</t>
  </si>
  <si>
    <t>Number of swap operations for a merge sort on Array of size 1000: 0</t>
  </si>
  <si>
    <t>Number of copy operations for a merge sort on Array of size 1000: 18000</t>
  </si>
  <si>
    <t>The duration of a quick sort for an Array of size 1000 is: 425 microseconds</t>
  </si>
  <si>
    <t>Number of comparison operations for a quick sort on Array of size 1000: 80439</t>
  </si>
  <si>
    <t>Number of swap operations for a quick sort on Array of size 1000: 66810</t>
  </si>
  <si>
    <t>Number of copy operations for a quick sort on Array of size 1000: 738</t>
  </si>
  <si>
    <t>Duration</t>
  </si>
  <si>
    <t>Insertion Sort</t>
  </si>
  <si>
    <t>Comparison Operations:</t>
  </si>
  <si>
    <t>Swap Operations</t>
  </si>
  <si>
    <t>Copy Operations</t>
  </si>
  <si>
    <t>Total Operations</t>
  </si>
  <si>
    <t>Array Size:</t>
  </si>
  <si>
    <t>Duration (Microseconds)</t>
  </si>
  <si>
    <t>Merge Sort</t>
  </si>
  <si>
    <t>Quick Sort</t>
  </si>
  <si>
    <t>Total Operations (in thousands)</t>
  </si>
  <si>
    <t>Total Operations (thousands)</t>
  </si>
  <si>
    <t>Comparison at 100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</si>
</sst>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Operations (Thousands)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Data!$C$2:$F$2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Data!$C$9:$F$9</c:f>
              <c:numCache>
                <c:formatCode>General</c:formatCode>
                <c:ptCount val="4"/>
                <c:pt idx="0">
                  <c:v>5.07</c:v>
                </c:pt>
                <c:pt idx="1">
                  <c:v>513.87900000000002</c:v>
                </c:pt>
                <c:pt idx="2">
                  <c:v>12550.616</c:v>
                </c:pt>
                <c:pt idx="3">
                  <c:v>49770.328000000001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5-4CE3-80A9-05974AE2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288703"/>
        <c:axId val="1713290783"/>
      </c:barChart>
      <c:lineChart>
        <c:grouping val="standard"/>
        <c:varyColors val="0"/>
        <c:ser>
          <c:idx val="3"/>
          <c:order val="1"/>
          <c:tx>
            <c:v>Duration (Microseconds)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Data!$C$12:$F$12</c:f>
              <c:numCache>
                <c:formatCode>General</c:formatCode>
                <c:ptCount val="4"/>
                <c:pt idx="0">
                  <c:v>18</c:v>
                </c:pt>
                <c:pt idx="1">
                  <c:v>1487</c:v>
                </c:pt>
                <c:pt idx="2">
                  <c:v>36377</c:v>
                </c:pt>
                <c:pt idx="3">
                  <c:v>143222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5-4CE3-80A9-05974AE2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288703"/>
        <c:axId val="1713290783"/>
      </c:lineChart>
      <c:catAx>
        <c:axId val="171328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90783"/>
        <c:crosses val="autoZero"/>
        <c:auto val="1"/>
        <c:lblAlgn val="ctr"/>
        <c:lblOffset val="100"/>
        <c:noMultiLvlLbl val="0"/>
      </c:catAx>
      <c:valAx>
        <c:axId val="17132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Operations (Thousands)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Data!$C$15:$F$15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Data!$C$22:$F$22</c:f>
              <c:numCache>
                <c:formatCode>General</c:formatCode>
                <c:ptCount val="4"/>
                <c:pt idx="0">
                  <c:v>0.42799999999999999</c:v>
                </c:pt>
                <c:pt idx="1">
                  <c:v>23.044</c:v>
                </c:pt>
                <c:pt idx="2">
                  <c:v>147.428</c:v>
                </c:pt>
                <c:pt idx="3">
                  <c:v>319.85599999999999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D3A-B270-782310A4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758847"/>
        <c:axId val="1897760927"/>
      </c:barChart>
      <c:lineChart>
        <c:grouping val="standard"/>
        <c:varyColors val="0"/>
        <c:ser>
          <c:idx val="3"/>
          <c:order val="1"/>
          <c:tx>
            <c:v>Duration (Microseconds)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Data!$C$25:$F$25</c:f>
              <c:numCache>
                <c:formatCode>General</c:formatCode>
                <c:ptCount val="4"/>
                <c:pt idx="0">
                  <c:v>14</c:v>
                </c:pt>
                <c:pt idx="1">
                  <c:v>108</c:v>
                </c:pt>
                <c:pt idx="2">
                  <c:v>679</c:v>
                </c:pt>
                <c:pt idx="3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B-4D3A-B270-782310A4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758847"/>
        <c:axId val="1897760927"/>
      </c:lineChart>
      <c:catAx>
        <c:axId val="189775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60927"/>
        <c:crosses val="autoZero"/>
        <c:auto val="1"/>
        <c:lblAlgn val="ctr"/>
        <c:lblOffset val="100"/>
        <c:noMultiLvlLbl val="0"/>
      </c:catAx>
      <c:valAx>
        <c:axId val="18977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Operations (Thousands)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Data!$C$28:$F$28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Data!$C$35:$F$35</c:f>
              <c:numCache>
                <c:formatCode>General</c:formatCode>
                <c:ptCount val="4"/>
                <c:pt idx="0">
                  <c:v>3.2029999999999998</c:v>
                </c:pt>
                <c:pt idx="1">
                  <c:v>147.98699999999999</c:v>
                </c:pt>
                <c:pt idx="2">
                  <c:v>3467.152</c:v>
                </c:pt>
                <c:pt idx="3">
                  <c:v>13451.173000000001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5-4CF3-9542-6995D4E0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344447"/>
        <c:axId val="1894344863"/>
      </c:barChart>
      <c:lineChart>
        <c:grouping val="standard"/>
        <c:varyColors val="0"/>
        <c:ser>
          <c:idx val="3"/>
          <c:order val="1"/>
          <c:tx>
            <c:v>Duration (Microseconds)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Data!$C$38:$F$38</c:f>
              <c:numCache>
                <c:formatCode>General</c:formatCode>
                <c:ptCount val="4"/>
                <c:pt idx="0">
                  <c:v>12</c:v>
                </c:pt>
                <c:pt idx="1">
                  <c:v>425</c:v>
                </c:pt>
                <c:pt idx="2">
                  <c:v>9210</c:v>
                </c:pt>
                <c:pt idx="3">
                  <c:v>34843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5-4CF3-9542-6995D4E0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344447"/>
        <c:axId val="1894344863"/>
      </c:lineChart>
      <c:catAx>
        <c:axId val="189434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44863"/>
        <c:crosses val="autoZero"/>
        <c:auto val="1"/>
        <c:lblAlgn val="ctr"/>
        <c:lblOffset val="100"/>
        <c:noMultiLvlLbl val="0"/>
      </c:catAx>
      <c:valAx>
        <c:axId val="18943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4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 vs. Total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Data!$I$9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7A63447-58AE-47E4-A077-671438963676}" type="SERIESNAME">
                      <a:rPr lang="en-US"/>
                      <a:pPr>
                        <a:defRPr/>
                      </a:pPr>
                      <a:t>[SERIES NAME]</a:t>
                    </a:fld>
                    <a:r>
                      <a:rPr lang="en-US" baseline="0"/>
                      <a:t>, </a:t>
                    </a:r>
                    <a:fld id="{49CECED6-6078-4946-BAA7-EBA98D723B83}" type="YVALUE">
                      <a:rPr lang="en-US" baseline="0"/>
                      <a:pPr>
                        <a:defRPr/>
                      </a:pPr>
                      <a:t>[Y VALUE]</a:t>
                    </a:fld>
                    <a:r>
                      <a:rPr lang="en-US" baseline="0"/>
                      <a:t> Insertion Sort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97222222222221"/>
                      <c:h val="0.259189997083697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761-45A2-9B78-2864A901279E}"/>
                </c:ext>
              </c:extLst>
            </c:dLbl>
            <c:dLbl>
              <c:idx val="1"/>
              <c:layout>
                <c:manualLayout>
                  <c:x val="-2.748622047244097E-2"/>
                  <c:y val="-0.393483887430737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7969A7-9311-4058-A9FD-53B4D98C35C4}" type="SERIESNAME">
                      <a:rPr lang="en-US"/>
                      <a:pPr>
                        <a:defRPr/>
                      </a:pPr>
                      <a:t>[SERIES NAME]</a:t>
                    </a:fld>
                    <a:r>
                      <a:rPr lang="en-US" baseline="0"/>
                      <a:t>, </a:t>
                    </a:r>
                    <a:fld id="{E0AD866A-5374-4F5A-AC78-43C42BFBCD12}" type="YVALUE">
                      <a:rPr lang="en-US" baseline="0"/>
                      <a:pPr>
                        <a:defRPr/>
                      </a:pPr>
                      <a:t>[Y VALUE]</a:t>
                    </a:fld>
                    <a:r>
                      <a:rPr lang="en-US" baseline="0"/>
                      <a:t> Merge Sort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30555555555556"/>
                      <c:h val="0.3008566637503645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761-45A2-9B78-2864A901279E}"/>
                </c:ext>
              </c:extLst>
            </c:dLbl>
            <c:dLbl>
              <c:idx val="2"/>
              <c:layout>
                <c:manualLayout>
                  <c:x val="-1.8750000000000051E-3"/>
                  <c:y val="-0.344872776319626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C1E5E12-EE52-4FDA-BF45-9ACF1E2FEBA1}" type="SERIESNAME">
                      <a:rPr lang="en-US"/>
                      <a:pPr>
                        <a:defRPr/>
                      </a:pPr>
                      <a:t>[SERIES NAME]</a:t>
                    </a:fld>
                    <a:r>
                      <a:rPr lang="en-US" baseline="0"/>
                      <a:t>, </a:t>
                    </a:r>
                    <a:fld id="{A8913C1E-2BEB-4915-B344-EBF0E4875B1E}" type="YVALUE">
                      <a:rPr lang="en-US" baseline="0"/>
                      <a:pPr>
                        <a:defRPr/>
                      </a:pPr>
                      <a:t>[Y VALUE]</a:t>
                    </a:fld>
                    <a:r>
                      <a:rPr lang="en-US" baseline="0"/>
                      <a:t> Quick Sort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41666666666666"/>
                      <c:h val="0.1665974044911052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761-45A2-9B78-2864A90127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Data!$H$10:$H$12</c:f>
              <c:numCache>
                <c:formatCode>General</c:formatCode>
                <c:ptCount val="3"/>
                <c:pt idx="0">
                  <c:v>62839.892999999996</c:v>
                </c:pt>
                <c:pt idx="1">
                  <c:v>490.75599999999997</c:v>
                </c:pt>
                <c:pt idx="2">
                  <c:v>17069.514999999999</c:v>
                </c:pt>
              </c:numCache>
            </c:numRef>
          </c:xVal>
          <c:yVal>
            <c:numRef>
              <c:f>Data!$I$10:$I$12</c:f>
              <c:numCache>
                <c:formatCode>General</c:formatCode>
                <c:ptCount val="3"/>
                <c:pt idx="0">
                  <c:v>181104</c:v>
                </c:pt>
                <c:pt idx="1">
                  <c:v>2243</c:v>
                </c:pt>
                <c:pt idx="2">
                  <c:v>44490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61-45A2-9B78-2864A90127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27126271"/>
        <c:axId val="1627126687"/>
      </c:scatterChart>
      <c:valAx>
        <c:axId val="162712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Operations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26687"/>
        <c:crosses val="autoZero"/>
        <c:crossBetween val="midCat"/>
      </c:valAx>
      <c:valAx>
        <c:axId val="16271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2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109537</xdr:rowOff>
    </xdr:from>
    <xdr:to>
      <xdr:col>8</xdr:col>
      <xdr:colOff>47625</xdr:colOff>
      <xdr:row>14</xdr:row>
      <xdr:rowOff>185737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F44A975-36AA-4A37-AC05-ADBAFB82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0</xdr:row>
      <xdr:rowOff>128587</xdr:rowOff>
    </xdr:from>
    <xdr:to>
      <xdr:col>16</xdr:col>
      <xdr:colOff>90487</xdr:colOff>
      <xdr:row>15</xdr:row>
      <xdr:rowOff>14287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4134EE4-8C2B-484C-B440-46F8A651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300037</xdr:colOff>
      <xdr:row>15</xdr:row>
      <xdr:rowOff>157162</xdr:rowOff>
    </xdr:from>
    <xdr:to>
      <xdr:col>7</xdr:col>
      <xdr:colOff>604837</xdr:colOff>
      <xdr:row>30</xdr:row>
      <xdr:rowOff>42862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E19CED5-D721-4457-8F5E-B26E29107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300037</xdr:colOff>
      <xdr:row>16</xdr:row>
      <xdr:rowOff>42862</xdr:rowOff>
    </xdr:from>
    <xdr:to>
      <xdr:col>15</xdr:col>
      <xdr:colOff>604837</xdr:colOff>
      <xdr:row>30</xdr:row>
      <xdr:rowOff>119062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BC091B04-69FD-4C3A-9AA9-7A2B99E80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E77C-272F-4BBA-9506-F9401D65B018}">
  <dimension ref="A1:M61"/>
  <sheetViews>
    <sheetView workbookViewId="0">
      <selection activeCell="L28" sqref="L28"/>
    </sheetView>
  </sheetViews>
  <sheetFormatPr defaultRowHeight="15" x14ac:dyDescent="0.25"/>
  <cols>
    <col min="1" max="1" width="22.85546875" bestFit="1" customWidth="1"/>
    <col min="2" max="2" width="29.42578125" bestFit="1" customWidth="1"/>
    <col min="3" max="3" width="15.7109375" bestFit="1" customWidth="1"/>
    <col min="4" max="4" width="8" bestFit="1" customWidth="1"/>
    <col min="5" max="6" width="10" bestFit="1" customWidth="1"/>
    <col min="7" max="7" width="13.140625" bestFit="1" customWidth="1"/>
    <col min="8" max="8" width="27.28515625" bestFit="1" customWidth="1"/>
    <col min="9" max="9" width="26.42578125" bestFit="1" customWidth="1"/>
    <col min="10" max="10" width="10.7109375" bestFit="1" customWidth="1"/>
    <col min="11" max="11" width="10" bestFit="1" customWidth="1"/>
    <col min="13" max="13" width="73.7109375" bestFit="1" customWidth="1"/>
    <col min="17" max="17" width="80" bestFit="1" customWidth="1"/>
  </cols>
  <sheetData>
    <row r="1" spans="1:13" x14ac:dyDescent="0.25">
      <c r="A1" s="2" t="s">
        <v>49</v>
      </c>
      <c r="B1" s="3"/>
      <c r="C1" s="3"/>
      <c r="D1" s="3"/>
      <c r="E1" s="3"/>
      <c r="F1" s="4"/>
      <c r="I1" t="s">
        <v>60</v>
      </c>
    </row>
    <row r="2" spans="1:13" x14ac:dyDescent="0.25">
      <c r="A2" s="5"/>
      <c r="B2" s="1" t="s">
        <v>54</v>
      </c>
      <c r="C2" s="1">
        <v>100</v>
      </c>
      <c r="D2" s="1">
        <v>1000</v>
      </c>
      <c r="E2" s="1">
        <v>5000</v>
      </c>
      <c r="F2" s="6">
        <v>10000</v>
      </c>
      <c r="I2" t="s">
        <v>49</v>
      </c>
      <c r="J2" t="s">
        <v>56</v>
      </c>
      <c r="K2" t="s">
        <v>57</v>
      </c>
    </row>
    <row r="3" spans="1:13" x14ac:dyDescent="0.25">
      <c r="A3" s="5"/>
      <c r="B3" s="1"/>
      <c r="C3" s="1"/>
      <c r="D3" s="1"/>
      <c r="E3" s="1"/>
      <c r="F3" s="6"/>
      <c r="H3" t="s">
        <v>55</v>
      </c>
      <c r="I3">
        <f>C12</f>
        <v>18</v>
      </c>
      <c r="J3">
        <f>C25</f>
        <v>14</v>
      </c>
      <c r="K3">
        <f>C38</f>
        <v>12</v>
      </c>
      <c r="M3" t="s">
        <v>24</v>
      </c>
    </row>
    <row r="4" spans="1:13" x14ac:dyDescent="0.25">
      <c r="A4" s="5"/>
      <c r="B4" s="1" t="s">
        <v>50</v>
      </c>
      <c r="C4" s="1">
        <v>2533</v>
      </c>
      <c r="D4" s="1">
        <v>256934</v>
      </c>
      <c r="E4" s="1">
        <v>6275304</v>
      </c>
      <c r="F4" s="6">
        <v>24885161</v>
      </c>
      <c r="H4" t="s">
        <v>59</v>
      </c>
      <c r="I4">
        <f>C9</f>
        <v>5.07</v>
      </c>
      <c r="J4">
        <f>C22</f>
        <v>0.42799999999999999</v>
      </c>
      <c r="K4">
        <f>C35</f>
        <v>3.2029999999999998</v>
      </c>
      <c r="M4" t="s">
        <v>25</v>
      </c>
    </row>
    <row r="5" spans="1:13" x14ac:dyDescent="0.25">
      <c r="A5" s="5"/>
      <c r="B5" s="1" t="s">
        <v>51</v>
      </c>
      <c r="C5" s="1">
        <v>2537</v>
      </c>
      <c r="D5" s="1">
        <v>256945</v>
      </c>
      <c r="E5" s="1">
        <v>6275312</v>
      </c>
      <c r="F5" s="6">
        <v>24885167</v>
      </c>
      <c r="M5" t="s">
        <v>26</v>
      </c>
    </row>
    <row r="6" spans="1:13" x14ac:dyDescent="0.25">
      <c r="A6" s="5"/>
      <c r="B6" s="1" t="s">
        <v>52</v>
      </c>
      <c r="C6" s="1">
        <v>0</v>
      </c>
      <c r="D6" s="1">
        <v>0</v>
      </c>
      <c r="E6" s="1">
        <v>0</v>
      </c>
      <c r="F6" s="6">
        <v>0</v>
      </c>
      <c r="M6" t="s">
        <v>27</v>
      </c>
    </row>
    <row r="7" spans="1:13" x14ac:dyDescent="0.25">
      <c r="A7" s="5"/>
      <c r="B7" s="1"/>
      <c r="C7" s="1"/>
      <c r="D7" s="1"/>
      <c r="E7" s="1"/>
      <c r="F7" s="6"/>
    </row>
    <row r="8" spans="1:13" x14ac:dyDescent="0.25">
      <c r="A8" s="5"/>
      <c r="B8" s="1" t="s">
        <v>58</v>
      </c>
      <c r="C8" s="1"/>
      <c r="D8" s="1"/>
      <c r="E8" s="1"/>
      <c r="F8" s="6"/>
      <c r="M8" t="s">
        <v>28</v>
      </c>
    </row>
    <row r="9" spans="1:13" x14ac:dyDescent="0.25">
      <c r="A9" s="5"/>
      <c r="B9" s="10"/>
      <c r="C9" s="1">
        <f>SUM(C4:C6)/1000</f>
        <v>5.07</v>
      </c>
      <c r="D9" s="1">
        <f t="shared" ref="D9:F9" si="0">SUM(D4:D6)/1000</f>
        <v>513.87900000000002</v>
      </c>
      <c r="E9" s="1">
        <f t="shared" si="0"/>
        <v>12550.616</v>
      </c>
      <c r="F9" s="1">
        <f t="shared" si="0"/>
        <v>49770.328000000001</v>
      </c>
      <c r="H9" t="s">
        <v>53</v>
      </c>
      <c r="I9" t="s">
        <v>48</v>
      </c>
      <c r="M9" t="s">
        <v>29</v>
      </c>
    </row>
    <row r="10" spans="1:13" x14ac:dyDescent="0.25">
      <c r="A10" s="5"/>
      <c r="B10" s="1"/>
      <c r="C10" s="1"/>
      <c r="D10" s="1"/>
      <c r="E10" s="1"/>
      <c r="F10" s="6"/>
      <c r="G10" t="s">
        <v>49</v>
      </c>
      <c r="H10">
        <v>62839.892999999996</v>
      </c>
      <c r="I10">
        <f>SUM(C12:F12)</f>
        <v>181104</v>
      </c>
      <c r="M10" t="s">
        <v>30</v>
      </c>
    </row>
    <row r="11" spans="1:13" x14ac:dyDescent="0.25">
      <c r="A11" s="5"/>
      <c r="B11" s="1" t="s">
        <v>55</v>
      </c>
      <c r="C11" s="1"/>
      <c r="D11" s="1"/>
      <c r="E11" s="1"/>
      <c r="F11" s="6"/>
      <c r="G11" t="s">
        <v>56</v>
      </c>
      <c r="H11">
        <v>490.75599999999997</v>
      </c>
      <c r="I11">
        <v>2243</v>
      </c>
      <c r="M11" t="s">
        <v>31</v>
      </c>
    </row>
    <row r="12" spans="1:13" ht="15.75" thickBot="1" x14ac:dyDescent="0.3">
      <c r="A12" s="7"/>
      <c r="B12" s="8"/>
      <c r="C12" s="8">
        <v>18</v>
      </c>
      <c r="D12" s="8">
        <v>1487</v>
      </c>
      <c r="E12" s="8">
        <v>36377</v>
      </c>
      <c r="F12" s="9">
        <v>143222</v>
      </c>
      <c r="G12" t="s">
        <v>57</v>
      </c>
      <c r="H12">
        <v>17069.514999999999</v>
      </c>
      <c r="I12">
        <v>44490</v>
      </c>
    </row>
    <row r="13" spans="1:13" ht="15.75" thickBot="1" x14ac:dyDescent="0.3">
      <c r="M13" t="s">
        <v>32</v>
      </c>
    </row>
    <row r="14" spans="1:13" x14ac:dyDescent="0.25">
      <c r="A14" s="2" t="s">
        <v>56</v>
      </c>
      <c r="B14" s="3"/>
      <c r="C14" s="3"/>
      <c r="D14" s="3"/>
      <c r="E14" s="3"/>
      <c r="F14" s="4"/>
      <c r="M14" t="s">
        <v>33</v>
      </c>
    </row>
    <row r="15" spans="1:13" x14ac:dyDescent="0.25">
      <c r="A15" s="5"/>
      <c r="B15" s="1" t="s">
        <v>54</v>
      </c>
      <c r="C15" s="1">
        <v>100</v>
      </c>
      <c r="D15" s="1">
        <v>1000</v>
      </c>
      <c r="E15" s="1">
        <v>5000</v>
      </c>
      <c r="F15" s="6">
        <v>10000</v>
      </c>
      <c r="M15" t="s">
        <v>34</v>
      </c>
    </row>
    <row r="16" spans="1:13" x14ac:dyDescent="0.25">
      <c r="A16" s="5"/>
      <c r="B16" s="1"/>
      <c r="C16" s="1"/>
      <c r="D16" s="1"/>
      <c r="E16" s="1"/>
      <c r="F16" s="6"/>
      <c r="M16" t="s">
        <v>35</v>
      </c>
    </row>
    <row r="17" spans="1:13" x14ac:dyDescent="0.25">
      <c r="A17" s="5"/>
      <c r="B17" s="1" t="s">
        <v>50</v>
      </c>
      <c r="C17" s="1">
        <v>356</v>
      </c>
      <c r="D17" s="1">
        <v>5044</v>
      </c>
      <c r="E17" s="1">
        <v>32004</v>
      </c>
      <c r="F17" s="6">
        <v>69008</v>
      </c>
    </row>
    <row r="18" spans="1:13" x14ac:dyDescent="0.25">
      <c r="A18" s="5"/>
      <c r="B18" s="1" t="s">
        <v>51</v>
      </c>
      <c r="C18" s="1">
        <v>0</v>
      </c>
      <c r="D18" s="1">
        <v>0</v>
      </c>
      <c r="E18" s="1">
        <v>0</v>
      </c>
      <c r="F18" s="6">
        <v>0</v>
      </c>
      <c r="M18" t="s">
        <v>36</v>
      </c>
    </row>
    <row r="19" spans="1:13" x14ac:dyDescent="0.25">
      <c r="A19" s="5"/>
      <c r="B19" s="1" t="s">
        <v>52</v>
      </c>
      <c r="C19" s="1">
        <v>72</v>
      </c>
      <c r="D19" s="1">
        <v>18000</v>
      </c>
      <c r="E19" s="1">
        <v>115424</v>
      </c>
      <c r="F19" s="6">
        <v>250848</v>
      </c>
      <c r="M19" t="s">
        <v>37</v>
      </c>
    </row>
    <row r="20" spans="1:13" x14ac:dyDescent="0.25">
      <c r="A20" s="5"/>
      <c r="B20" s="1"/>
      <c r="C20" s="1"/>
      <c r="D20" s="1"/>
      <c r="E20" s="1"/>
      <c r="F20" s="6"/>
      <c r="M20" t="s">
        <v>38</v>
      </c>
    </row>
    <row r="21" spans="1:13" x14ac:dyDescent="0.25">
      <c r="A21" s="5"/>
      <c r="B21" s="1" t="s">
        <v>58</v>
      </c>
      <c r="C21" s="1"/>
      <c r="D21" s="1"/>
      <c r="E21" s="1"/>
      <c r="F21" s="6"/>
      <c r="M21" t="s">
        <v>39</v>
      </c>
    </row>
    <row r="22" spans="1:13" x14ac:dyDescent="0.25">
      <c r="A22" s="5"/>
      <c r="B22" s="10"/>
      <c r="C22" s="1">
        <f>SUM(C17:C19)/1000</f>
        <v>0.42799999999999999</v>
      </c>
      <c r="D22" s="1">
        <f t="shared" ref="D22:F22" si="1">SUM(D17:D19)/1000</f>
        <v>23.044</v>
      </c>
      <c r="E22" s="1">
        <f t="shared" si="1"/>
        <v>147.428</v>
      </c>
      <c r="F22" s="1">
        <f t="shared" si="1"/>
        <v>319.85599999999999</v>
      </c>
    </row>
    <row r="23" spans="1:13" x14ac:dyDescent="0.25">
      <c r="A23" s="5"/>
      <c r="B23" s="1"/>
      <c r="C23" s="1"/>
      <c r="D23" s="1"/>
      <c r="E23" s="1"/>
      <c r="F23" s="6"/>
      <c r="M23" t="s">
        <v>40</v>
      </c>
    </row>
    <row r="24" spans="1:13" x14ac:dyDescent="0.25">
      <c r="A24" s="5"/>
      <c r="B24" s="1" t="s">
        <v>55</v>
      </c>
      <c r="C24" s="1"/>
      <c r="D24" s="1"/>
      <c r="E24" s="1"/>
      <c r="F24" s="6"/>
      <c r="M24" t="s">
        <v>41</v>
      </c>
    </row>
    <row r="25" spans="1:13" ht="15.75" thickBot="1" x14ac:dyDescent="0.3">
      <c r="A25" s="7"/>
      <c r="B25" s="8"/>
      <c r="C25" s="8">
        <v>14</v>
      </c>
      <c r="D25" s="8">
        <v>108</v>
      </c>
      <c r="E25" s="8">
        <v>679</v>
      </c>
      <c r="F25" s="9">
        <v>1442</v>
      </c>
      <c r="M25" t="s">
        <v>42</v>
      </c>
    </row>
    <row r="26" spans="1:13" ht="15.75" thickBot="1" x14ac:dyDescent="0.3">
      <c r="M26" t="s">
        <v>43</v>
      </c>
    </row>
    <row r="27" spans="1:13" x14ac:dyDescent="0.25">
      <c r="A27" s="2" t="s">
        <v>57</v>
      </c>
      <c r="B27" s="3"/>
      <c r="C27" s="3"/>
      <c r="D27" s="3"/>
      <c r="E27" s="3"/>
      <c r="F27" s="4"/>
    </row>
    <row r="28" spans="1:13" x14ac:dyDescent="0.25">
      <c r="A28" s="5"/>
      <c r="B28" s="1" t="s">
        <v>54</v>
      </c>
      <c r="C28" s="1">
        <v>100</v>
      </c>
      <c r="D28" s="1">
        <v>1000</v>
      </c>
      <c r="E28" s="1">
        <v>5000</v>
      </c>
      <c r="F28" s="6">
        <v>10000</v>
      </c>
      <c r="M28" t="s">
        <v>44</v>
      </c>
    </row>
    <row r="29" spans="1:13" x14ac:dyDescent="0.25">
      <c r="A29" s="5"/>
      <c r="B29" s="1"/>
      <c r="C29" s="1"/>
      <c r="D29" s="1"/>
      <c r="E29" s="1"/>
      <c r="F29" s="6"/>
      <c r="M29" t="s">
        <v>45</v>
      </c>
    </row>
    <row r="30" spans="1:13" x14ac:dyDescent="0.25">
      <c r="A30" s="5"/>
      <c r="B30" s="1" t="s">
        <v>50</v>
      </c>
      <c r="C30" s="1">
        <v>1941</v>
      </c>
      <c r="D30" s="1">
        <v>80439</v>
      </c>
      <c r="E30" s="1">
        <v>1774430</v>
      </c>
      <c r="F30" s="6">
        <v>6827343</v>
      </c>
      <c r="M30" t="s">
        <v>46</v>
      </c>
    </row>
    <row r="31" spans="1:13" x14ac:dyDescent="0.25">
      <c r="A31" s="5"/>
      <c r="B31" s="1" t="s">
        <v>51</v>
      </c>
      <c r="C31" s="1">
        <v>1190</v>
      </c>
      <c r="D31" s="1">
        <v>66810</v>
      </c>
      <c r="E31" s="1">
        <v>1688762</v>
      </c>
      <c r="F31" s="6">
        <v>6616024</v>
      </c>
      <c r="M31" t="s">
        <v>47</v>
      </c>
    </row>
    <row r="32" spans="1:13" x14ac:dyDescent="0.25">
      <c r="A32" s="5"/>
      <c r="B32" s="1" t="s">
        <v>52</v>
      </c>
      <c r="C32" s="1">
        <v>72</v>
      </c>
      <c r="D32" s="1">
        <v>738</v>
      </c>
      <c r="E32" s="1">
        <v>3960</v>
      </c>
      <c r="F32" s="6">
        <v>7806</v>
      </c>
    </row>
    <row r="33" spans="1:13" x14ac:dyDescent="0.25">
      <c r="A33" s="5"/>
      <c r="B33" s="1"/>
      <c r="C33" s="1"/>
      <c r="D33" s="1"/>
      <c r="E33" s="1"/>
      <c r="F33" s="6"/>
      <c r="M33" t="s">
        <v>0</v>
      </c>
    </row>
    <row r="34" spans="1:13" x14ac:dyDescent="0.25">
      <c r="A34" s="5"/>
      <c r="B34" s="1" t="s">
        <v>58</v>
      </c>
      <c r="C34" s="1"/>
      <c r="D34" s="1"/>
      <c r="E34" s="1"/>
      <c r="F34" s="6"/>
      <c r="M34" t="s">
        <v>1</v>
      </c>
    </row>
    <row r="35" spans="1:13" x14ac:dyDescent="0.25">
      <c r="A35" s="5"/>
      <c r="B35" s="10"/>
      <c r="C35" s="1">
        <f>SUM(C30:C32)/1000</f>
        <v>3.2029999999999998</v>
      </c>
      <c r="D35" s="1">
        <f t="shared" ref="D35:F35" si="2">SUM(D30:D32)/1000</f>
        <v>147.98699999999999</v>
      </c>
      <c r="E35" s="1">
        <f t="shared" si="2"/>
        <v>3467.152</v>
      </c>
      <c r="F35" s="1">
        <f t="shared" si="2"/>
        <v>13451.173000000001</v>
      </c>
      <c r="M35" t="s">
        <v>2</v>
      </c>
    </row>
    <row r="36" spans="1:13" x14ac:dyDescent="0.25">
      <c r="A36" s="5"/>
      <c r="B36" s="1"/>
      <c r="C36" s="1"/>
      <c r="D36" s="1"/>
      <c r="E36" s="1"/>
      <c r="F36" s="6"/>
      <c r="M36" t="s">
        <v>3</v>
      </c>
    </row>
    <row r="37" spans="1:13" x14ac:dyDescent="0.25">
      <c r="A37" s="5"/>
      <c r="B37" s="1" t="s">
        <v>55</v>
      </c>
      <c r="C37" s="1"/>
      <c r="D37" s="1"/>
      <c r="E37" s="1"/>
      <c r="F37" s="6"/>
    </row>
    <row r="38" spans="1:13" ht="15.75" thickBot="1" x14ac:dyDescent="0.3">
      <c r="A38" s="7"/>
      <c r="B38" s="8"/>
      <c r="C38" s="8">
        <v>12</v>
      </c>
      <c r="D38" s="8">
        <v>425</v>
      </c>
      <c r="E38" s="8">
        <v>9210</v>
      </c>
      <c r="F38" s="9">
        <v>34843</v>
      </c>
      <c r="M38" t="s">
        <v>4</v>
      </c>
    </row>
    <row r="39" spans="1:13" x14ac:dyDescent="0.25">
      <c r="M39" t="s">
        <v>5</v>
      </c>
    </row>
    <row r="40" spans="1:13" x14ac:dyDescent="0.25">
      <c r="M40" t="s">
        <v>6</v>
      </c>
    </row>
    <row r="41" spans="1:13" x14ac:dyDescent="0.25">
      <c r="M41" t="s">
        <v>7</v>
      </c>
    </row>
    <row r="43" spans="1:13" x14ac:dyDescent="0.25">
      <c r="M43" t="s">
        <v>8</v>
      </c>
    </row>
    <row r="44" spans="1:13" x14ac:dyDescent="0.25">
      <c r="M44" t="s">
        <v>9</v>
      </c>
    </row>
    <row r="45" spans="1:13" x14ac:dyDescent="0.25">
      <c r="M45" t="s">
        <v>10</v>
      </c>
    </row>
    <row r="46" spans="1:13" x14ac:dyDescent="0.25">
      <c r="M46" t="s">
        <v>11</v>
      </c>
    </row>
    <row r="48" spans="1:13" x14ac:dyDescent="0.25">
      <c r="M48" t="s">
        <v>12</v>
      </c>
    </row>
    <row r="49" spans="13:13" x14ac:dyDescent="0.25">
      <c r="M49" t="s">
        <v>13</v>
      </c>
    </row>
    <row r="50" spans="13:13" x14ac:dyDescent="0.25">
      <c r="M50" t="s">
        <v>14</v>
      </c>
    </row>
    <row r="51" spans="13:13" x14ac:dyDescent="0.25">
      <c r="M51" t="s">
        <v>15</v>
      </c>
    </row>
    <row r="53" spans="13:13" x14ac:dyDescent="0.25">
      <c r="M53" t="s">
        <v>16</v>
      </c>
    </row>
    <row r="54" spans="13:13" x14ac:dyDescent="0.25">
      <c r="M54" t="s">
        <v>17</v>
      </c>
    </row>
    <row r="55" spans="13:13" x14ac:dyDescent="0.25">
      <c r="M55" t="s">
        <v>18</v>
      </c>
    </row>
    <row r="56" spans="13:13" x14ac:dyDescent="0.25">
      <c r="M56" t="s">
        <v>19</v>
      </c>
    </row>
    <row r="58" spans="13:13" x14ac:dyDescent="0.25">
      <c r="M58" t="s">
        <v>20</v>
      </c>
    </row>
    <row r="59" spans="13:13" x14ac:dyDescent="0.25">
      <c r="M59" t="s">
        <v>21</v>
      </c>
    </row>
    <row r="60" spans="13:13" x14ac:dyDescent="0.25">
      <c r="M60" t="s">
        <v>22</v>
      </c>
    </row>
    <row r="61" spans="13:13" x14ac:dyDescent="0.25">
      <c r="M6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0244-9233-48B6-9C69-5DED6896C33C}">
  <dimension ref="A1"/>
  <sheetViews>
    <sheetView tabSelected="1" topLeftCell="A2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Alston Listenberger</dc:creator>
  <cp:lastModifiedBy>Alston Listenberger</cp:lastModifiedBy>
  <dcterms:created xsi:type="dcterms:W3CDTF">2021-04-11T03:55:34Z</dcterms:created>
  <dcterms:modified xsi:type="dcterms:W3CDTF">2021-04-11T05:04:51Z</dcterms:modified>
</cp:coreProperties>
</file>