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40" windowWidth="20740" windowHeight="10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7" i="1" s="1"/>
  <c r="D4" i="1"/>
  <c r="E5" i="1"/>
  <c r="E7" i="1" s="1"/>
  <c r="C5" i="1"/>
  <c r="C7" i="1" s="1"/>
  <c r="C6" i="1" l="1"/>
  <c r="E6" i="1"/>
  <c r="D6" i="1"/>
  <c r="D8" i="1"/>
  <c r="E4" i="1"/>
  <c r="C4" i="1"/>
  <c r="C8" i="1" l="1"/>
  <c r="E8" i="1"/>
  <c r="F5" i="1"/>
  <c r="G5" i="1" s="1"/>
  <c r="F4" i="1"/>
  <c r="G4" i="1" s="1"/>
  <c r="E9" i="1"/>
  <c r="F8" i="1" l="1"/>
  <c r="G8" i="1" s="1"/>
  <c r="E10" i="1"/>
  <c r="E12" i="1" s="1"/>
  <c r="E11" i="1"/>
  <c r="F7" i="1"/>
  <c r="G7" i="1" s="1"/>
  <c r="D9" i="1"/>
  <c r="D10" i="1" l="1"/>
  <c r="D12" i="1" s="1"/>
  <c r="D11" i="1"/>
  <c r="F6" i="1"/>
  <c r="G6" i="1" s="1"/>
  <c r="C9" i="1"/>
  <c r="F9" i="1" l="1"/>
  <c r="C11" i="1"/>
  <c r="F11" i="1" s="1"/>
  <c r="G11" i="1" s="1"/>
  <c r="C10" i="1"/>
  <c r="C12" i="1" l="1"/>
  <c r="F12" i="1" s="1"/>
  <c r="G12" i="1" s="1"/>
  <c r="F10" i="1"/>
  <c r="G10" i="1" s="1"/>
  <c r="G9" i="1"/>
</calcChain>
</file>

<file path=xl/sharedStrings.xml><?xml version="1.0" encoding="utf-8"?>
<sst xmlns="http://schemas.openxmlformats.org/spreadsheetml/2006/main" count="20" uniqueCount="20">
  <si>
    <t>피로도물약</t>
    <phoneticPr fontId="2" type="noConversion"/>
  </si>
  <si>
    <t>PC방</t>
    <phoneticPr fontId="2" type="noConversion"/>
  </si>
  <si>
    <t>피로도</t>
    <phoneticPr fontId="2" type="noConversion"/>
  </si>
  <si>
    <t>기본</t>
    <phoneticPr fontId="2" type="noConversion"/>
  </si>
  <si>
    <t>그란직횟수</t>
    <phoneticPr fontId="2" type="noConversion"/>
  </si>
  <si>
    <t>수리빛무큐</t>
    <phoneticPr fontId="2" type="noConversion"/>
  </si>
  <si>
    <t>케릭수</t>
    <phoneticPr fontId="2" type="noConversion"/>
  </si>
  <si>
    <t>합계</t>
    <phoneticPr fontId="2" type="noConversion"/>
  </si>
  <si>
    <t>그란직수입</t>
    <phoneticPr fontId="2" type="noConversion"/>
  </si>
  <si>
    <t>시세</t>
    <phoneticPr fontId="2" type="noConversion"/>
  </si>
  <si>
    <t>손익</t>
    <phoneticPr fontId="2" type="noConversion"/>
  </si>
  <si>
    <t>PC방제외합</t>
    <phoneticPr fontId="2" type="noConversion"/>
  </si>
  <si>
    <t>현금대비</t>
    <phoneticPr fontId="2" type="noConversion"/>
  </si>
  <si>
    <t>손익(30일)</t>
    <phoneticPr fontId="2" type="noConversion"/>
  </si>
  <si>
    <t>현금대비(30일)</t>
    <phoneticPr fontId="2" type="noConversion"/>
  </si>
  <si>
    <t>소요시간(분)</t>
    <phoneticPr fontId="2" type="noConversion"/>
  </si>
  <si>
    <t>일지</t>
    <phoneticPr fontId="2" type="noConversion"/>
  </si>
  <si>
    <t>2018.07.09</t>
    <phoneticPr fontId="2" type="noConversion"/>
  </si>
  <si>
    <t>변경전</t>
    <phoneticPr fontId="2" type="noConversion"/>
  </si>
  <si>
    <t>변경후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</si>
</sst>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HY강B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C3" sqref="C3"/>
    </sheetView>
  </sheetViews>
  <sheetFormatPr defaultRowHeight="12" x14ac:dyDescent="0.45"/>
  <cols>
    <col min="1" max="1" width="2.33203125" style="1" customWidth="1"/>
    <col min="2" max="2" width="11.08203125" style="1" bestFit="1" customWidth="1"/>
    <col min="3" max="3" width="9.58203125" style="1" bestFit="1" customWidth="1"/>
    <col min="4" max="5" width="8.6640625" style="1"/>
    <col min="6" max="6" width="10" style="1" bestFit="1" customWidth="1"/>
    <col min="7" max="7" width="9.6640625" style="1" bestFit="1" customWidth="1"/>
    <col min="8" max="16384" width="8.6640625" style="1"/>
  </cols>
  <sheetData>
    <row r="2" spans="2:7" x14ac:dyDescent="0.45">
      <c r="B2" s="3" t="s">
        <v>6</v>
      </c>
      <c r="C2" s="3">
        <v>4</v>
      </c>
      <c r="D2" s="3" t="s">
        <v>9</v>
      </c>
      <c r="E2" s="3">
        <v>8500</v>
      </c>
      <c r="F2" s="3"/>
      <c r="G2" s="3"/>
    </row>
    <row r="3" spans="2:7" x14ac:dyDescent="0.45">
      <c r="B3" s="3"/>
      <c r="C3" s="3" t="s">
        <v>3</v>
      </c>
      <c r="D3" s="3" t="s">
        <v>0</v>
      </c>
      <c r="E3" s="3" t="s">
        <v>1</v>
      </c>
      <c r="F3" s="3" t="s">
        <v>7</v>
      </c>
      <c r="G3" s="3" t="s">
        <v>11</v>
      </c>
    </row>
    <row r="4" spans="2:7" x14ac:dyDescent="0.45">
      <c r="B4" s="3" t="s">
        <v>2</v>
      </c>
      <c r="C4" s="4">
        <f>156*$C$2</f>
        <v>624</v>
      </c>
      <c r="D4" s="4">
        <f>30*$C$2</f>
        <v>120</v>
      </c>
      <c r="E4" s="4">
        <f>78*$C$2</f>
        <v>312</v>
      </c>
      <c r="F4" s="4">
        <f>SUM(C4:E4)</f>
        <v>1056</v>
      </c>
      <c r="G4" s="4">
        <f>F4-E4</f>
        <v>744</v>
      </c>
    </row>
    <row r="5" spans="2:7" x14ac:dyDescent="0.45">
      <c r="B5" s="3" t="s">
        <v>4</v>
      </c>
      <c r="C5" s="4">
        <f>23*$C$2</f>
        <v>92</v>
      </c>
      <c r="D5" s="4">
        <f>5*$C$2</f>
        <v>20</v>
      </c>
      <c r="E5" s="4">
        <f>11*$C$2</f>
        <v>44</v>
      </c>
      <c r="F5" s="4">
        <f>SUM(C5:E5)</f>
        <v>156</v>
      </c>
      <c r="G5" s="4">
        <f t="shared" ref="G5:G9" si="0">F5-E5</f>
        <v>112</v>
      </c>
    </row>
    <row r="6" spans="2:7" x14ac:dyDescent="0.45">
      <c r="B6" s="3" t="s">
        <v>5</v>
      </c>
      <c r="C6" s="4">
        <f>5000*C5</f>
        <v>460000</v>
      </c>
      <c r="D6" s="4">
        <f t="shared" ref="D6:E6" si="1">5000*D5</f>
        <v>100000</v>
      </c>
      <c r="E6" s="4">
        <f t="shared" si="1"/>
        <v>220000</v>
      </c>
      <c r="F6" s="4">
        <f t="shared" ref="F6:F9" si="2">SUM(C6:E6)</f>
        <v>780000</v>
      </c>
      <c r="G6" s="4">
        <f t="shared" si="0"/>
        <v>560000</v>
      </c>
    </row>
    <row r="7" spans="2:7" x14ac:dyDescent="0.45">
      <c r="B7" s="3" t="s">
        <v>8</v>
      </c>
      <c r="C7" s="4">
        <f>60000*C5</f>
        <v>5520000</v>
      </c>
      <c r="D7" s="4">
        <f>60000*D5</f>
        <v>1200000</v>
      </c>
      <c r="E7" s="4">
        <f>60000*E5</f>
        <v>2640000</v>
      </c>
      <c r="F7" s="4">
        <f t="shared" si="2"/>
        <v>9360000</v>
      </c>
      <c r="G7" s="4">
        <f t="shared" si="0"/>
        <v>6720000</v>
      </c>
    </row>
    <row r="8" spans="2:7" x14ac:dyDescent="0.45">
      <c r="B8" s="3" t="s">
        <v>15</v>
      </c>
      <c r="C8" s="4">
        <f>(50*C5)/60</f>
        <v>76.666666666666671</v>
      </c>
      <c r="D8" s="4">
        <f t="shared" ref="D8:E8" si="3">(50*D5)/60</f>
        <v>16.666666666666668</v>
      </c>
      <c r="E8" s="4">
        <f t="shared" si="3"/>
        <v>36.666666666666664</v>
      </c>
      <c r="F8" s="4">
        <f t="shared" ref="F8" si="4">SUM(C8:E8)</f>
        <v>130</v>
      </c>
      <c r="G8" s="4">
        <f t="shared" ref="G8" si="5">F8-E8</f>
        <v>93.333333333333343</v>
      </c>
    </row>
    <row r="9" spans="2:7" x14ac:dyDescent="0.45">
      <c r="B9" s="3" t="s">
        <v>10</v>
      </c>
      <c r="C9" s="4">
        <f>C7-C6</f>
        <v>5060000</v>
      </c>
      <c r="D9" s="4">
        <f>D7-D6</f>
        <v>1100000</v>
      </c>
      <c r="E9" s="4">
        <f>E7-E6</f>
        <v>2420000</v>
      </c>
      <c r="F9" s="4">
        <f t="shared" si="2"/>
        <v>8580000</v>
      </c>
      <c r="G9" s="4">
        <f t="shared" si="0"/>
        <v>6160000</v>
      </c>
    </row>
    <row r="10" spans="2:7" x14ac:dyDescent="0.45">
      <c r="B10" s="3" t="s">
        <v>12</v>
      </c>
      <c r="C10" s="4">
        <f>C9/10000000*$E$2</f>
        <v>4301</v>
      </c>
      <c r="D10" s="4">
        <f t="shared" ref="D10:E10" si="6">D9/10000000*$E$2</f>
        <v>935</v>
      </c>
      <c r="E10" s="4">
        <f t="shared" si="6"/>
        <v>2057</v>
      </c>
      <c r="F10" s="4">
        <f t="shared" ref="F10:F12" si="7">SUM(C10:E10)</f>
        <v>7293</v>
      </c>
      <c r="G10" s="4">
        <f t="shared" ref="G10:G12" si="8">F10-E10</f>
        <v>5236</v>
      </c>
    </row>
    <row r="11" spans="2:7" x14ac:dyDescent="0.45">
      <c r="B11" s="3" t="s">
        <v>13</v>
      </c>
      <c r="C11" s="4">
        <f>C9*30</f>
        <v>151800000</v>
      </c>
      <c r="D11" s="4">
        <f t="shared" ref="D11:E11" si="9">D9*30</f>
        <v>33000000</v>
      </c>
      <c r="E11" s="4">
        <f t="shared" si="9"/>
        <v>72600000</v>
      </c>
      <c r="F11" s="4">
        <f t="shared" si="7"/>
        <v>257400000</v>
      </c>
      <c r="G11" s="4">
        <f t="shared" si="8"/>
        <v>184800000</v>
      </c>
    </row>
    <row r="12" spans="2:7" x14ac:dyDescent="0.45">
      <c r="B12" s="3" t="s">
        <v>14</v>
      </c>
      <c r="C12" s="4">
        <f>C10*30</f>
        <v>129030</v>
      </c>
      <c r="D12" s="4">
        <f t="shared" ref="D12:E12" si="10">D10*30</f>
        <v>28050</v>
      </c>
      <c r="E12" s="4">
        <f t="shared" si="10"/>
        <v>61710</v>
      </c>
      <c r="F12" s="4">
        <f t="shared" si="7"/>
        <v>218790</v>
      </c>
      <c r="G12" s="4">
        <f t="shared" si="8"/>
        <v>157080</v>
      </c>
    </row>
    <row r="13" spans="2:7" x14ac:dyDescent="0.45">
      <c r="C13" s="2"/>
      <c r="D13" s="2"/>
      <c r="E13" s="2"/>
      <c r="F13" s="2"/>
    </row>
    <row r="14" spans="2:7" x14ac:dyDescent="0.45">
      <c r="B14" s="1" t="s">
        <v>16</v>
      </c>
      <c r="C14" s="2" t="s">
        <v>18</v>
      </c>
      <c r="D14" s="2" t="s">
        <v>19</v>
      </c>
      <c r="E14" s="2"/>
      <c r="F14" s="2"/>
    </row>
    <row r="15" spans="2:7" x14ac:dyDescent="0.45">
      <c r="B15" s="1" t="s">
        <v>17</v>
      </c>
      <c r="C15" s="2"/>
      <c r="D15" s="2"/>
      <c r="E15" s="2"/>
      <c r="F15" s="2"/>
    </row>
    <row r="16" spans="2:7" x14ac:dyDescent="0.45">
      <c r="C16" s="2"/>
      <c r="D16" s="2"/>
      <c r="E16" s="2"/>
      <c r="F16" s="2"/>
    </row>
    <row r="17" spans="3:6" x14ac:dyDescent="0.45">
      <c r="C17" s="2"/>
      <c r="D17" s="2"/>
      <c r="E17" s="2"/>
      <c r="F17" s="2"/>
    </row>
    <row r="18" spans="3:6" x14ac:dyDescent="0.45">
      <c r="C18" s="2"/>
      <c r="D18" s="2"/>
      <c r="E18" s="2"/>
      <c r="F18" s="2"/>
    </row>
    <row r="19" spans="3:6" x14ac:dyDescent="0.45">
      <c r="C19" s="2"/>
      <c r="D19" s="2"/>
      <c r="E19" s="2"/>
      <c r="F19" s="2"/>
    </row>
    <row r="20" spans="3:6" x14ac:dyDescent="0.45">
      <c r="C20" s="2"/>
      <c r="D20" s="2"/>
      <c r="E20" s="2"/>
      <c r="F20" s="2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dongkwon kim</dc:creator>
  <cp:lastModifiedBy>dongkwon kim</cp:lastModifiedBy>
  <dcterms:created xsi:type="dcterms:W3CDTF">2018-07-09T04:04:11Z</dcterms:created>
  <dcterms:modified xsi:type="dcterms:W3CDTF">2018-07-11T04:13:05Z</dcterms:modified>
</cp:coreProperties>
</file>