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73fd8837308586/文档/"/>
    </mc:Choice>
  </mc:AlternateContent>
  <xr:revisionPtr revIDLastSave="10" documentId="8_{C2633804-30A8-46AB-891E-77703D179A6A}" xr6:coauthVersionLast="45" xr6:coauthVersionMax="45" xr10:uidLastSave="{6D6118F8-C8A9-44F3-9C1B-D402EC2340C4}"/>
  <bookViews>
    <workbookView xWindow="-120" yWindow="-120" windowWidth="29040" windowHeight="15840" activeTab="1" xr2:uid="{FF612F4D-0690-4AF1-A310-D9FB7C2826F2}"/>
  </bookViews>
  <sheets>
    <sheet name="帮助" sheetId="1" r:id="rId1"/>
    <sheet name="模板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1"/>
  <c r="J10" i="3"/>
  <c r="I10" i="3"/>
  <c r="J9" i="3"/>
  <c r="I9" i="3"/>
  <c r="J8" i="3"/>
  <c r="I8" i="3"/>
  <c r="J7" i="3"/>
  <c r="K7" i="3" s="1"/>
  <c r="I7" i="3"/>
  <c r="J6" i="3"/>
  <c r="I6" i="3"/>
  <c r="G6" i="3"/>
  <c r="K9" i="3" l="1"/>
  <c r="O7" i="3" s="1"/>
  <c r="F3" i="3"/>
  <c r="G3" i="3" s="1"/>
  <c r="K6" i="3"/>
  <c r="K10" i="3"/>
  <c r="O8" i="3" s="1"/>
  <c r="K8" i="3"/>
  <c r="O9" i="3" s="1"/>
  <c r="J10" i="1"/>
  <c r="K10" i="1" s="1"/>
  <c r="O8" i="1" s="1"/>
  <c r="J9" i="1"/>
  <c r="J8" i="1"/>
  <c r="K8" i="1" s="1"/>
  <c r="O9" i="1" s="1"/>
  <c r="J6" i="1"/>
  <c r="J7" i="1"/>
  <c r="I10" i="1"/>
  <c r="I9" i="1"/>
  <c r="I8" i="1"/>
  <c r="G6" i="1"/>
  <c r="I6" i="1" s="1"/>
  <c r="I7" i="1"/>
  <c r="K7" i="1" l="1"/>
  <c r="F3" i="1"/>
  <c r="K9" i="1"/>
  <c r="K6" i="1"/>
  <c r="O7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xiaofei li</author>
  </authors>
  <commentList>
    <comment ref="G3" authorId="0" shapeId="0" xr:uid="{922660A5-6528-45D4-A08A-7B1B997AC952}">
      <text>
        <r>
          <rPr>
            <sz val="9"/>
            <color indexed="81"/>
            <rFont val="宋体"/>
            <family val="3"/>
            <charset val="134"/>
          </rPr>
          <t>这个值如果是负数表示资金有问题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xiaofei li</author>
  </authors>
  <commentList>
    <comment ref="G3" authorId="0" shapeId="0" xr:uid="{25CC1688-53D2-4386-8C6F-AFB081842446}">
      <text>
        <r>
          <rPr>
            <sz val="9"/>
            <color indexed="81"/>
            <rFont val="宋体"/>
            <family val="3"/>
            <charset val="134"/>
          </rPr>
          <t>这个值如果是负数表示资金有问题</t>
        </r>
      </text>
    </comment>
  </commentList>
</comments>
</file>

<file path=xl/sharedStrings.xml><?xml version="1.0" encoding="utf-8"?>
<sst xmlns="http://schemas.openxmlformats.org/spreadsheetml/2006/main" count="108" uniqueCount="34">
  <si>
    <t>支出合计</t>
    <phoneticPr fontId="2" type="noConversion"/>
  </si>
  <si>
    <t>去向</t>
    <phoneticPr fontId="2" type="noConversion"/>
  </si>
  <si>
    <t>资产合计</t>
    <phoneticPr fontId="2" type="noConversion"/>
  </si>
  <si>
    <t>预计结余</t>
    <phoneticPr fontId="2" type="noConversion"/>
  </si>
  <si>
    <t>余额宝1</t>
    <phoneticPr fontId="2" type="noConversion"/>
  </si>
  <si>
    <t>幼儿园食交通</t>
    <phoneticPr fontId="2" type="noConversion"/>
  </si>
  <si>
    <t>公积金</t>
    <phoneticPr fontId="2" type="noConversion"/>
  </si>
  <si>
    <t>账户</t>
    <phoneticPr fontId="2" type="noConversion"/>
  </si>
  <si>
    <t>余额</t>
    <phoneticPr fontId="2" type="noConversion"/>
  </si>
  <si>
    <t>收入</t>
    <phoneticPr fontId="2" type="noConversion"/>
  </si>
  <si>
    <t>合计</t>
    <phoneticPr fontId="2" type="noConversion"/>
  </si>
  <si>
    <t>余额宝2</t>
    <phoneticPr fontId="2" type="noConversion"/>
  </si>
  <si>
    <t>房贷</t>
    <phoneticPr fontId="2" type="noConversion"/>
  </si>
  <si>
    <t>银行卡1</t>
    <phoneticPr fontId="2" type="noConversion"/>
  </si>
  <si>
    <t>电</t>
    <phoneticPr fontId="2" type="noConversion"/>
  </si>
  <si>
    <t>银行卡2</t>
    <phoneticPr fontId="2" type="noConversion"/>
  </si>
  <si>
    <t>水费</t>
    <phoneticPr fontId="2" type="noConversion"/>
  </si>
  <si>
    <t>借呗</t>
    <phoneticPr fontId="2" type="noConversion"/>
  </si>
  <si>
    <t>燃气</t>
    <phoneticPr fontId="2" type="noConversion"/>
  </si>
  <si>
    <t>物业费</t>
    <phoneticPr fontId="2" type="noConversion"/>
  </si>
  <si>
    <t>生活费</t>
    <phoneticPr fontId="2" type="noConversion"/>
  </si>
  <si>
    <t>调帐方案</t>
    <phoneticPr fontId="2" type="noConversion"/>
  </si>
  <si>
    <t>调后余额</t>
    <phoneticPr fontId="2" type="noConversion"/>
  </si>
  <si>
    <t>来源</t>
    <phoneticPr fontId="2" type="noConversion"/>
  </si>
  <si>
    <t>金额</t>
    <phoneticPr fontId="2" type="noConversion"/>
  </si>
  <si>
    <t>定投</t>
    <phoneticPr fontId="2" type="noConversion"/>
  </si>
  <si>
    <t>需调金额</t>
    <phoneticPr fontId="2" type="noConversion"/>
  </si>
  <si>
    <t>教育保险</t>
    <phoneticPr fontId="2" type="noConversion"/>
  </si>
  <si>
    <t>学费</t>
    <phoneticPr fontId="2" type="noConversion"/>
  </si>
  <si>
    <t>备用金</t>
    <phoneticPr fontId="2" type="noConversion"/>
  </si>
  <si>
    <t>是否调账</t>
    <phoneticPr fontId="2" type="noConversion"/>
  </si>
  <si>
    <t>是</t>
  </si>
  <si>
    <t>备注：</t>
    <phoneticPr fontId="2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</si>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</sst>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142875</xdr:rowOff>
    </xdr:from>
    <xdr:to>
      <xdr:col>1</xdr:col>
      <xdr:colOff>914400</xdr:colOff>
      <xdr:row>19</xdr:row>
      <xdr:rowOff>171450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B24A0534-0421-4167-9AA8-240B4FE3944C}"/>
            </a:ext>
          </a:extLst>
        </xdr:cNvPr>
        <xdr:cNvSpPr/>
      </xdr:nvSpPr>
      <xdr:spPr>
        <a:xfrm>
          <a:off x="257175" y="2857500"/>
          <a:ext cx="895350" cy="752475"/>
        </a:xfrm>
        <a:prstGeom prst="wedgeRoundRectCallout">
          <a:avLst>
            <a:gd name="adj1" fmla="val -9131"/>
            <a:gd name="adj2" fmla="val -982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支出项目</a:t>
          </a:r>
          <a:endParaRPr lang="en-US" altLang="zh-CN" sz="1100"/>
        </a:p>
        <a:p>
          <a:pPr algn="l"/>
          <a:r>
            <a:rPr lang="zh-CN" altLang="en-US" sz="1100"/>
            <a:t>可以增加或者减少</a:t>
          </a:r>
        </a:p>
      </xdr:txBody>
    </xdr:sp>
    <xdr:clientData/>
  </xdr:twoCellAnchor>
  <xdr:twoCellAnchor>
    <xdr:from>
      <xdr:col>1</xdr:col>
      <xdr:colOff>981075</xdr:colOff>
      <xdr:row>15</xdr:row>
      <xdr:rowOff>28575</xdr:rowOff>
    </xdr:from>
    <xdr:to>
      <xdr:col>3</xdr:col>
      <xdr:colOff>142875</xdr:colOff>
      <xdr:row>17</xdr:row>
      <xdr:rowOff>142874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266AEF13-0107-45AC-B9A8-E4486ADE790C}"/>
            </a:ext>
          </a:extLst>
        </xdr:cNvPr>
        <xdr:cNvSpPr/>
      </xdr:nvSpPr>
      <xdr:spPr>
        <a:xfrm>
          <a:off x="1219200" y="2743200"/>
          <a:ext cx="838200" cy="476249"/>
        </a:xfrm>
        <a:prstGeom prst="wedgeRoundRectCallout">
          <a:avLst>
            <a:gd name="adj1" fmla="val -9131"/>
            <a:gd name="adj2" fmla="val -982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预计支出费用</a:t>
          </a:r>
        </a:p>
      </xdr:txBody>
    </xdr:sp>
    <xdr:clientData/>
  </xdr:twoCellAnchor>
  <xdr:twoCellAnchor>
    <xdr:from>
      <xdr:col>3</xdr:col>
      <xdr:colOff>200024</xdr:colOff>
      <xdr:row>18</xdr:row>
      <xdr:rowOff>104775</xdr:rowOff>
    </xdr:from>
    <xdr:to>
      <xdr:col>5</xdr:col>
      <xdr:colOff>171449</xdr:colOff>
      <xdr:row>21</xdr:row>
      <xdr:rowOff>38099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96E237C4-8CC8-4898-934A-06BEDB62BD32}"/>
            </a:ext>
          </a:extLst>
        </xdr:cNvPr>
        <xdr:cNvSpPr/>
      </xdr:nvSpPr>
      <xdr:spPr>
        <a:xfrm>
          <a:off x="2114549" y="3362325"/>
          <a:ext cx="847725" cy="476249"/>
        </a:xfrm>
        <a:prstGeom prst="wedgeRoundRectCallout">
          <a:avLst>
            <a:gd name="adj1" fmla="val -26176"/>
            <a:gd name="adj2" fmla="val -2322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存储账户</a:t>
          </a:r>
        </a:p>
      </xdr:txBody>
    </xdr:sp>
    <xdr:clientData/>
  </xdr:twoCellAnchor>
  <xdr:twoCellAnchor>
    <xdr:from>
      <xdr:col>7</xdr:col>
      <xdr:colOff>142874</xdr:colOff>
      <xdr:row>0</xdr:row>
      <xdr:rowOff>0</xdr:rowOff>
    </xdr:from>
    <xdr:to>
      <xdr:col>9</xdr:col>
      <xdr:colOff>542925</xdr:colOff>
      <xdr:row>4</xdr:row>
      <xdr:rowOff>28575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9BBD644A-A6BF-4B5A-B8CC-BD750B18FC45}"/>
            </a:ext>
          </a:extLst>
        </xdr:cNvPr>
        <xdr:cNvSpPr/>
      </xdr:nvSpPr>
      <xdr:spPr>
        <a:xfrm>
          <a:off x="4305299" y="0"/>
          <a:ext cx="1771651" cy="752475"/>
        </a:xfrm>
        <a:prstGeom prst="wedgeRoundRectCallout">
          <a:avLst>
            <a:gd name="adj1" fmla="val -60270"/>
            <a:gd name="adj2" fmla="val -117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资产合计为所有账户合计之和，预计余额</a:t>
          </a:r>
          <a:r>
            <a:rPr lang="zh-CN" altLang="en-US" sz="1100" baseline="0"/>
            <a:t> </a:t>
          </a:r>
          <a:r>
            <a:rPr lang="en-US" altLang="zh-CN" sz="1100" baseline="0"/>
            <a:t>=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资产合计 </a:t>
          </a:r>
          <a:r>
            <a:rPr lang="en-US" altLang="zh-CN" sz="1100"/>
            <a:t>- </a:t>
          </a:r>
          <a:r>
            <a:rPr lang="zh-CN" altLang="en-US" sz="1100"/>
            <a:t>支出合计</a:t>
          </a:r>
        </a:p>
      </xdr:txBody>
    </xdr:sp>
    <xdr:clientData/>
  </xdr:twoCellAnchor>
  <xdr:twoCellAnchor>
    <xdr:from>
      <xdr:col>6</xdr:col>
      <xdr:colOff>523874</xdr:colOff>
      <xdr:row>11</xdr:row>
      <xdr:rowOff>114300</xdr:rowOff>
    </xdr:from>
    <xdr:to>
      <xdr:col>9</xdr:col>
      <xdr:colOff>38099</xdr:colOff>
      <xdr:row>18</xdr:row>
      <xdr:rowOff>57150</xdr:rowOff>
    </xdr:to>
    <xdr:sp macro="" textlink="">
      <xdr:nvSpPr>
        <xdr:cNvPr id="8" name="对话气泡: 圆角矩形 7">
          <a:extLst>
            <a:ext uri="{FF2B5EF4-FFF2-40B4-BE49-F238E27FC236}">
              <a16:creationId xmlns:a16="http://schemas.microsoft.com/office/drawing/2014/main" id="{6ECE13BE-3AA0-4360-8B58-BD091BEAE83A}"/>
            </a:ext>
          </a:extLst>
        </xdr:cNvPr>
        <xdr:cNvSpPr/>
      </xdr:nvSpPr>
      <xdr:spPr>
        <a:xfrm>
          <a:off x="4000499" y="2105025"/>
          <a:ext cx="1571625" cy="1209675"/>
        </a:xfrm>
        <a:prstGeom prst="wedgeRoundRectCallout">
          <a:avLst>
            <a:gd name="adj1" fmla="val -22500"/>
            <a:gd name="adj2" fmla="val -7687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账户是用来存储钱的地方，是预计支出中去向种类</a:t>
          </a:r>
          <a:endParaRPr lang="en-US" altLang="zh-CN" sz="1100"/>
        </a:p>
        <a:p>
          <a:pPr algn="l"/>
          <a:r>
            <a:rPr lang="zh-CN" altLang="en-US" sz="1100"/>
            <a:t>如果不想将余额纳入资产合计，填写</a:t>
          </a:r>
          <a:r>
            <a:rPr lang="en-US" altLang="zh-CN" sz="1100"/>
            <a:t>0</a:t>
          </a:r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12</xdr:col>
      <xdr:colOff>200024</xdr:colOff>
      <xdr:row>10</xdr:row>
      <xdr:rowOff>9526</xdr:rowOff>
    </xdr:from>
    <xdr:to>
      <xdr:col>14</xdr:col>
      <xdr:colOff>400049</xdr:colOff>
      <xdr:row>14</xdr:row>
      <xdr:rowOff>9526</xdr:rowOff>
    </xdr:to>
    <xdr:sp macro="" textlink="">
      <xdr:nvSpPr>
        <xdr:cNvPr id="10" name="对话气泡: 圆角矩形 9">
          <a:extLst>
            <a:ext uri="{FF2B5EF4-FFF2-40B4-BE49-F238E27FC236}">
              <a16:creationId xmlns:a16="http://schemas.microsoft.com/office/drawing/2014/main" id="{3B20D0D2-2B44-44C5-A846-E886425FE15C}"/>
            </a:ext>
          </a:extLst>
        </xdr:cNvPr>
        <xdr:cNvSpPr/>
      </xdr:nvSpPr>
      <xdr:spPr>
        <a:xfrm>
          <a:off x="7248524" y="1819276"/>
          <a:ext cx="1571625" cy="723900"/>
        </a:xfrm>
        <a:prstGeom prst="wedgeRoundRectCallout">
          <a:avLst>
            <a:gd name="adj1" fmla="val -22500"/>
            <a:gd name="adj2" fmla="val -7687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用于指导如何调账，金额为账户中的需调金额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5F09-972D-4BC1-95FC-AAA659357B61}">
  <dimension ref="B1:P23"/>
  <sheetViews>
    <sheetView workbookViewId="0">
      <selection activeCell="K13" sqref="K13"/>
    </sheetView>
  </sheetViews>
  <sheetFormatPr defaultRowHeight="14.25" x14ac:dyDescent="0.2"/>
  <cols>
    <col min="1" max="1" width="3.125" customWidth="1"/>
    <col min="2" max="2" width="13" bestFit="1" customWidth="1"/>
    <col min="5" max="5" width="1.875" customWidth="1"/>
    <col min="12" max="12" width="1.875" customWidth="1"/>
  </cols>
  <sheetData>
    <row r="1" spans="2:16" x14ac:dyDescent="0.2">
      <c r="E1" s="9"/>
    </row>
    <row r="2" spans="2:16" x14ac:dyDescent="0.2">
      <c r="B2" s="16" t="s">
        <v>0</v>
      </c>
      <c r="C2" s="1">
        <f>SUM(C3:C37)</f>
        <v>8500</v>
      </c>
      <c r="D2" s="17" t="s">
        <v>1</v>
      </c>
      <c r="E2" s="13"/>
      <c r="F2" s="18" t="s">
        <v>2</v>
      </c>
      <c r="G2" s="18" t="s">
        <v>3</v>
      </c>
    </row>
    <row r="3" spans="2:16" x14ac:dyDescent="0.2">
      <c r="B3" s="2" t="s">
        <v>27</v>
      </c>
      <c r="C3" s="3">
        <v>500</v>
      </c>
      <c r="D3" s="12" t="s">
        <v>4</v>
      </c>
      <c r="E3" s="14"/>
      <c r="F3" s="1">
        <f>SUM(I6:I10)</f>
        <v>10300</v>
      </c>
      <c r="G3" s="1">
        <f>F3-C2</f>
        <v>1800</v>
      </c>
    </row>
    <row r="4" spans="2:16" x14ac:dyDescent="0.2">
      <c r="B4" s="4" t="s">
        <v>5</v>
      </c>
      <c r="C4" s="3">
        <v>300</v>
      </c>
      <c r="D4" s="12" t="s">
        <v>6</v>
      </c>
      <c r="E4" s="14"/>
      <c r="F4" s="11"/>
    </row>
    <row r="5" spans="2:16" x14ac:dyDescent="0.2">
      <c r="B5" s="3" t="s">
        <v>28</v>
      </c>
      <c r="C5" s="3">
        <v>1000</v>
      </c>
      <c r="D5" s="12" t="s">
        <v>11</v>
      </c>
      <c r="E5" s="14"/>
      <c r="F5" s="19" t="s">
        <v>7</v>
      </c>
      <c r="G5" s="19" t="s">
        <v>8</v>
      </c>
      <c r="H5" s="19" t="s">
        <v>9</v>
      </c>
      <c r="I5" s="19" t="s">
        <v>10</v>
      </c>
      <c r="J5" s="19" t="s">
        <v>22</v>
      </c>
      <c r="K5" s="19" t="s">
        <v>26</v>
      </c>
      <c r="M5" s="5" t="s">
        <v>21</v>
      </c>
    </row>
    <row r="6" spans="2:16" x14ac:dyDescent="0.2">
      <c r="B6" s="6" t="s">
        <v>12</v>
      </c>
      <c r="C6" s="3">
        <v>2000</v>
      </c>
      <c r="D6" s="12" t="s">
        <v>11</v>
      </c>
      <c r="E6" s="14"/>
      <c r="F6" s="15" t="s">
        <v>13</v>
      </c>
      <c r="G6" s="15">
        <f>0</f>
        <v>0</v>
      </c>
      <c r="H6" s="15">
        <v>10000</v>
      </c>
      <c r="I6" s="15">
        <f>SUM(G6:H6)</f>
        <v>10000</v>
      </c>
      <c r="J6" s="15">
        <f>SUMIF(D3:D27,F6,C3:C27)</f>
        <v>1000</v>
      </c>
      <c r="K6" s="15">
        <f>J6-I6</f>
        <v>-9000</v>
      </c>
      <c r="M6" s="16" t="s">
        <v>23</v>
      </c>
      <c r="N6" s="16" t="s">
        <v>1</v>
      </c>
      <c r="O6" s="16" t="s">
        <v>24</v>
      </c>
      <c r="P6" s="16" t="s">
        <v>30</v>
      </c>
    </row>
    <row r="7" spans="2:16" x14ac:dyDescent="0.2">
      <c r="B7" s="2" t="s">
        <v>14</v>
      </c>
      <c r="C7" s="3">
        <v>100</v>
      </c>
      <c r="D7" s="12" t="s">
        <v>15</v>
      </c>
      <c r="E7" s="14"/>
      <c r="F7" s="3" t="s">
        <v>6</v>
      </c>
      <c r="G7" s="3">
        <v>0</v>
      </c>
      <c r="H7" s="3">
        <v>300</v>
      </c>
      <c r="I7" s="3">
        <f>SUM(G7:H7)</f>
        <v>300</v>
      </c>
      <c r="J7" s="8">
        <f>SUMIF(D3:D29,F7,C3:C29)</f>
        <v>300</v>
      </c>
      <c r="K7" s="8">
        <f>J7-I7</f>
        <v>0</v>
      </c>
      <c r="M7" s="10" t="s">
        <v>13</v>
      </c>
      <c r="N7" s="10" t="s">
        <v>4</v>
      </c>
      <c r="O7" s="10">
        <f>K9</f>
        <v>2800</v>
      </c>
      <c r="P7" s="3" t="s">
        <v>31</v>
      </c>
    </row>
    <row r="8" spans="2:16" x14ac:dyDescent="0.2">
      <c r="B8" s="2" t="s">
        <v>16</v>
      </c>
      <c r="C8" s="3">
        <v>100</v>
      </c>
      <c r="D8" s="12" t="s">
        <v>15</v>
      </c>
      <c r="E8" s="14"/>
      <c r="F8" s="3" t="s">
        <v>15</v>
      </c>
      <c r="G8" s="3">
        <v>0</v>
      </c>
      <c r="H8" s="3">
        <v>0</v>
      </c>
      <c r="I8" s="3">
        <f>SUM(G8:H8)</f>
        <v>0</v>
      </c>
      <c r="J8" s="3">
        <f>SUMIF(D3:D27,F8,C3:C27)</f>
        <v>400</v>
      </c>
      <c r="K8" s="3">
        <f>J8-I8</f>
        <v>400</v>
      </c>
      <c r="M8" s="10" t="s">
        <v>13</v>
      </c>
      <c r="N8" s="10" t="s">
        <v>11</v>
      </c>
      <c r="O8" s="10">
        <f>K10</f>
        <v>4000</v>
      </c>
      <c r="P8" s="3" t="s">
        <v>31</v>
      </c>
    </row>
    <row r="9" spans="2:16" x14ac:dyDescent="0.2">
      <c r="B9" s="2" t="s">
        <v>18</v>
      </c>
      <c r="C9" s="3">
        <v>100</v>
      </c>
      <c r="D9" s="12" t="s">
        <v>15</v>
      </c>
      <c r="E9" s="14"/>
      <c r="F9" s="3" t="s">
        <v>4</v>
      </c>
      <c r="G9" s="3">
        <v>0</v>
      </c>
      <c r="H9" s="3">
        <v>0</v>
      </c>
      <c r="I9" s="3">
        <f>SUM(G9:H9)</f>
        <v>0</v>
      </c>
      <c r="J9" s="3">
        <f>SUMIF(D3:D27,F9,C3:C27)</f>
        <v>2800</v>
      </c>
      <c r="K9" s="3">
        <f>J9-I9</f>
        <v>2800</v>
      </c>
      <c r="M9" s="10" t="s">
        <v>13</v>
      </c>
      <c r="N9" s="10" t="s">
        <v>15</v>
      </c>
      <c r="O9" s="10">
        <f>K8</f>
        <v>400</v>
      </c>
      <c r="P9" s="3" t="s">
        <v>31</v>
      </c>
    </row>
    <row r="10" spans="2:16" x14ac:dyDescent="0.2">
      <c r="B10" s="2" t="s">
        <v>19</v>
      </c>
      <c r="C10" s="3">
        <v>100</v>
      </c>
      <c r="D10" s="12" t="s">
        <v>15</v>
      </c>
      <c r="E10" s="14"/>
      <c r="F10" s="3" t="s">
        <v>11</v>
      </c>
      <c r="G10" s="3">
        <v>0</v>
      </c>
      <c r="H10" s="3">
        <v>0</v>
      </c>
      <c r="I10" s="3">
        <f>SUM(G10:H10)</f>
        <v>0</v>
      </c>
      <c r="J10" s="3">
        <f>SUMIF(D3:D27,F10,C3:C27)</f>
        <v>4000</v>
      </c>
      <c r="K10" s="3">
        <f>J10-I10</f>
        <v>4000</v>
      </c>
    </row>
    <row r="11" spans="2:16" x14ac:dyDescent="0.2">
      <c r="B11" s="7" t="s">
        <v>20</v>
      </c>
      <c r="C11" s="3">
        <v>1000</v>
      </c>
      <c r="D11" s="12" t="s">
        <v>13</v>
      </c>
      <c r="E11" s="14"/>
    </row>
    <row r="12" spans="2:16" x14ac:dyDescent="0.2">
      <c r="B12" s="2" t="s">
        <v>29</v>
      </c>
      <c r="C12" s="3">
        <v>1000</v>
      </c>
      <c r="D12" s="12" t="s">
        <v>11</v>
      </c>
      <c r="E12" s="14"/>
      <c r="F12" s="11"/>
    </row>
    <row r="13" spans="2:16" x14ac:dyDescent="0.2">
      <c r="B13" s="2" t="s">
        <v>25</v>
      </c>
      <c r="C13" s="3">
        <v>300</v>
      </c>
      <c r="D13" s="12" t="s">
        <v>4</v>
      </c>
      <c r="E13" s="14"/>
    </row>
    <row r="14" spans="2:16" x14ac:dyDescent="0.2">
      <c r="B14" s="2" t="s">
        <v>17</v>
      </c>
      <c r="C14" s="10">
        <v>2000</v>
      </c>
      <c r="D14" s="3" t="s">
        <v>4</v>
      </c>
      <c r="E14" s="14"/>
      <c r="F14" s="11"/>
    </row>
    <row r="15" spans="2:16" x14ac:dyDescent="0.2">
      <c r="D15" s="11"/>
      <c r="E15" s="11"/>
      <c r="F15" s="11"/>
    </row>
    <row r="16" spans="2:16" x14ac:dyDescent="0.2">
      <c r="E16" s="11"/>
      <c r="F16" s="11"/>
    </row>
    <row r="23" spans="6:6" x14ac:dyDescent="0.2">
      <c r="F23" s="20" t="s">
        <v>32</v>
      </c>
    </row>
  </sheetData>
  <phoneticPr fontId="2" type="noConversion"/>
  <conditionalFormatting sqref="G3">
    <cfRule type="cellIs" dxfId="4" priority="3" operator="lessThan">
      <formula>0</formula>
    </cfRule>
    <cfRule type="cellIs" dxfId="3" priority="1" operator="greaterThan">
      <formula>0</formula>
    </cfRule>
  </conditionalFormatting>
  <dataValidations count="2">
    <dataValidation type="list" allowBlank="1" showInputMessage="1" showErrorMessage="1" sqref="P7:P9" xr:uid="{4232BE29-94F2-4E9E-8378-F9889C029BD2}">
      <formula1>"是,否"</formula1>
    </dataValidation>
    <dataValidation type="list" allowBlank="1" showInputMessage="1" showErrorMessage="1" sqref="D3:D32" xr:uid="{0DE7DD6F-BE47-4770-BDD9-AF87388E0D58}">
      <formula1>$F$7:$F$10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D2D11DF-DC63-42DD-9DE7-C8BFC9426614}">
            <xm:f>NOT(ISERROR(SEARCH("是",M7)))</xm:f>
            <xm:f>"是"</xm:f>
            <x14:dxf>
              <fill>
                <patternFill>
                  <bgColor rgb="FF92D050"/>
                </patternFill>
              </fill>
            </x14:dxf>
          </x14:cfRule>
          <xm:sqref>P7:P9 M7:O7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88AC-2778-4BE5-ACBE-AE7F8B973A81}">
  <dimension ref="B1:P23"/>
  <sheetViews>
    <sheetView tabSelected="1" workbookViewId="0">
      <selection activeCell="H19" sqref="H19"/>
    </sheetView>
  </sheetViews>
  <sheetFormatPr defaultRowHeight="14.25" x14ac:dyDescent="0.2"/>
  <cols>
    <col min="1" max="1" width="3.125" customWidth="1"/>
    <col min="2" max="2" width="13" bestFit="1" customWidth="1"/>
    <col min="5" max="5" width="1.875" customWidth="1"/>
    <col min="12" max="12" width="1.875" customWidth="1"/>
  </cols>
  <sheetData>
    <row r="1" spans="2:16" x14ac:dyDescent="0.2">
      <c r="E1" s="9"/>
    </row>
    <row r="2" spans="2:16" x14ac:dyDescent="0.2">
      <c r="B2" s="16" t="s">
        <v>0</v>
      </c>
      <c r="C2" s="1">
        <f>SUM(C3:C37)-C4</f>
        <v>0</v>
      </c>
      <c r="D2" s="17" t="s">
        <v>1</v>
      </c>
      <c r="E2" s="13"/>
      <c r="F2" s="18" t="s">
        <v>2</v>
      </c>
      <c r="G2" s="18" t="s">
        <v>3</v>
      </c>
    </row>
    <row r="3" spans="2:16" x14ac:dyDescent="0.2">
      <c r="B3" s="2" t="s">
        <v>27</v>
      </c>
      <c r="C3" s="3"/>
      <c r="D3" s="12" t="s">
        <v>4</v>
      </c>
      <c r="E3" s="14"/>
      <c r="F3" s="1">
        <f>SUM(I6:I10)</f>
        <v>0</v>
      </c>
      <c r="G3" s="1">
        <f>F3-C2</f>
        <v>0</v>
      </c>
    </row>
    <row r="4" spans="2:16" x14ac:dyDescent="0.2">
      <c r="B4" s="4" t="s">
        <v>5</v>
      </c>
      <c r="C4" s="3"/>
      <c r="D4" s="12" t="s">
        <v>6</v>
      </c>
      <c r="E4" s="14"/>
      <c r="F4" s="11"/>
    </row>
    <row r="5" spans="2:16" x14ac:dyDescent="0.2">
      <c r="B5" s="3" t="s">
        <v>28</v>
      </c>
      <c r="C5" s="3"/>
      <c r="D5" s="12" t="s">
        <v>11</v>
      </c>
      <c r="E5" s="14"/>
      <c r="F5" s="19" t="s">
        <v>7</v>
      </c>
      <c r="G5" s="19" t="s">
        <v>8</v>
      </c>
      <c r="H5" s="19" t="s">
        <v>9</v>
      </c>
      <c r="I5" s="19" t="s">
        <v>10</v>
      </c>
      <c r="J5" s="19" t="s">
        <v>22</v>
      </c>
      <c r="K5" s="19" t="s">
        <v>26</v>
      </c>
      <c r="M5" s="5" t="s">
        <v>21</v>
      </c>
    </row>
    <row r="6" spans="2:16" x14ac:dyDescent="0.2">
      <c r="B6" s="6" t="s">
        <v>12</v>
      </c>
      <c r="C6" s="3"/>
      <c r="D6" s="12" t="s">
        <v>11</v>
      </c>
      <c r="E6" s="14"/>
      <c r="F6" s="15" t="s">
        <v>13</v>
      </c>
      <c r="G6" s="15">
        <f>0</f>
        <v>0</v>
      </c>
      <c r="H6" s="15"/>
      <c r="I6" s="15">
        <f>SUM(G6:H6)</f>
        <v>0</v>
      </c>
      <c r="J6" s="15">
        <f>SUMIF(D3:D27,F6,C3:C27)</f>
        <v>0</v>
      </c>
      <c r="K6" s="15">
        <f>J6-I6</f>
        <v>0</v>
      </c>
      <c r="M6" s="16" t="s">
        <v>23</v>
      </c>
      <c r="N6" s="16" t="s">
        <v>1</v>
      </c>
      <c r="O6" s="16" t="s">
        <v>24</v>
      </c>
      <c r="P6" s="16" t="s">
        <v>30</v>
      </c>
    </row>
    <row r="7" spans="2:16" x14ac:dyDescent="0.2">
      <c r="B7" s="2" t="s">
        <v>14</v>
      </c>
      <c r="C7" s="3"/>
      <c r="D7" s="12" t="s">
        <v>15</v>
      </c>
      <c r="E7" s="14"/>
      <c r="F7" s="3" t="s">
        <v>6</v>
      </c>
      <c r="G7" s="3">
        <v>0</v>
      </c>
      <c r="H7" s="3"/>
      <c r="I7" s="3">
        <f>SUM(G7:H7)</f>
        <v>0</v>
      </c>
      <c r="J7" s="8">
        <f>SUMIF(D3:D29,F7,C3:C29)</f>
        <v>0</v>
      </c>
      <c r="K7" s="8">
        <f>J7-I7</f>
        <v>0</v>
      </c>
      <c r="M7" s="10" t="s">
        <v>13</v>
      </c>
      <c r="N7" s="10" t="s">
        <v>4</v>
      </c>
      <c r="O7" s="10">
        <f>K9</f>
        <v>0</v>
      </c>
      <c r="P7" s="3" t="s">
        <v>33</v>
      </c>
    </row>
    <row r="8" spans="2:16" x14ac:dyDescent="0.2">
      <c r="B8" s="2" t="s">
        <v>16</v>
      </c>
      <c r="C8" s="3"/>
      <c r="D8" s="12" t="s">
        <v>15</v>
      </c>
      <c r="E8" s="14"/>
      <c r="F8" s="3" t="s">
        <v>15</v>
      </c>
      <c r="G8" s="3">
        <v>0</v>
      </c>
      <c r="H8" s="3"/>
      <c r="I8" s="3">
        <f>SUM(G8:H8)</f>
        <v>0</v>
      </c>
      <c r="J8" s="3">
        <f>SUMIF(D3:D27,F8,C3:C27)</f>
        <v>0</v>
      </c>
      <c r="K8" s="3">
        <f>J8-I8</f>
        <v>0</v>
      </c>
      <c r="M8" s="10" t="s">
        <v>13</v>
      </c>
      <c r="N8" s="10" t="s">
        <v>11</v>
      </c>
      <c r="O8" s="10">
        <f>K10</f>
        <v>0</v>
      </c>
      <c r="P8" s="3" t="s">
        <v>33</v>
      </c>
    </row>
    <row r="9" spans="2:16" x14ac:dyDescent="0.2">
      <c r="B9" s="2" t="s">
        <v>18</v>
      </c>
      <c r="C9" s="3"/>
      <c r="D9" s="12" t="s">
        <v>15</v>
      </c>
      <c r="E9" s="14"/>
      <c r="F9" s="3" t="s">
        <v>4</v>
      </c>
      <c r="G9" s="3">
        <v>0</v>
      </c>
      <c r="H9" s="3"/>
      <c r="I9" s="3">
        <f>SUM(G9:H9)</f>
        <v>0</v>
      </c>
      <c r="J9" s="3">
        <f>SUMIF(D3:D27,F9,C3:C27)</f>
        <v>0</v>
      </c>
      <c r="K9" s="3">
        <f>J9-I9</f>
        <v>0</v>
      </c>
      <c r="M9" s="10" t="s">
        <v>13</v>
      </c>
      <c r="N9" s="10" t="s">
        <v>15</v>
      </c>
      <c r="O9" s="10">
        <f>K8</f>
        <v>0</v>
      </c>
      <c r="P9" s="3" t="s">
        <v>33</v>
      </c>
    </row>
    <row r="10" spans="2:16" x14ac:dyDescent="0.2">
      <c r="B10" s="2" t="s">
        <v>19</v>
      </c>
      <c r="C10" s="3"/>
      <c r="D10" s="12" t="s">
        <v>15</v>
      </c>
      <c r="E10" s="14"/>
      <c r="F10" s="3" t="s">
        <v>11</v>
      </c>
      <c r="G10" s="3">
        <v>0</v>
      </c>
      <c r="H10" s="3"/>
      <c r="I10" s="3">
        <f>SUM(G10:H10)</f>
        <v>0</v>
      </c>
      <c r="J10" s="3">
        <f>SUMIF(D3:D27,F10,C3:C27)</f>
        <v>0</v>
      </c>
      <c r="K10" s="3">
        <f>J10-I10</f>
        <v>0</v>
      </c>
    </row>
    <row r="11" spans="2:16" x14ac:dyDescent="0.2">
      <c r="B11" s="7" t="s">
        <v>20</v>
      </c>
      <c r="C11" s="3"/>
      <c r="D11" s="12" t="s">
        <v>13</v>
      </c>
      <c r="E11" s="14"/>
    </row>
    <row r="12" spans="2:16" x14ac:dyDescent="0.2">
      <c r="B12" s="2" t="s">
        <v>29</v>
      </c>
      <c r="C12" s="3"/>
      <c r="D12" s="12" t="s">
        <v>11</v>
      </c>
      <c r="E12" s="14"/>
      <c r="F12" s="11"/>
    </row>
    <row r="13" spans="2:16" x14ac:dyDescent="0.2">
      <c r="B13" s="2" t="s">
        <v>25</v>
      </c>
      <c r="C13" s="3"/>
      <c r="D13" s="12" t="s">
        <v>4</v>
      </c>
      <c r="E13" s="14"/>
    </row>
    <row r="14" spans="2:16" x14ac:dyDescent="0.2">
      <c r="B14" s="2" t="s">
        <v>17</v>
      </c>
      <c r="C14" s="10"/>
      <c r="D14" s="3" t="s">
        <v>4</v>
      </c>
      <c r="E14" s="14"/>
      <c r="F14" s="11"/>
    </row>
    <row r="15" spans="2:16" x14ac:dyDescent="0.2">
      <c r="D15" s="11"/>
      <c r="E15" s="11"/>
      <c r="F15" s="11"/>
    </row>
    <row r="16" spans="2:16" x14ac:dyDescent="0.2">
      <c r="E16" s="11"/>
      <c r="F16" s="11"/>
    </row>
    <row r="23" spans="6:6" x14ac:dyDescent="0.2">
      <c r="F23" s="20" t="s">
        <v>32</v>
      </c>
    </row>
  </sheetData>
  <phoneticPr fontId="2" type="noConversion"/>
  <conditionalFormatting sqref="G3">
    <cfRule type="cellIs" dxfId="1" priority="1" operator="greaterThan">
      <formula>0</formula>
    </cfRule>
    <cfRule type="cellIs" dxfId="2" priority="3" operator="lessThan">
      <formula>0</formula>
    </cfRule>
  </conditionalFormatting>
  <dataValidations count="2">
    <dataValidation type="list" allowBlank="1" showInputMessage="1" showErrorMessage="1" sqref="D3:D32" xr:uid="{BF2B923A-F5F3-4512-A77F-4D5CBA1A5457}">
      <formula1>$F$7:$F$10</formula1>
    </dataValidation>
    <dataValidation type="list" allowBlank="1" showInputMessage="1" showErrorMessage="1" sqref="P7:P9" xr:uid="{3BF5676C-B278-4A80-BCA2-37BF85260F4C}">
      <formula1>"是,否"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A7199A1-C8AA-481E-96F6-D8BADAEA1BD9}">
            <xm:f>NOT(ISERROR(SEARCH("是",M7)))</xm:f>
            <xm:f>"是"</xm:f>
            <x14:dxf>
              <fill>
                <patternFill>
                  <bgColor rgb="FF92D050"/>
                </patternFill>
              </fill>
            </x14:dxf>
          </x14:cfRule>
          <xm:sqref>P7:P9 M7:O7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帮助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li</dc:creator>
  <cp:lastModifiedBy>xiaofei</cp:lastModifiedBy>
  <dcterms:created xsi:type="dcterms:W3CDTF">2020-08-13T03:03:58Z</dcterms:created>
  <dcterms:modified xsi:type="dcterms:W3CDTF">2020-08-13T05:20:56Z</dcterms:modified>
</cp:coreProperties>
</file>