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Ankur+Rocky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<sst xmlns="http://schemas.openxmlformats.org/spreadsheetml/2006/main" count="361" uniqueCount="198">
  <si>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</si>
  <si>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</si>
  <si>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</si>
  <si>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</si>
  <si>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</si>
  <si>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</si>
  <si>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</si>
  <si>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</si>
  <si>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</si>
  <si>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</si>
  <si>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</si>
  <si>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</si>
  <si>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</si>
  <si>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</si>
  <si>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</si>
  <si>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</si>
  <si>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</si>
  <si>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</si>
  <si>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</si>
  <si>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</si>
  <si>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</si>
  <si>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</si>
  <si>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</si>
  <si>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</si>
  <si>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</si>
  <si>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</si>
  <si>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</si>
  <si>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</si>
  <si>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</si>
  <si>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</si>
  <si>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</si>
  <si>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</si>
  <si>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</si>
  <si>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</si>
  <si>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</si>
  <si>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</si>
  <si>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</si>
  <si>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</si>
  <si>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</si>
  <si>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</si>
  <si>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</si>
  <si>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</si>
  <si>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</si>
  <si>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</si>
  <si>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</si>
  <si>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</si>
  <si>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</si>
  <si>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</si>
  <si>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</si>
  <si>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</si>
  <si>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</si>
  <si>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</si>
  <si>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</si>
  <si>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</si>
  <si>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</si>
  <si>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</si>
  <si>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</si>
  <si>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</si>
  <si>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</si>
  <si>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</si>
  <si>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</si>
  <si>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</si>
  <si>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</si>
  <si>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</si>
  <si>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</si>
  <si>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</si>
  <si>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</si>
  <si>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</si>
  <si>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</si>
  <si>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</si>
  <si>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</si>
  <si>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</si>
  <si>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</si>
  <si>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</si>
  <si>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</si>
  <si>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</si>
  <si>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</si>
  <si>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</si>
  <si>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</si>
  <si>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</si>
  <si>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</si>
  <si>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</si>
  <si>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</si>
  <si>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</si>
  <si>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</si>
  <si>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</si>
  <si>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</si>
  <si>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</si>
  <si>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</si>
  <si>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</si>
  <si>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</si>
  <si>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</si>
  <si>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</si>
  <si>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</si>
  <si>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</si>
  <si>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</si>
  <si>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</si>
  <si>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</si>
  <si>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</si>
  <si>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</si>
  <si>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</si>
  <si>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</si>
  <si>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</si>
  <si>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</si>
  <si>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</si>
  <si>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</si>
  <si>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</si>
  <si>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</si>
  <si>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</si>
  <si>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</si>
  <si>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</si>
  <si>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</si>
  <si>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</si>
  <si>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</si>
  <si>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</si>
  <si>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</si>
  <si>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</si>
  <si>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</si>
  <si>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</si>
  <si>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</si>
  <si>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</si>
  <si>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</si>
  <si>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</si>
  <si>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</si>
  <si>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</si>
  <si>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</si>
  <si>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</si>
  <si>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</si>
  <si>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</si>
  <si>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</si>
  <si>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</si>
  <si>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</si>
  <si>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</si>
  <si>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</si>
  <si>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</si>
  <si>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</si>
  <si>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</si>
  <si>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</si>
  <si>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</si>
  <si>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</si>
  <si>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</si>
  <si>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</si>
  <si>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</si>
  <si>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</si>
  <si>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</si>
  <si>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</si>
  <si>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</si>
  <si>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</si>
  <si>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</si>
  <si>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</si>
  <si>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</si>
  <si>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</si>
  <si>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</si>
  <si>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</si>
  <si>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</si>
  <si>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</si>
  <si>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</si>
  <si>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</si>
  <si>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</si>
  <si>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</si>
  <si>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</si>
  <si>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</si>
  <si>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</si>
  <si>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</si>
  <si>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</si>
  <si>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</si>
  <si>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</si>
  <si>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</si>
  <si>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</si>
  <si>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</si>
  <si>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</si>
  <si>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</si>
  <si>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</si>
  <si>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</si>
  <si>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</si>
  <si>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</si>
  <si>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</si>
  <si>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</si>
  <si>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</si>
  <si>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</si>
  <si>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</si>
  <si>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</si>
  <si>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23.05.2021</t>
  </si>
  <si>
    <t>24.04.2021</t>
  </si>
  <si>
    <t>24.05.2021</t>
  </si>
  <si>
    <t>25.05.2021</t>
  </si>
  <si>
    <t>Date:</t>
  </si>
  <si>
    <t>26.05.2021</t>
  </si>
  <si>
    <t>27.05.2021</t>
  </si>
  <si>
    <t>29.05.2021</t>
  </si>
  <si>
    <t>30.05.2021</t>
  </si>
  <si>
    <t>Repair HD</t>
  </si>
  <si>
    <t xml:space="preserve">  </t>
  </si>
  <si>
    <t>Date :31-05-2021</t>
  </si>
  <si>
    <t xml:space="preserve"> </t>
  </si>
  <si>
    <t>31.05.2021</t>
  </si>
  <si>
    <t>30/31.05.2021</t>
  </si>
  <si>
    <t>Date:31.05.2021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</si>
</sst>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3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8" t="s">
        <v>10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</row>
    <row r="2" spans="1:25" ht="18" x14ac:dyDescent="0.25">
      <c r="A2" s="329" t="s">
        <v>17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</row>
    <row r="3" spans="1:25" s="93" customFormat="1" ht="16.5" thickBot="1" x14ac:dyDescent="0.3">
      <c r="A3" s="338" t="s">
        <v>156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30" t="s">
        <v>18</v>
      </c>
      <c r="B4" s="332" t="s">
        <v>19</v>
      </c>
      <c r="C4" s="332" t="s">
        <v>20</v>
      </c>
      <c r="D4" s="326" t="s">
        <v>21</v>
      </c>
      <c r="E4" s="326" t="s">
        <v>191</v>
      </c>
      <c r="F4" s="326" t="s">
        <v>22</v>
      </c>
      <c r="G4" s="326" t="s">
        <v>23</v>
      </c>
      <c r="H4" s="326" t="s">
        <v>24</v>
      </c>
      <c r="I4" s="326" t="s">
        <v>25</v>
      </c>
      <c r="J4" s="326" t="s">
        <v>26</v>
      </c>
      <c r="K4" s="341" t="s">
        <v>27</v>
      </c>
      <c r="L4" s="334" t="s">
        <v>28</v>
      </c>
      <c r="M4" s="343" t="s">
        <v>29</v>
      </c>
      <c r="N4" s="345" t="s">
        <v>9</v>
      </c>
      <c r="O4" s="347" t="s">
        <v>30</v>
      </c>
      <c r="P4" s="334" t="s">
        <v>122</v>
      </c>
      <c r="Q4" s="336" t="s">
        <v>123</v>
      </c>
      <c r="R4" s="287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1"/>
      <c r="B5" s="333"/>
      <c r="C5" s="333"/>
      <c r="D5" s="327"/>
      <c r="E5" s="327"/>
      <c r="F5" s="327"/>
      <c r="G5" s="327"/>
      <c r="H5" s="327"/>
      <c r="I5" s="327"/>
      <c r="J5" s="327"/>
      <c r="K5" s="342"/>
      <c r="L5" s="335"/>
      <c r="M5" s="344"/>
      <c r="N5" s="346"/>
      <c r="O5" s="348"/>
      <c r="P5" s="335"/>
      <c r="Q5" s="337"/>
      <c r="R5" s="288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157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158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164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6" t="s">
        <v>165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166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167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168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169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170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172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173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175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178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179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180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181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182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183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185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 t="s">
        <v>187</v>
      </c>
      <c r="B25" s="300"/>
      <c r="C25" s="301">
        <v>400</v>
      </c>
      <c r="D25" s="301"/>
      <c r="E25" s="301"/>
      <c r="F25" s="301"/>
      <c r="G25" s="301">
        <v>1748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2148</v>
      </c>
      <c r="S25" s="105"/>
      <c r="T25" s="66"/>
    </row>
    <row r="26" spans="1:24" s="100" customFormat="1" x14ac:dyDescent="0.25">
      <c r="A26" s="296" t="s">
        <v>188</v>
      </c>
      <c r="B26" s="300"/>
      <c r="C26" s="301"/>
      <c r="D26" s="301"/>
      <c r="E26" s="301"/>
      <c r="F26" s="301"/>
      <c r="G26" s="301">
        <v>1842</v>
      </c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1842</v>
      </c>
      <c r="S26" s="101"/>
      <c r="T26" s="66"/>
    </row>
    <row r="27" spans="1:24" s="100" customFormat="1" x14ac:dyDescent="0.25">
      <c r="A27" s="296" t="s">
        <v>189</v>
      </c>
      <c r="B27" s="300"/>
      <c r="C27" s="301"/>
      <c r="D27" s="301"/>
      <c r="E27" s="301"/>
      <c r="F27" s="301"/>
      <c r="G27" s="301">
        <v>1887</v>
      </c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1887</v>
      </c>
      <c r="S27" s="101"/>
      <c r="T27" s="66"/>
    </row>
    <row r="28" spans="1:24" s="100" customFormat="1" x14ac:dyDescent="0.25">
      <c r="A28" s="301" t="s">
        <v>190</v>
      </c>
      <c r="B28" s="300"/>
      <c r="C28" s="301">
        <v>800</v>
      </c>
      <c r="D28" s="301"/>
      <c r="E28" s="301">
        <v>1750</v>
      </c>
      <c r="F28" s="301"/>
      <c r="G28" s="301">
        <v>2496</v>
      </c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5046</v>
      </c>
      <c r="S28" s="101"/>
      <c r="T28" s="66"/>
      <c r="U28" s="107"/>
      <c r="V28" s="107"/>
    </row>
    <row r="29" spans="1:24" s="100" customFormat="1" x14ac:dyDescent="0.25">
      <c r="A29" s="301" t="s">
        <v>195</v>
      </c>
      <c r="B29" s="300"/>
      <c r="C29" s="301"/>
      <c r="D29" s="301"/>
      <c r="E29" s="301"/>
      <c r="F29" s="301"/>
      <c r="G29" s="301">
        <v>2564</v>
      </c>
      <c r="H29" s="301"/>
      <c r="I29" s="301">
        <v>880</v>
      </c>
      <c r="J29" s="301"/>
      <c r="K29" s="301"/>
      <c r="L29" s="301"/>
      <c r="M29" s="301">
        <v>7000</v>
      </c>
      <c r="N29" s="301"/>
      <c r="O29" s="301"/>
      <c r="P29" s="301"/>
      <c r="Q29" s="303"/>
      <c r="R29" s="289">
        <f>SUM(B29:Q29)</f>
        <v>10444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34</v>
      </c>
      <c r="B37" s="292">
        <f>SUM(B6:B36)</f>
        <v>0</v>
      </c>
      <c r="C37" s="293">
        <f t="shared" ref="C37:Q37" si="1">SUM(C6:C36)</f>
        <v>3180</v>
      </c>
      <c r="D37" s="293">
        <f t="shared" si="1"/>
        <v>0</v>
      </c>
      <c r="E37" s="293">
        <f t="shared" si="1"/>
        <v>1870</v>
      </c>
      <c r="F37" s="293">
        <f t="shared" si="1"/>
        <v>0</v>
      </c>
      <c r="G37" s="293">
        <f t="shared" si="1"/>
        <v>47004</v>
      </c>
      <c r="H37" s="293">
        <f t="shared" si="1"/>
        <v>0</v>
      </c>
      <c r="I37" s="293">
        <f t="shared" si="1"/>
        <v>880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7000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59934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9" sqref="D2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157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158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164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165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166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167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168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169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170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172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176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175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178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179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180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181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182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184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185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187</v>
      </c>
      <c r="B25" s="47">
        <v>0</v>
      </c>
      <c r="C25" s="43">
        <v>0</v>
      </c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188</v>
      </c>
      <c r="B26" s="47">
        <v>377000</v>
      </c>
      <c r="C26" s="56">
        <v>400000</v>
      </c>
      <c r="D26" s="42">
        <f t="shared" si="0"/>
        <v>18250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189</v>
      </c>
      <c r="B27" s="47">
        <v>0</v>
      </c>
      <c r="C27" s="56">
        <v>0</v>
      </c>
      <c r="D27" s="42">
        <f>D26+B27-C27</f>
        <v>18250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190</v>
      </c>
      <c r="B28" s="47">
        <v>510000</v>
      </c>
      <c r="C28" s="43">
        <v>500000</v>
      </c>
      <c r="D28" s="42">
        <f>D27+B28-C28</f>
        <v>28250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195</v>
      </c>
      <c r="B29" s="47">
        <v>445000</v>
      </c>
      <c r="C29" s="56">
        <v>400000</v>
      </c>
      <c r="D29" s="42">
        <f>D28+B29-C29</f>
        <v>73250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73250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73250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73250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73250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73250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73250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73250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73250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73250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73250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73250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73250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73250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73250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73250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73250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73250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73250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73250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73250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73250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73250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73250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73250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73250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73250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73250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73250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73250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73250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73250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73250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73250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73250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73250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73250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73250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73250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73250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73250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73250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73250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73250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73250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73250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73250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73250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73250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73250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73250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73250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73250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73250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7123250</v>
      </c>
      <c r="C83" s="43">
        <f>SUM(C4:C77)</f>
        <v>7050000</v>
      </c>
      <c r="D83" s="79">
        <f>D82</f>
        <v>73250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topLeftCell="D10" workbookViewId="0">
      <selection activeCell="O23" sqref="O23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7"/>
    </row>
    <row r="2" spans="2:13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3" ht="16.5" customHeight="1" x14ac:dyDescent="0.25">
      <c r="B3" s="369" t="s">
        <v>177</v>
      </c>
      <c r="C3" s="370"/>
      <c r="D3" s="370"/>
      <c r="E3" s="370"/>
      <c r="F3" s="371"/>
      <c r="H3" s="116"/>
      <c r="I3" s="116"/>
      <c r="J3" s="116"/>
    </row>
    <row r="4" spans="2:13" ht="22.5" thickBot="1" x14ac:dyDescent="0.3">
      <c r="B4" s="356" t="s">
        <v>197</v>
      </c>
      <c r="C4" s="357"/>
      <c r="D4" s="357"/>
      <c r="E4" s="357"/>
      <c r="F4" s="358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8"/>
      <c r="C6" s="319"/>
      <c r="D6" s="366"/>
      <c r="E6" s="320"/>
      <c r="F6" s="321"/>
      <c r="G6" s="26"/>
      <c r="K6" s="359" t="s">
        <v>86</v>
      </c>
      <c r="L6" s="360"/>
      <c r="M6" s="361"/>
    </row>
    <row r="7" spans="2:13" ht="22.5" x14ac:dyDescent="0.25">
      <c r="B7" s="81" t="s">
        <v>8</v>
      </c>
      <c r="C7" s="18">
        <v>2000000</v>
      </c>
      <c r="D7" s="367"/>
      <c r="E7" s="27" t="s">
        <v>1</v>
      </c>
      <c r="F7" s="82">
        <v>1149822.7649999999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75357.764999999985</v>
      </c>
      <c r="D8" s="367"/>
      <c r="E8" s="27" t="s">
        <v>4</v>
      </c>
      <c r="F8" s="82">
        <v>73250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7"/>
      <c r="E9" s="27" t="s">
        <v>7</v>
      </c>
      <c r="F9" s="83">
        <v>454741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59934</v>
      </c>
      <c r="D10" s="367"/>
      <c r="E10" s="27" t="s">
        <v>2</v>
      </c>
      <c r="F10" s="84">
        <v>284622</v>
      </c>
      <c r="G10" s="3"/>
      <c r="K10" s="126" t="s">
        <v>164</v>
      </c>
      <c r="L10" s="161" t="s">
        <v>92</v>
      </c>
      <c r="M10" s="161"/>
    </row>
    <row r="11" spans="2:13" ht="23.25" x14ac:dyDescent="0.25">
      <c r="B11" s="81" t="s">
        <v>9</v>
      </c>
      <c r="C11" s="28">
        <v>36000</v>
      </c>
      <c r="D11" s="367"/>
      <c r="E11" s="27" t="s">
        <v>171</v>
      </c>
      <c r="F11" s="160">
        <v>91988</v>
      </c>
      <c r="G11" s="20"/>
      <c r="K11" s="313" t="s">
        <v>167</v>
      </c>
      <c r="L11" s="314" t="s">
        <v>95</v>
      </c>
      <c r="M11" s="315">
        <v>19002</v>
      </c>
    </row>
    <row r="12" spans="2:13" ht="21.75" x14ac:dyDescent="0.25">
      <c r="B12" s="81"/>
      <c r="C12" s="29"/>
      <c r="D12" s="367"/>
      <c r="E12" s="203"/>
      <c r="F12" s="83"/>
      <c r="G12" s="20"/>
      <c r="K12" s="120" t="s">
        <v>173</v>
      </c>
      <c r="L12" s="159" t="s">
        <v>174</v>
      </c>
      <c r="M12" s="161"/>
    </row>
    <row r="13" spans="2:13" ht="21.75" x14ac:dyDescent="0.25">
      <c r="B13" s="81"/>
      <c r="C13" s="28"/>
      <c r="D13" s="367"/>
      <c r="E13" s="27" t="s">
        <v>5</v>
      </c>
      <c r="F13" s="84">
        <v>75000</v>
      </c>
      <c r="G13" s="117"/>
      <c r="H13" s="118"/>
      <c r="I13" s="21">
        <f>C17-F17</f>
        <v>0</v>
      </c>
      <c r="J13" s="118"/>
      <c r="K13" s="120" t="s">
        <v>196</v>
      </c>
      <c r="L13" s="159" t="s">
        <v>99</v>
      </c>
      <c r="M13" s="161">
        <v>7210</v>
      </c>
    </row>
    <row r="14" spans="2:13" ht="21.75" x14ac:dyDescent="0.25">
      <c r="B14" s="85" t="s">
        <v>35</v>
      </c>
      <c r="C14" s="35">
        <f>C8-C10-C11</f>
        <v>-20576.235000000015</v>
      </c>
      <c r="D14" s="367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7"/>
      <c r="E15" s="203"/>
      <c r="F15" s="229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7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1979423.7649999999</v>
      </c>
      <c r="D17" s="367"/>
      <c r="E17" s="27" t="s">
        <v>3</v>
      </c>
      <c r="F17" s="84">
        <f>F7+F8+F9+F10+F11+F12+F14-F13+F15</f>
        <v>1979423.7649999999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8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5"/>
      <c r="L24" s="80"/>
      <c r="M24" s="80"/>
    </row>
    <row r="25" spans="2:13" ht="21" x14ac:dyDescent="0.25">
      <c r="C25" s="8"/>
      <c r="D25" s="25"/>
      <c r="E25" s="5"/>
      <c r="F25" s="6"/>
      <c r="G25" s="24"/>
      <c r="K25" s="365" t="s">
        <v>31</v>
      </c>
      <c r="L25" s="365"/>
      <c r="M25" s="164">
        <f>SUM(M8:M24)</f>
        <v>91988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192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U30" sqref="U30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193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279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129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200</v>
      </c>
      <c r="O9" s="143">
        <v>5</v>
      </c>
      <c r="P9" s="143">
        <v>60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85</v>
      </c>
      <c r="O10" s="147"/>
      <c r="P10" s="143">
        <v>142</v>
      </c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194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12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32</v>
      </c>
      <c r="O13" s="143">
        <v>12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50</v>
      </c>
      <c r="G17" s="141">
        <v>50</v>
      </c>
      <c r="H17" s="145">
        <v>40</v>
      </c>
      <c r="I17" s="141"/>
      <c r="J17" s="145"/>
      <c r="K17" s="145"/>
      <c r="L17" s="141"/>
      <c r="M17" s="142"/>
      <c r="N17" s="143">
        <v>40</v>
      </c>
      <c r="O17" s="143">
        <v>7</v>
      </c>
      <c r="P17" s="143">
        <v>11</v>
      </c>
      <c r="Q17" s="148"/>
      <c r="T17" s="227" t="s">
        <v>31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129</v>
      </c>
      <c r="U19" s="383"/>
      <c r="V19" s="383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75</v>
      </c>
      <c r="T20" s="226" t="s">
        <v>115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6" t="s">
        <v>117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31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83</v>
      </c>
      <c r="C23" s="286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138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163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34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200</v>
      </c>
      <c r="G29" s="174">
        <f t="shared" si="0"/>
        <v>320</v>
      </c>
      <c r="H29" s="174">
        <f t="shared" si="0"/>
        <v>300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563</v>
      </c>
      <c r="O29" s="174">
        <f t="shared" si="0"/>
        <v>94</v>
      </c>
      <c r="P29" s="174">
        <f t="shared" si="0"/>
        <v>377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65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114</v>
      </c>
      <c r="U10" s="385"/>
      <c r="V10" s="386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116</v>
      </c>
      <c r="U13" s="385"/>
      <c r="V13" s="386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34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41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186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105</v>
      </c>
      <c r="D4" s="387"/>
      <c r="E4" s="387"/>
      <c r="F4" s="387" t="s">
        <v>109</v>
      </c>
      <c r="G4" s="387"/>
      <c r="H4" s="387"/>
      <c r="I4" s="387" t="s">
        <v>48</v>
      </c>
      <c r="J4" s="387"/>
      <c r="K4" s="387"/>
      <c r="L4" s="387" t="s">
        <v>49</v>
      </c>
      <c r="M4" s="387"/>
      <c r="N4" s="387"/>
      <c r="O4" s="387" t="s">
        <v>110</v>
      </c>
      <c r="P4" s="387"/>
      <c r="Q4" s="387"/>
      <c r="R4" s="387" t="s">
        <v>112</v>
      </c>
      <c r="S4" s="387"/>
      <c r="T4" s="387"/>
      <c r="U4" s="387" t="s">
        <v>111</v>
      </c>
      <c r="V4" s="387"/>
      <c r="W4" s="387"/>
      <c r="X4" s="397" t="s">
        <v>113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43</v>
      </c>
      <c r="C5" s="322" t="s">
        <v>108</v>
      </c>
      <c r="D5" s="231" t="s">
        <v>106</v>
      </c>
      <c r="E5" s="322" t="s">
        <v>107</v>
      </c>
      <c r="F5" s="322" t="s">
        <v>108</v>
      </c>
      <c r="G5" s="231" t="s">
        <v>106</v>
      </c>
      <c r="H5" s="323" t="s">
        <v>107</v>
      </c>
      <c r="I5" s="323" t="s">
        <v>108</v>
      </c>
      <c r="J5" s="232" t="s">
        <v>106</v>
      </c>
      <c r="K5" s="322" t="s">
        <v>107</v>
      </c>
      <c r="L5" s="323" t="s">
        <v>108</v>
      </c>
      <c r="M5" s="232" t="s">
        <v>106</v>
      </c>
      <c r="N5" s="323" t="s">
        <v>107</v>
      </c>
      <c r="O5" s="323" t="s">
        <v>108</v>
      </c>
      <c r="P5" s="232" t="s">
        <v>106</v>
      </c>
      <c r="Q5" s="323" t="s">
        <v>107</v>
      </c>
      <c r="R5" s="323" t="s">
        <v>108</v>
      </c>
      <c r="S5" s="232" t="s">
        <v>106</v>
      </c>
      <c r="T5" s="323" t="s">
        <v>107</v>
      </c>
      <c r="U5" s="323" t="s">
        <v>108</v>
      </c>
      <c r="V5" s="232" t="s">
        <v>106</v>
      </c>
      <c r="W5" s="323" t="s">
        <v>107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31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41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125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105</v>
      </c>
      <c r="C3" s="400"/>
      <c r="D3" s="401"/>
      <c r="E3" s="399" t="s">
        <v>109</v>
      </c>
      <c r="F3" s="400"/>
      <c r="G3" s="401"/>
      <c r="H3" s="399" t="s">
        <v>48</v>
      </c>
      <c r="I3" s="400"/>
      <c r="J3" s="401"/>
      <c r="K3" s="399" t="s">
        <v>49</v>
      </c>
      <c r="L3" s="400"/>
      <c r="M3" s="401"/>
      <c r="N3" s="399" t="s">
        <v>110</v>
      </c>
      <c r="O3" s="400"/>
      <c r="P3" s="401"/>
      <c r="Q3" s="399" t="s">
        <v>112</v>
      </c>
      <c r="R3" s="400"/>
      <c r="S3" s="401"/>
      <c r="T3" s="399" t="s">
        <v>111</v>
      </c>
      <c r="U3" s="400"/>
      <c r="V3" s="401"/>
      <c r="W3" s="402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41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68</v>
      </c>
      <c r="B5" s="412" t="s">
        <v>159</v>
      </c>
      <c r="C5" s="412"/>
      <c r="D5" s="310" t="s">
        <v>134</v>
      </c>
      <c r="E5" s="407" t="s">
        <v>72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135</v>
      </c>
      <c r="B6" s="409" t="s">
        <v>162</v>
      </c>
      <c r="C6" s="409"/>
      <c r="D6" s="312" t="s">
        <v>161</v>
      </c>
      <c r="E6" s="410" t="s">
        <v>160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132</v>
      </c>
      <c r="C7" s="308" t="s">
        <v>56</v>
      </c>
      <c r="D7" s="308" t="s">
        <v>55</v>
      </c>
      <c r="E7" s="308" t="s">
        <v>31</v>
      </c>
      <c r="F7" s="308" t="s">
        <v>133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2021-05-31T16:42:42Z</dcterms:modified>
</cp:coreProperties>
</file>