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O24" i="11"/>
  <c r="N24" i="11"/>
  <c r="M24" i="11"/>
  <c r="R24" i="11" s="1"/>
  <c r="N23" i="11"/>
  <c r="M23" i="11"/>
  <c r="S23" i="11" s="1"/>
  <c r="T23" i="11" s="1"/>
  <c r="O22" i="1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O16" i="1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10" l="1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O1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<sst xmlns="http://schemas.openxmlformats.org/spreadsheetml/2006/main" count="1503" uniqueCount="59">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</sst>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699261</v>
      </c>
      <c r="E4" s="2">
        <f>'11'!E29</f>
        <v>8250</v>
      </c>
      <c r="F4" s="2">
        <f>'11'!F29</f>
        <v>11340</v>
      </c>
      <c r="G4" s="2">
        <f>'11'!G29</f>
        <v>450</v>
      </c>
      <c r="H4" s="2">
        <f>'11'!H29</f>
        <v>17910</v>
      </c>
      <c r="I4" s="2">
        <f>'11'!I29</f>
        <v>1362</v>
      </c>
      <c r="J4" s="2">
        <f>'11'!J29</f>
        <v>212</v>
      </c>
      <c r="K4" s="2">
        <f>'11'!K29</f>
        <v>177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699261</v>
      </c>
      <c r="E4" s="2">
        <f>'12'!E29</f>
        <v>8250</v>
      </c>
      <c r="F4" s="2">
        <f>'12'!F29</f>
        <v>11340</v>
      </c>
      <c r="G4" s="2">
        <f>'12'!G29</f>
        <v>450</v>
      </c>
      <c r="H4" s="2">
        <f>'12'!H29</f>
        <v>17910</v>
      </c>
      <c r="I4" s="2">
        <f>'12'!I29</f>
        <v>1362</v>
      </c>
      <c r="J4" s="2">
        <f>'12'!J29</f>
        <v>212</v>
      </c>
      <c r="K4" s="2">
        <f>'12'!K29</f>
        <v>177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699261</v>
      </c>
      <c r="E4" s="2">
        <f>'13'!E29</f>
        <v>8250</v>
      </c>
      <c r="F4" s="2">
        <f>'13'!F29</f>
        <v>11340</v>
      </c>
      <c r="G4" s="2">
        <f>'13'!G29</f>
        <v>450</v>
      </c>
      <c r="H4" s="2">
        <f>'13'!H29</f>
        <v>17910</v>
      </c>
      <c r="I4" s="2">
        <f>'13'!I29</f>
        <v>1362</v>
      </c>
      <c r="J4" s="2">
        <f>'13'!J29</f>
        <v>212</v>
      </c>
      <c r="K4" s="2">
        <f>'13'!K29</f>
        <v>177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699261</v>
      </c>
      <c r="E4" s="2">
        <f>'14'!E29</f>
        <v>8250</v>
      </c>
      <c r="F4" s="2">
        <f>'14'!F29</f>
        <v>11340</v>
      </c>
      <c r="G4" s="2">
        <f>'14'!G29</f>
        <v>450</v>
      </c>
      <c r="H4" s="2">
        <f>'14'!H29</f>
        <v>17910</v>
      </c>
      <c r="I4" s="2">
        <f>'14'!I29</f>
        <v>1362</v>
      </c>
      <c r="J4" s="2">
        <f>'14'!J29</f>
        <v>212</v>
      </c>
      <c r="K4" s="2">
        <f>'14'!K29</f>
        <v>177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699261</v>
      </c>
      <c r="E4" s="2">
        <f>'15'!E29</f>
        <v>8250</v>
      </c>
      <c r="F4" s="2">
        <f>'15'!F29</f>
        <v>11340</v>
      </c>
      <c r="G4" s="2">
        <f>'15'!G29</f>
        <v>450</v>
      </c>
      <c r="H4" s="2">
        <f>'15'!H29</f>
        <v>17910</v>
      </c>
      <c r="I4" s="2">
        <f>'15'!I29</f>
        <v>1362</v>
      </c>
      <c r="J4" s="2">
        <f>'15'!J29</f>
        <v>212</v>
      </c>
      <c r="K4" s="2">
        <f>'15'!K29</f>
        <v>177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699261</v>
      </c>
      <c r="E4" s="2">
        <f>'16'!E29</f>
        <v>8250</v>
      </c>
      <c r="F4" s="2">
        <f>'16'!F29</f>
        <v>11340</v>
      </c>
      <c r="G4" s="2">
        <f>'16'!G29</f>
        <v>450</v>
      </c>
      <c r="H4" s="2">
        <f>'16'!H29</f>
        <v>17910</v>
      </c>
      <c r="I4" s="2">
        <f>'16'!I29</f>
        <v>1362</v>
      </c>
      <c r="J4" s="2">
        <f>'16'!J29</f>
        <v>212</v>
      </c>
      <c r="K4" s="2">
        <f>'16'!K29</f>
        <v>177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699261</v>
      </c>
      <c r="E4" s="2">
        <f>'17'!E29</f>
        <v>8250</v>
      </c>
      <c r="F4" s="2">
        <f>'17'!F29</f>
        <v>11340</v>
      </c>
      <c r="G4" s="2">
        <f>'17'!G29</f>
        <v>450</v>
      </c>
      <c r="H4" s="2">
        <f>'17'!H29</f>
        <v>17910</v>
      </c>
      <c r="I4" s="2">
        <f>'17'!I29</f>
        <v>1362</v>
      </c>
      <c r="J4" s="2">
        <f>'17'!J29</f>
        <v>212</v>
      </c>
      <c r="K4" s="2">
        <f>'17'!K29</f>
        <v>177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699261</v>
      </c>
      <c r="E4" s="2">
        <f>'18'!E29</f>
        <v>8250</v>
      </c>
      <c r="F4" s="2">
        <f>'18'!F29</f>
        <v>11340</v>
      </c>
      <c r="G4" s="2">
        <f>'18'!G29</f>
        <v>450</v>
      </c>
      <c r="H4" s="2">
        <f>'18'!H29</f>
        <v>17910</v>
      </c>
      <c r="I4" s="2">
        <f>'18'!I29</f>
        <v>1362</v>
      </c>
      <c r="J4" s="2">
        <f>'18'!J29</f>
        <v>212</v>
      </c>
      <c r="K4" s="2">
        <f>'18'!K29</f>
        <v>177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699261</v>
      </c>
      <c r="E4" s="2">
        <f>'19'!E29</f>
        <v>8250</v>
      </c>
      <c r="F4" s="2">
        <f>'19'!F29</f>
        <v>11340</v>
      </c>
      <c r="G4" s="2">
        <f>'19'!G29</f>
        <v>450</v>
      </c>
      <c r="H4" s="2">
        <f>'19'!H29</f>
        <v>17910</v>
      </c>
      <c r="I4" s="2">
        <f>'19'!I29</f>
        <v>1362</v>
      </c>
      <c r="J4" s="2">
        <f>'19'!J29</f>
        <v>212</v>
      </c>
      <c r="K4" s="2">
        <f>'19'!K29</f>
        <v>177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699261</v>
      </c>
      <c r="E4" s="2">
        <f>'20'!E29</f>
        <v>8250</v>
      </c>
      <c r="F4" s="2">
        <f>'20'!F29</f>
        <v>11340</v>
      </c>
      <c r="G4" s="2">
        <f>'20'!G29</f>
        <v>450</v>
      </c>
      <c r="H4" s="2">
        <f>'20'!H29</f>
        <v>17910</v>
      </c>
      <c r="I4" s="2">
        <f>'20'!I29</f>
        <v>1362</v>
      </c>
      <c r="J4" s="2">
        <f>'20'!J29</f>
        <v>212</v>
      </c>
      <c r="K4" s="2">
        <f>'20'!K29</f>
        <v>177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699261</v>
      </c>
      <c r="E4" s="2">
        <f>'21'!E29</f>
        <v>8250</v>
      </c>
      <c r="F4" s="2">
        <f>'21'!F29</f>
        <v>11340</v>
      </c>
      <c r="G4" s="2">
        <f>'21'!G29</f>
        <v>450</v>
      </c>
      <c r="H4" s="2">
        <f>'21'!H29</f>
        <v>17910</v>
      </c>
      <c r="I4" s="2">
        <f>'21'!I29</f>
        <v>1362</v>
      </c>
      <c r="J4" s="2">
        <f>'21'!J29</f>
        <v>212</v>
      </c>
      <c r="K4" s="2">
        <f>'21'!K29</f>
        <v>177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699261</v>
      </c>
      <c r="E4" s="2">
        <f>'22'!E29</f>
        <v>8250</v>
      </c>
      <c r="F4" s="2">
        <f>'22'!F29</f>
        <v>11340</v>
      </c>
      <c r="G4" s="2">
        <f>'22'!G29</f>
        <v>450</v>
      </c>
      <c r="H4" s="2">
        <f>'22'!H29</f>
        <v>17910</v>
      </c>
      <c r="I4" s="2">
        <f>'22'!I29</f>
        <v>1362</v>
      </c>
      <c r="J4" s="2">
        <f>'22'!J29</f>
        <v>212</v>
      </c>
      <c r="K4" s="2">
        <f>'22'!K29</f>
        <v>177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699261</v>
      </c>
      <c r="E4" s="2">
        <f>'23'!E29</f>
        <v>8250</v>
      </c>
      <c r="F4" s="2">
        <f>'23'!F29</f>
        <v>11340</v>
      </c>
      <c r="G4" s="2">
        <f>'23'!G29</f>
        <v>450</v>
      </c>
      <c r="H4" s="2">
        <f>'23'!H29</f>
        <v>17910</v>
      </c>
      <c r="I4" s="2">
        <f>'23'!I29</f>
        <v>1362</v>
      </c>
      <c r="J4" s="2">
        <f>'23'!J29</f>
        <v>212</v>
      </c>
      <c r="K4" s="2">
        <f>'23'!K29</f>
        <v>177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699261</v>
      </c>
      <c r="E4" s="2">
        <f>'24'!E29</f>
        <v>8250</v>
      </c>
      <c r="F4" s="2">
        <f>'24'!F29</f>
        <v>11340</v>
      </c>
      <c r="G4" s="2">
        <f>'24'!G29</f>
        <v>450</v>
      </c>
      <c r="H4" s="2">
        <f>'24'!H29</f>
        <v>17910</v>
      </c>
      <c r="I4" s="2">
        <f>'24'!I29</f>
        <v>1362</v>
      </c>
      <c r="J4" s="2">
        <f>'24'!J29</f>
        <v>212</v>
      </c>
      <c r="K4" s="2">
        <f>'24'!K29</f>
        <v>177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699261</v>
      </c>
      <c r="E4" s="2">
        <f>'25'!E29</f>
        <v>8250</v>
      </c>
      <c r="F4" s="2">
        <f>'25'!F29</f>
        <v>11340</v>
      </c>
      <c r="G4" s="2">
        <f>'25'!G29</f>
        <v>450</v>
      </c>
      <c r="H4" s="2">
        <f>'25'!H29</f>
        <v>17910</v>
      </c>
      <c r="I4" s="2">
        <f>'25'!I29</f>
        <v>1362</v>
      </c>
      <c r="J4" s="2">
        <f>'25'!J29</f>
        <v>212</v>
      </c>
      <c r="K4" s="2">
        <f>'25'!K29</f>
        <v>177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699261</v>
      </c>
      <c r="E4" s="2">
        <f>'26'!E29</f>
        <v>8250</v>
      </c>
      <c r="F4" s="2">
        <f>'26'!F29</f>
        <v>11340</v>
      </c>
      <c r="G4" s="2">
        <f>'26'!G29</f>
        <v>450</v>
      </c>
      <c r="H4" s="2">
        <f>'26'!H29</f>
        <v>17910</v>
      </c>
      <c r="I4" s="2">
        <f>'26'!I29</f>
        <v>1362</v>
      </c>
      <c r="J4" s="2">
        <f>'26'!J29</f>
        <v>212</v>
      </c>
      <c r="K4" s="2">
        <f>'26'!K29</f>
        <v>177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699261</v>
      </c>
      <c r="E4" s="2">
        <f>'27'!E29</f>
        <v>8250</v>
      </c>
      <c r="F4" s="2">
        <f>'27'!F29</f>
        <v>11340</v>
      </c>
      <c r="G4" s="2">
        <f>'27'!G29</f>
        <v>450</v>
      </c>
      <c r="H4" s="2">
        <f>'27'!H29</f>
        <v>17910</v>
      </c>
      <c r="I4" s="2">
        <f>'27'!I29</f>
        <v>1362</v>
      </c>
      <c r="J4" s="2">
        <f>'27'!J29</f>
        <v>212</v>
      </c>
      <c r="K4" s="2">
        <f>'27'!K29</f>
        <v>177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699261</v>
      </c>
      <c r="E4" s="2">
        <f>'28'!E29</f>
        <v>8250</v>
      </c>
      <c r="F4" s="2">
        <f>'28'!F29</f>
        <v>11340</v>
      </c>
      <c r="G4" s="2">
        <f>'28'!G29</f>
        <v>450</v>
      </c>
      <c r="H4" s="2">
        <f>'28'!H29</f>
        <v>17910</v>
      </c>
      <c r="I4" s="2">
        <f>'28'!I29</f>
        <v>1362</v>
      </c>
      <c r="J4" s="2">
        <f>'28'!J29</f>
        <v>212</v>
      </c>
      <c r="K4" s="2">
        <f>'28'!K29</f>
        <v>177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7" t="s">
        <v>45</v>
      </c>
      <c r="B29" s="58"/>
      <c r="C29" s="59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699261</v>
      </c>
      <c r="E4" s="2">
        <f>'29'!E29</f>
        <v>8250</v>
      </c>
      <c r="F4" s="2">
        <f>'29'!F29</f>
        <v>11340</v>
      </c>
      <c r="G4" s="2">
        <f>'29'!G29</f>
        <v>450</v>
      </c>
      <c r="H4" s="2">
        <f>'29'!H29</f>
        <v>17910</v>
      </c>
      <c r="I4" s="2">
        <f>'29'!I29</f>
        <v>1362</v>
      </c>
      <c r="J4" s="2">
        <f>'29'!J29</f>
        <v>212</v>
      </c>
      <c r="K4" s="2">
        <f>'29'!K29</f>
        <v>177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699261</v>
      </c>
      <c r="E4" s="2">
        <f>'30'!E29</f>
        <v>8250</v>
      </c>
      <c r="F4" s="2">
        <f>'30'!F29</f>
        <v>11340</v>
      </c>
      <c r="G4" s="2">
        <f>'30'!G29</f>
        <v>450</v>
      </c>
      <c r="H4" s="2">
        <f>'30'!H29</f>
        <v>17910</v>
      </c>
      <c r="I4" s="2">
        <f>'30'!I29</f>
        <v>1362</v>
      </c>
      <c r="J4" s="2">
        <f>'30'!J29</f>
        <v>212</v>
      </c>
      <c r="K4" s="2">
        <f>'30'!K29</f>
        <v>177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1629273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92113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95993</v>
      </c>
      <c r="N7" s="24">
        <f>D7+E7*20+F7*10+G7*9+H7*9+I7*191+J7*191+K7*182+L7*100</f>
        <v>117295</v>
      </c>
      <c r="O7" s="25">
        <f>M7*2.75%</f>
        <v>2639.8074999999999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532</v>
      </c>
      <c r="R7" s="24">
        <f>M7-(M7*2.75%)+I7*191+J7*191+K7*182+L7*100-Q7</f>
        <v>114123.1925</v>
      </c>
      <c r="S7" s="25">
        <f>M7*0.95%</f>
        <v>911.93349999999998</v>
      </c>
      <c r="T7" s="27">
        <f>S7-Q7</f>
        <v>379.93349999999998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39859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48279</v>
      </c>
      <c r="N8" s="24">
        <f t="shared" ref="N8:N27" si="1">D8+E8*20+F8*10+G8*9+H8*9+I8*191+J8*191+K8*182+L8*100</f>
        <v>61440</v>
      </c>
      <c r="O8" s="25">
        <f t="shared" ref="O8:O27" si="2">M8*2.75%</f>
        <v>1327.6724999999999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518</v>
      </c>
      <c r="R8" s="24">
        <f t="shared" ref="R8:R27" si="3">M8-(M8*2.75%)+I8*191+J8*191+K8*182+L8*100-Q8</f>
        <v>59594.327499999999</v>
      </c>
      <c r="S8" s="25">
        <f t="shared" ref="S8:S27" si="4">M8*0.95%</f>
        <v>458.65049999999997</v>
      </c>
      <c r="T8" s="27">
        <f t="shared" ref="T8:T27" si="5">S8-Q8</f>
        <v>-59.349500000000035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118784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127944</v>
      </c>
      <c r="N9" s="24">
        <f t="shared" si="1"/>
        <v>141314</v>
      </c>
      <c r="O9" s="25">
        <f t="shared" si="2"/>
        <v>3518.46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1024</v>
      </c>
      <c r="R9" s="24">
        <f t="shared" si="3"/>
        <v>136771.53999999998</v>
      </c>
      <c r="S9" s="25">
        <f t="shared" si="4"/>
        <v>1215.4680000000001</v>
      </c>
      <c r="T9" s="27">
        <f t="shared" si="5"/>
        <v>191.46800000000007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42353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43813</v>
      </c>
      <c r="N10" s="24">
        <f t="shared" si="1"/>
        <v>50307</v>
      </c>
      <c r="O10" s="25">
        <f t="shared" si="2"/>
        <v>1204.8575000000001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222</v>
      </c>
      <c r="R10" s="24">
        <f t="shared" si="3"/>
        <v>48880.142500000002</v>
      </c>
      <c r="S10" s="25">
        <f t="shared" si="4"/>
        <v>416.2235</v>
      </c>
      <c r="T10" s="27">
        <f t="shared" si="5"/>
        <v>194.2235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44610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215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53868</v>
      </c>
      <c r="N11" s="24">
        <f t="shared" si="1"/>
        <v>116526</v>
      </c>
      <c r="O11" s="25">
        <f t="shared" si="2"/>
        <v>1481.3700000000001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308</v>
      </c>
      <c r="R11" s="24">
        <f t="shared" si="3"/>
        <v>114736.63</v>
      </c>
      <c r="S11" s="25">
        <f t="shared" si="4"/>
        <v>511.74599999999998</v>
      </c>
      <c r="T11" s="27">
        <f t="shared" si="5"/>
        <v>203.74599999999998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55575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57915</v>
      </c>
      <c r="N12" s="24">
        <f t="shared" si="1"/>
        <v>185471</v>
      </c>
      <c r="O12" s="25">
        <f t="shared" si="2"/>
        <v>1592.6624999999999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264</v>
      </c>
      <c r="R12" s="24">
        <f t="shared" si="3"/>
        <v>183614.33749999999</v>
      </c>
      <c r="S12" s="25">
        <f t="shared" si="4"/>
        <v>550.1925</v>
      </c>
      <c r="T12" s="27">
        <f t="shared" si="5"/>
        <v>286.1925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41095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44455</v>
      </c>
      <c r="N13" s="24">
        <f t="shared" si="1"/>
        <v>47129</v>
      </c>
      <c r="O13" s="25">
        <f t="shared" si="2"/>
        <v>1222.5125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451</v>
      </c>
      <c r="R13" s="24">
        <f t="shared" si="3"/>
        <v>45455.487500000003</v>
      </c>
      <c r="S13" s="25">
        <f t="shared" si="4"/>
        <v>422.32249999999999</v>
      </c>
      <c r="T13" s="27">
        <f t="shared" si="5"/>
        <v>-28.677500000000009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99860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116660</v>
      </c>
      <c r="N14" s="24">
        <f t="shared" si="1"/>
        <v>126019</v>
      </c>
      <c r="O14" s="25">
        <f t="shared" si="2"/>
        <v>3208.15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647</v>
      </c>
      <c r="R14" s="24">
        <f t="shared" si="3"/>
        <v>122163.85</v>
      </c>
      <c r="S14" s="25">
        <f t="shared" si="4"/>
        <v>1108.27</v>
      </c>
      <c r="T14" s="27">
        <f t="shared" si="5"/>
        <v>461.27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154955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158225</v>
      </c>
      <c r="N15" s="24">
        <f t="shared" si="1"/>
        <v>172797</v>
      </c>
      <c r="O15" s="25">
        <f t="shared" si="2"/>
        <v>4351.1875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1090</v>
      </c>
      <c r="R15" s="24">
        <f t="shared" si="3"/>
        <v>167355.8125</v>
      </c>
      <c r="S15" s="25">
        <f t="shared" si="4"/>
        <v>1503.1375</v>
      </c>
      <c r="T15" s="27">
        <f t="shared" si="5"/>
        <v>413.13750000000005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105668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119640</v>
      </c>
      <c r="N16" s="24">
        <f t="shared" si="1"/>
        <v>128273</v>
      </c>
      <c r="O16" s="25">
        <f t="shared" si="2"/>
        <v>3290.1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1247</v>
      </c>
      <c r="R16" s="24">
        <f t="shared" si="3"/>
        <v>123735.9</v>
      </c>
      <c r="S16" s="25">
        <f t="shared" si="4"/>
        <v>1136.58</v>
      </c>
      <c r="T16" s="27">
        <f t="shared" si="5"/>
        <v>-110.42000000000007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60679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65229</v>
      </c>
      <c r="N17" s="24">
        <f t="shared" si="1"/>
        <v>80064</v>
      </c>
      <c r="O17" s="25">
        <f t="shared" si="2"/>
        <v>1793.7974999999999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591</v>
      </c>
      <c r="R17" s="24">
        <f t="shared" si="3"/>
        <v>77679.202499999999</v>
      </c>
      <c r="S17" s="25">
        <f t="shared" si="4"/>
        <v>619.67549999999994</v>
      </c>
      <c r="T17" s="27">
        <f t="shared" si="5"/>
        <v>28.675499999999943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60981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66651</v>
      </c>
      <c r="N18" s="24">
        <f t="shared" si="1"/>
        <v>74064</v>
      </c>
      <c r="O18" s="25">
        <f t="shared" si="2"/>
        <v>1832.9024999999999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1544</v>
      </c>
      <c r="R18" s="24">
        <f t="shared" si="3"/>
        <v>70687.097500000003</v>
      </c>
      <c r="S18" s="25">
        <f t="shared" si="4"/>
        <v>633.18449999999996</v>
      </c>
      <c r="T18" s="27">
        <f t="shared" si="5"/>
        <v>-910.81550000000004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89587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94067</v>
      </c>
      <c r="N19" s="24">
        <f t="shared" si="1"/>
        <v>106482</v>
      </c>
      <c r="O19" s="25">
        <f t="shared" si="2"/>
        <v>2586.8425000000002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1424</v>
      </c>
      <c r="R19" s="24">
        <f t="shared" si="3"/>
        <v>102471.1575</v>
      </c>
      <c r="S19" s="25">
        <f t="shared" si="4"/>
        <v>893.63649999999996</v>
      </c>
      <c r="T19" s="27">
        <f t="shared" si="5"/>
        <v>-530.36350000000004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63336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80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65906</v>
      </c>
      <c r="N20" s="24">
        <f t="shared" si="1"/>
        <v>84489</v>
      </c>
      <c r="O20" s="25">
        <f t="shared" si="2"/>
        <v>1812.415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990</v>
      </c>
      <c r="R20" s="24">
        <f t="shared" si="3"/>
        <v>81686.584999999992</v>
      </c>
      <c r="S20" s="25">
        <f t="shared" si="4"/>
        <v>626.10699999999997</v>
      </c>
      <c r="T20" s="27">
        <f t="shared" si="5"/>
        <v>-363.89300000000003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44637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50007</v>
      </c>
      <c r="N21" s="24">
        <f t="shared" si="1"/>
        <v>57784</v>
      </c>
      <c r="O21" s="25">
        <f t="shared" si="2"/>
        <v>1375.1925000000001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121</v>
      </c>
      <c r="R21" s="24">
        <f t="shared" si="3"/>
        <v>56287.807500000003</v>
      </c>
      <c r="S21" s="25">
        <f t="shared" si="4"/>
        <v>475.06649999999996</v>
      </c>
      <c r="T21" s="27">
        <f t="shared" si="5"/>
        <v>354.06649999999996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102526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108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114456</v>
      </c>
      <c r="N22" s="24">
        <f t="shared" si="1"/>
        <v>136176</v>
      </c>
      <c r="O22" s="25">
        <f t="shared" si="2"/>
        <v>3147.54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1317</v>
      </c>
      <c r="R22" s="24">
        <f t="shared" si="3"/>
        <v>131711.46000000002</v>
      </c>
      <c r="S22" s="25">
        <f t="shared" si="4"/>
        <v>1087.3319999999999</v>
      </c>
      <c r="T22" s="27">
        <f t="shared" si="5"/>
        <v>-229.66800000000012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56362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60162</v>
      </c>
      <c r="N23" s="24">
        <f t="shared" si="1"/>
        <v>69076</v>
      </c>
      <c r="O23" s="25">
        <f t="shared" si="2"/>
        <v>1654.4549999999999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490</v>
      </c>
      <c r="R23" s="24">
        <f t="shared" si="3"/>
        <v>66931.544999999998</v>
      </c>
      <c r="S23" s="25">
        <f t="shared" si="4"/>
        <v>571.53899999999999</v>
      </c>
      <c r="T23" s="27">
        <f t="shared" si="5"/>
        <v>81.538999999999987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133919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150119</v>
      </c>
      <c r="N24" s="24">
        <f t="shared" si="1"/>
        <v>176432</v>
      </c>
      <c r="O24" s="25">
        <f t="shared" si="2"/>
        <v>4128.2725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947</v>
      </c>
      <c r="R24" s="24">
        <f t="shared" si="3"/>
        <v>171356.72750000001</v>
      </c>
      <c r="S24" s="25">
        <f t="shared" si="4"/>
        <v>1426.1305</v>
      </c>
      <c r="T24" s="27">
        <f t="shared" si="5"/>
        <v>479.13049999999998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42700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42700</v>
      </c>
      <c r="N25" s="24">
        <f t="shared" si="1"/>
        <v>51632</v>
      </c>
      <c r="O25" s="25">
        <f t="shared" si="2"/>
        <v>1174.25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385</v>
      </c>
      <c r="R25" s="24">
        <f t="shared" si="3"/>
        <v>50072.75</v>
      </c>
      <c r="S25" s="25">
        <f t="shared" si="4"/>
        <v>405.65</v>
      </c>
      <c r="T25" s="27">
        <f t="shared" si="5"/>
        <v>20.649999999999977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56812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63022</v>
      </c>
      <c r="N26" s="24">
        <f t="shared" si="1"/>
        <v>73509</v>
      </c>
      <c r="O26" s="25">
        <f t="shared" si="2"/>
        <v>1733.105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780</v>
      </c>
      <c r="R26" s="24">
        <f t="shared" si="3"/>
        <v>70995.89499999999</v>
      </c>
      <c r="S26" s="25">
        <f t="shared" si="4"/>
        <v>598.70899999999995</v>
      </c>
      <c r="T26" s="27">
        <f t="shared" si="5"/>
        <v>-181.29100000000005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60578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14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70928</v>
      </c>
      <c r="N27" s="40">
        <f t="shared" si="1"/>
        <v>87228</v>
      </c>
      <c r="O27" s="25">
        <f t="shared" si="2"/>
        <v>1950.52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820</v>
      </c>
      <c r="R27" s="24">
        <f t="shared" si="3"/>
        <v>84457.48</v>
      </c>
      <c r="S27" s="42">
        <f t="shared" si="4"/>
        <v>673.81600000000003</v>
      </c>
      <c r="T27" s="43">
        <f t="shared" si="5"/>
        <v>-146.18399999999997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1566989</v>
      </c>
      <c r="E28" s="45">
        <f t="shared" si="6"/>
        <v>1870</v>
      </c>
      <c r="F28" s="45">
        <f t="shared" ref="F28:T28" si="7">SUM(F7:F27)</f>
        <v>3320</v>
      </c>
      <c r="G28" s="45">
        <f t="shared" si="7"/>
        <v>90</v>
      </c>
      <c r="H28" s="45">
        <f t="shared" si="7"/>
        <v>7960</v>
      </c>
      <c r="I28" s="45">
        <f t="shared" si="7"/>
        <v>1616</v>
      </c>
      <c r="J28" s="45">
        <f t="shared" si="7"/>
        <v>446</v>
      </c>
      <c r="K28" s="45">
        <f t="shared" si="7"/>
        <v>193</v>
      </c>
      <c r="L28" s="45">
        <f t="shared" si="7"/>
        <v>45</v>
      </c>
      <c r="M28" s="45">
        <f t="shared" si="7"/>
        <v>1710039</v>
      </c>
      <c r="N28" s="45">
        <f t="shared" si="7"/>
        <v>2143507</v>
      </c>
      <c r="O28" s="46">
        <f t="shared" si="7"/>
        <v>47026.072500000002</v>
      </c>
      <c r="P28" s="45">
        <f t="shared" si="7"/>
        <v>0</v>
      </c>
      <c r="Q28" s="45">
        <f t="shared" si="7"/>
        <v>15712</v>
      </c>
      <c r="R28" s="45">
        <f t="shared" si="7"/>
        <v>2080768.9274999998</v>
      </c>
      <c r="S28" s="45">
        <f t="shared" si="7"/>
        <v>16245.370500000003</v>
      </c>
      <c r="T28" s="47">
        <f t="shared" si="7"/>
        <v>533.37049999999931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Q21 S21">
    <cfRule type="cellIs" dxfId="991" priority="4" operator="greaterThan">
      <formula>0</formula>
    </cfRule>
  </conditionalFormatting>
  <conditionalFormatting sqref="D23:Q23 S23">
    <cfRule type="cellIs" dxfId="990" priority="3" operator="greaterThan">
      <formula>0</formula>
    </cfRule>
  </conditionalFormatting>
  <conditionalFormatting sqref="D25:Q25 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2021-03-10T16:58:49Z</dcterms:modified>
</cp:coreProperties>
</file>