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31" i="33" l="1"/>
  <c r="E31" i="33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N9" i="33" s="1"/>
  <c r="D10" i="33"/>
  <c r="M10" i="33" s="1"/>
  <c r="D11" i="33"/>
  <c r="D12" i="33"/>
  <c r="D13" i="33"/>
  <c r="N13" i="33" s="1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M18" i="33" l="1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F29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O24" i="33"/>
  <c r="N20" i="33"/>
  <c r="O18" i="33"/>
  <c r="O10" i="33"/>
  <c r="H29" i="33"/>
  <c r="D28" i="33"/>
  <c r="D29" i="33" s="1"/>
  <c r="M7" i="33"/>
  <c r="S7" i="33" s="1"/>
  <c r="T7" i="33" s="1"/>
  <c r="N7" i="33"/>
  <c r="R13" i="33"/>
  <c r="R21" i="33"/>
  <c r="R23" i="33"/>
  <c r="R27" i="33"/>
  <c r="S8" i="33"/>
  <c r="T8" i="33" s="1"/>
  <c r="O9" i="33"/>
  <c r="S10" i="33"/>
  <c r="T10" i="33" s="1"/>
  <c r="S18" i="33"/>
  <c r="T18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2" i="33" l="1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<sst xmlns="http://schemas.openxmlformats.org/spreadsheetml/2006/main" count="1505" uniqueCount="55">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</sst>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79836</v>
      </c>
      <c r="E4" s="2">
        <f>'9'!E29</f>
        <v>1000</v>
      </c>
      <c r="F4" s="2">
        <f>'9'!F29</f>
        <v>7610</v>
      </c>
      <c r="G4" s="2">
        <f>'9'!G29</f>
        <v>0</v>
      </c>
      <c r="H4" s="2">
        <f>'9'!H29</f>
        <v>780</v>
      </c>
      <c r="I4" s="2">
        <f>'9'!I29</f>
        <v>11</v>
      </c>
      <c r="J4" s="2">
        <f>'9'!J29</f>
        <v>14</v>
      </c>
      <c r="K4" s="2">
        <f>'9'!K29</f>
        <v>166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79836</v>
      </c>
      <c r="E4" s="2">
        <f>'10'!E29</f>
        <v>1000</v>
      </c>
      <c r="F4" s="2">
        <f>'10'!F29</f>
        <v>7610</v>
      </c>
      <c r="G4" s="2">
        <f>'10'!G29</f>
        <v>0</v>
      </c>
      <c r="H4" s="2">
        <f>'10'!H29</f>
        <v>780</v>
      </c>
      <c r="I4" s="2">
        <f>'10'!I29</f>
        <v>11</v>
      </c>
      <c r="J4" s="2">
        <f>'10'!J29</f>
        <v>14</v>
      </c>
      <c r="K4" s="2">
        <f>'10'!K29</f>
        <v>166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79836</v>
      </c>
      <c r="E4" s="2">
        <f>'11'!E29</f>
        <v>1000</v>
      </c>
      <c r="F4" s="2">
        <f>'11'!F29</f>
        <v>7610</v>
      </c>
      <c r="G4" s="2">
        <f>'11'!G29</f>
        <v>0</v>
      </c>
      <c r="H4" s="2">
        <f>'11'!H29</f>
        <v>780</v>
      </c>
      <c r="I4" s="2">
        <f>'11'!I29</f>
        <v>11</v>
      </c>
      <c r="J4" s="2">
        <f>'11'!J29</f>
        <v>14</v>
      </c>
      <c r="K4" s="2">
        <f>'11'!K29</f>
        <v>166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79836</v>
      </c>
      <c r="E4" s="2">
        <f>'12'!E29</f>
        <v>1000</v>
      </c>
      <c r="F4" s="2">
        <f>'12'!F29</f>
        <v>7610</v>
      </c>
      <c r="G4" s="2">
        <f>'12'!G29</f>
        <v>0</v>
      </c>
      <c r="H4" s="2">
        <f>'12'!H29</f>
        <v>780</v>
      </c>
      <c r="I4" s="2">
        <f>'12'!I29</f>
        <v>11</v>
      </c>
      <c r="J4" s="2">
        <f>'12'!J29</f>
        <v>14</v>
      </c>
      <c r="K4" s="2">
        <f>'12'!K29</f>
        <v>166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79836</v>
      </c>
      <c r="E4" s="2">
        <f>'13'!E29</f>
        <v>1000</v>
      </c>
      <c r="F4" s="2">
        <f>'13'!F29</f>
        <v>7610</v>
      </c>
      <c r="G4" s="2">
        <f>'13'!G29</f>
        <v>0</v>
      </c>
      <c r="H4" s="2">
        <f>'13'!H29</f>
        <v>780</v>
      </c>
      <c r="I4" s="2">
        <f>'13'!I29</f>
        <v>11</v>
      </c>
      <c r="J4" s="2">
        <f>'13'!J29</f>
        <v>14</v>
      </c>
      <c r="K4" s="2">
        <f>'13'!K29</f>
        <v>166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79836</v>
      </c>
      <c r="E4" s="2">
        <f>'14'!E29</f>
        <v>1000</v>
      </c>
      <c r="F4" s="2">
        <f>'14'!F29</f>
        <v>7610</v>
      </c>
      <c r="G4" s="2">
        <f>'14'!G29</f>
        <v>0</v>
      </c>
      <c r="H4" s="2">
        <f>'14'!H29</f>
        <v>780</v>
      </c>
      <c r="I4" s="2">
        <f>'14'!I29</f>
        <v>11</v>
      </c>
      <c r="J4" s="2">
        <f>'14'!J29</f>
        <v>14</v>
      </c>
      <c r="K4" s="2">
        <f>'14'!K29</f>
        <v>166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79836</v>
      </c>
      <c r="E4" s="2">
        <f>'15'!E29</f>
        <v>1000</v>
      </c>
      <c r="F4" s="2">
        <f>'15'!F29</f>
        <v>7610</v>
      </c>
      <c r="G4" s="2">
        <f>'15'!G29</f>
        <v>0</v>
      </c>
      <c r="H4" s="2">
        <f>'15'!H29</f>
        <v>780</v>
      </c>
      <c r="I4" s="2">
        <f>'15'!I29</f>
        <v>11</v>
      </c>
      <c r="J4" s="2">
        <f>'15'!J29</f>
        <v>14</v>
      </c>
      <c r="K4" s="2">
        <f>'15'!K29</f>
        <v>166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79836</v>
      </c>
      <c r="E4" s="2">
        <f>'16'!E29</f>
        <v>1000</v>
      </c>
      <c r="F4" s="2">
        <f>'16'!F29</f>
        <v>7610</v>
      </c>
      <c r="G4" s="2">
        <f>'16'!G29</f>
        <v>0</v>
      </c>
      <c r="H4" s="2">
        <f>'16'!H29</f>
        <v>780</v>
      </c>
      <c r="I4" s="2">
        <f>'16'!I29</f>
        <v>11</v>
      </c>
      <c r="J4" s="2">
        <f>'16'!J29</f>
        <v>14</v>
      </c>
      <c r="K4" s="2">
        <f>'16'!K29</f>
        <v>166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79836</v>
      </c>
      <c r="E4" s="2">
        <f>'17'!E29</f>
        <v>1000</v>
      </c>
      <c r="F4" s="2">
        <f>'17'!F29</f>
        <v>7610</v>
      </c>
      <c r="G4" s="2">
        <f>'17'!G29</f>
        <v>0</v>
      </c>
      <c r="H4" s="2">
        <f>'17'!H29</f>
        <v>780</v>
      </c>
      <c r="I4" s="2">
        <f>'17'!I29</f>
        <v>11</v>
      </c>
      <c r="J4" s="2">
        <f>'17'!J29</f>
        <v>14</v>
      </c>
      <c r="K4" s="2">
        <f>'17'!K29</f>
        <v>166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79836</v>
      </c>
      <c r="E4" s="2">
        <f>'18'!E29</f>
        <v>1000</v>
      </c>
      <c r="F4" s="2">
        <f>'18'!F29</f>
        <v>7610</v>
      </c>
      <c r="G4" s="2">
        <f>'18'!G29</f>
        <v>0</v>
      </c>
      <c r="H4" s="2">
        <f>'18'!H29</f>
        <v>780</v>
      </c>
      <c r="I4" s="2">
        <f>'18'!I29</f>
        <v>11</v>
      </c>
      <c r="J4" s="2">
        <f>'18'!J29</f>
        <v>14</v>
      </c>
      <c r="K4" s="2">
        <f>'18'!K29</f>
        <v>166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79836</v>
      </c>
      <c r="E4" s="2">
        <f>'19'!E29</f>
        <v>1000</v>
      </c>
      <c r="F4" s="2">
        <f>'19'!F29</f>
        <v>7610</v>
      </c>
      <c r="G4" s="2">
        <f>'19'!G29</f>
        <v>0</v>
      </c>
      <c r="H4" s="2">
        <f>'19'!H29</f>
        <v>780</v>
      </c>
      <c r="I4" s="2">
        <f>'19'!I29</f>
        <v>11</v>
      </c>
      <c r="J4" s="2">
        <f>'19'!J29</f>
        <v>14</v>
      </c>
      <c r="K4" s="2">
        <f>'19'!K29</f>
        <v>166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79836</v>
      </c>
      <c r="E4" s="2">
        <f>'20'!E29</f>
        <v>1000</v>
      </c>
      <c r="F4" s="2">
        <f>'20'!F29</f>
        <v>7610</v>
      </c>
      <c r="G4" s="2">
        <f>'20'!G29</f>
        <v>0</v>
      </c>
      <c r="H4" s="2">
        <f>'20'!H29</f>
        <v>780</v>
      </c>
      <c r="I4" s="2">
        <f>'20'!I29</f>
        <v>11</v>
      </c>
      <c r="J4" s="2">
        <f>'20'!J29</f>
        <v>14</v>
      </c>
      <c r="K4" s="2">
        <f>'20'!K29</f>
        <v>166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79836</v>
      </c>
      <c r="E4" s="2">
        <f>'21'!E29</f>
        <v>1000</v>
      </c>
      <c r="F4" s="2">
        <f>'21'!F29</f>
        <v>7610</v>
      </c>
      <c r="G4" s="2">
        <f>'21'!G29</f>
        <v>0</v>
      </c>
      <c r="H4" s="2">
        <f>'21'!H29</f>
        <v>780</v>
      </c>
      <c r="I4" s="2">
        <f>'21'!I29</f>
        <v>11</v>
      </c>
      <c r="J4" s="2">
        <f>'21'!J29</f>
        <v>14</v>
      </c>
      <c r="K4" s="2">
        <f>'21'!K29</f>
        <v>166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79836</v>
      </c>
      <c r="E4" s="2">
        <f>'22'!E29</f>
        <v>1000</v>
      </c>
      <c r="F4" s="2">
        <f>'22'!F29</f>
        <v>7610</v>
      </c>
      <c r="G4" s="2">
        <f>'22'!G29</f>
        <v>0</v>
      </c>
      <c r="H4" s="2">
        <f>'22'!H29</f>
        <v>780</v>
      </c>
      <c r="I4" s="2">
        <f>'22'!I29</f>
        <v>11</v>
      </c>
      <c r="J4" s="2">
        <f>'22'!J29</f>
        <v>14</v>
      </c>
      <c r="K4" s="2">
        <f>'22'!K29</f>
        <v>166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79836</v>
      </c>
      <c r="E4" s="2">
        <f>'23'!E29</f>
        <v>1000</v>
      </c>
      <c r="F4" s="2">
        <f>'23'!F29</f>
        <v>7610</v>
      </c>
      <c r="G4" s="2">
        <f>'23'!G29</f>
        <v>0</v>
      </c>
      <c r="H4" s="2">
        <f>'23'!H29</f>
        <v>780</v>
      </c>
      <c r="I4" s="2">
        <f>'23'!I29</f>
        <v>11</v>
      </c>
      <c r="J4" s="2">
        <f>'23'!J29</f>
        <v>14</v>
      </c>
      <c r="K4" s="2">
        <f>'23'!K29</f>
        <v>166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79836</v>
      </c>
      <c r="E4" s="2">
        <f>'24'!E29</f>
        <v>1000</v>
      </c>
      <c r="F4" s="2">
        <f>'24'!F29</f>
        <v>7610</v>
      </c>
      <c r="G4" s="2">
        <f>'24'!G29</f>
        <v>0</v>
      </c>
      <c r="H4" s="2">
        <f>'24'!H29</f>
        <v>780</v>
      </c>
      <c r="I4" s="2">
        <f>'24'!I29</f>
        <v>11</v>
      </c>
      <c r="J4" s="2">
        <f>'24'!J29</f>
        <v>14</v>
      </c>
      <c r="K4" s="2">
        <f>'24'!K29</f>
        <v>166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79836</v>
      </c>
      <c r="E4" s="2">
        <f>'25'!E29</f>
        <v>1000</v>
      </c>
      <c r="F4" s="2">
        <f>'25'!F29</f>
        <v>7610</v>
      </c>
      <c r="G4" s="2">
        <f>'25'!G29</f>
        <v>0</v>
      </c>
      <c r="H4" s="2">
        <f>'25'!H29</f>
        <v>780</v>
      </c>
      <c r="I4" s="2">
        <f>'25'!I29</f>
        <v>11</v>
      </c>
      <c r="J4" s="2">
        <f>'25'!J29</f>
        <v>14</v>
      </c>
      <c r="K4" s="2">
        <f>'25'!K29</f>
        <v>166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79836</v>
      </c>
      <c r="E4" s="2">
        <f>'26'!E29</f>
        <v>1000</v>
      </c>
      <c r="F4" s="2">
        <f>'26'!F29</f>
        <v>7610</v>
      </c>
      <c r="G4" s="2">
        <f>'26'!G29</f>
        <v>0</v>
      </c>
      <c r="H4" s="2">
        <f>'26'!H29</f>
        <v>780</v>
      </c>
      <c r="I4" s="2">
        <f>'26'!I29</f>
        <v>11</v>
      </c>
      <c r="J4" s="2">
        <f>'26'!J29</f>
        <v>14</v>
      </c>
      <c r="K4" s="2">
        <f>'26'!K29</f>
        <v>166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79836</v>
      </c>
      <c r="E4" s="2">
        <f>'27'!E29</f>
        <v>1000</v>
      </c>
      <c r="F4" s="2">
        <f>'27'!F29</f>
        <v>7610</v>
      </c>
      <c r="G4" s="2">
        <f>'27'!G29</f>
        <v>0</v>
      </c>
      <c r="H4" s="2">
        <f>'27'!H29</f>
        <v>780</v>
      </c>
      <c r="I4" s="2">
        <f>'27'!I29</f>
        <v>11</v>
      </c>
      <c r="J4" s="2">
        <f>'27'!J29</f>
        <v>14</v>
      </c>
      <c r="K4" s="2">
        <f>'27'!K29</f>
        <v>166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79836</v>
      </c>
      <c r="E4" s="2">
        <f>'28'!E29</f>
        <v>1000</v>
      </c>
      <c r="F4" s="2">
        <f>'28'!F29</f>
        <v>7610</v>
      </c>
      <c r="G4" s="2">
        <f>'28'!G29</f>
        <v>0</v>
      </c>
      <c r="H4" s="2">
        <f>'28'!H29</f>
        <v>780</v>
      </c>
      <c r="I4" s="2">
        <f>'28'!I29</f>
        <v>11</v>
      </c>
      <c r="J4" s="2">
        <f>'28'!J29</f>
        <v>14</v>
      </c>
      <c r="K4" s="2">
        <f>'28'!K29</f>
        <v>166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29" sqref="H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79836</v>
      </c>
      <c r="E4" s="2">
        <f>'29'!E29</f>
        <v>1000</v>
      </c>
      <c r="F4" s="2">
        <f>'29'!F29</f>
        <v>7610</v>
      </c>
      <c r="G4" s="2">
        <f>'29'!G29</f>
        <v>0</v>
      </c>
      <c r="H4" s="2">
        <f>'29'!H29</f>
        <v>780</v>
      </c>
      <c r="I4" s="2">
        <f>'29'!I29</f>
        <v>11</v>
      </c>
      <c r="J4" s="2">
        <f>'29'!J29</f>
        <v>14</v>
      </c>
      <c r="K4" s="2">
        <f>'29'!K29</f>
        <v>166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79836</v>
      </c>
      <c r="E4" s="2">
        <f>'30'!E29</f>
        <v>1000</v>
      </c>
      <c r="F4" s="2">
        <f>'30'!F29</f>
        <v>7610</v>
      </c>
      <c r="G4" s="2">
        <f>'30'!G29</f>
        <v>0</v>
      </c>
      <c r="H4" s="2">
        <f>'30'!H29</f>
        <v>780</v>
      </c>
      <c r="I4" s="2">
        <f>'30'!I29</f>
        <v>11</v>
      </c>
      <c r="J4" s="2">
        <f>'30'!J29</f>
        <v>14</v>
      </c>
      <c r="K4" s="2">
        <f>'30'!K29</f>
        <v>166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C1" workbookViewId="0">
      <pane ySplit="6" topLeftCell="A16" activePane="bottomLeft" state="frozen"/>
      <selection pane="bottomLeft" activeCell="Q30" sqref="Q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623376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37168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37168</v>
      </c>
      <c r="N7" s="24">
        <f>D7+E7*20+F7*10+G7*9+H7*9+I7*191+J7*191+K7*182+L7*100</f>
        <v>37168</v>
      </c>
      <c r="O7" s="25">
        <f>M7*2.75%</f>
        <v>1022.12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95</v>
      </c>
      <c r="R7" s="24">
        <f>M7-(M7*2.75%)+I7*191+J7*191+K7*182+L7*100-Q7</f>
        <v>36050.879999999997</v>
      </c>
      <c r="S7" s="25">
        <f>M7*0.95%</f>
        <v>353.096</v>
      </c>
      <c r="T7" s="26">
        <f>S7-Q7</f>
        <v>258.096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45080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45080</v>
      </c>
      <c r="N8" s="24">
        <f t="shared" ref="N8:N27" si="1">D8+E8*20+F8*10+G8*9+H8*9+I8*191+J8*191+K8*182+L8*100</f>
        <v>45080</v>
      </c>
      <c r="O8" s="25">
        <f t="shared" ref="O8:O27" si="2">M8*2.75%</f>
        <v>1239.7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175</v>
      </c>
      <c r="R8" s="24">
        <f t="shared" ref="R8:R27" si="3">M8-(M8*2.75%)+I8*191+J8*191+K8*182+L8*100-Q8</f>
        <v>43665.3</v>
      </c>
      <c r="S8" s="25">
        <f t="shared" ref="S8:S27" si="4">M8*0.95%</f>
        <v>428.26</v>
      </c>
      <c r="T8" s="26">
        <f t="shared" ref="T8:T27" si="5">S8-Q8</f>
        <v>253.26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103508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103508</v>
      </c>
      <c r="N9" s="24">
        <f t="shared" si="1"/>
        <v>103508</v>
      </c>
      <c r="O9" s="25">
        <f t="shared" si="2"/>
        <v>2846.47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572</v>
      </c>
      <c r="R9" s="24">
        <f t="shared" si="3"/>
        <v>100089.53</v>
      </c>
      <c r="S9" s="25">
        <f t="shared" si="4"/>
        <v>983.32600000000002</v>
      </c>
      <c r="T9" s="26">
        <f t="shared" si="5"/>
        <v>411.32600000000002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27645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27645</v>
      </c>
      <c r="N10" s="24">
        <f t="shared" si="1"/>
        <v>30701</v>
      </c>
      <c r="O10" s="25">
        <f t="shared" si="2"/>
        <v>760.23749999999995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55</v>
      </c>
      <c r="R10" s="24">
        <f t="shared" si="3"/>
        <v>29885.762500000001</v>
      </c>
      <c r="S10" s="25">
        <f t="shared" si="4"/>
        <v>262.6275</v>
      </c>
      <c r="T10" s="26">
        <f t="shared" si="5"/>
        <v>207.6275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28373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30373</v>
      </c>
      <c r="N11" s="24">
        <f t="shared" si="1"/>
        <v>55059</v>
      </c>
      <c r="O11" s="25">
        <f t="shared" si="2"/>
        <v>835.25750000000005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54188.7425</v>
      </c>
      <c r="S11" s="25">
        <f t="shared" si="4"/>
        <v>288.54349999999999</v>
      </c>
      <c r="T11" s="26">
        <f t="shared" si="5"/>
        <v>253.54349999999999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9112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9112</v>
      </c>
      <c r="N12" s="24">
        <f t="shared" si="1"/>
        <v>12752</v>
      </c>
      <c r="O12" s="25">
        <f t="shared" si="2"/>
        <v>250.58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32</v>
      </c>
      <c r="R12" s="24">
        <f t="shared" si="3"/>
        <v>12469.42</v>
      </c>
      <c r="S12" s="25">
        <f t="shared" si="4"/>
        <v>86.563999999999993</v>
      </c>
      <c r="T12" s="26">
        <f t="shared" si="5"/>
        <v>54.563999999999993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27038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27038</v>
      </c>
      <c r="N13" s="24">
        <f t="shared" si="1"/>
        <v>27038</v>
      </c>
      <c r="O13" s="25">
        <f t="shared" si="2"/>
        <v>743.54499999999996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100</v>
      </c>
      <c r="R13" s="24">
        <f t="shared" si="3"/>
        <v>26194.455000000002</v>
      </c>
      <c r="S13" s="25">
        <f t="shared" si="4"/>
        <v>256.86099999999999</v>
      </c>
      <c r="T13" s="26">
        <f t="shared" si="5"/>
        <v>156.86099999999999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79514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79514</v>
      </c>
      <c r="N14" s="24">
        <f t="shared" si="1"/>
        <v>79705</v>
      </c>
      <c r="O14" s="25">
        <f t="shared" si="2"/>
        <v>2186.6350000000002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270</v>
      </c>
      <c r="R14" s="24">
        <f t="shared" si="3"/>
        <v>77248.365000000005</v>
      </c>
      <c r="S14" s="25">
        <f t="shared" si="4"/>
        <v>755.38299999999992</v>
      </c>
      <c r="T14" s="26">
        <f t="shared" si="5"/>
        <v>485.38299999999992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82000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86090</v>
      </c>
      <c r="N15" s="24">
        <f t="shared" si="1"/>
        <v>91620</v>
      </c>
      <c r="O15" s="25">
        <f t="shared" si="2"/>
        <v>2367.4749999999999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300</v>
      </c>
      <c r="R15" s="24">
        <f t="shared" si="3"/>
        <v>88952.524999999994</v>
      </c>
      <c r="S15" s="25">
        <f t="shared" si="4"/>
        <v>817.85500000000002</v>
      </c>
      <c r="T15" s="26">
        <f t="shared" si="5"/>
        <v>517.85500000000002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103916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115256</v>
      </c>
      <c r="N16" s="24">
        <f t="shared" si="1"/>
        <v>128864</v>
      </c>
      <c r="O16" s="25">
        <f t="shared" si="2"/>
        <v>3169.54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445</v>
      </c>
      <c r="R16" s="24">
        <f t="shared" si="3"/>
        <v>125249.46</v>
      </c>
      <c r="S16" s="25">
        <f t="shared" si="4"/>
        <v>1094.932</v>
      </c>
      <c r="T16" s="26">
        <f t="shared" si="5"/>
        <v>649.93200000000002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42969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42969</v>
      </c>
      <c r="N17" s="24">
        <f t="shared" si="1"/>
        <v>42969</v>
      </c>
      <c r="O17" s="25">
        <f t="shared" si="2"/>
        <v>1181.6475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207</v>
      </c>
      <c r="R17" s="24">
        <f t="shared" si="3"/>
        <v>41580.352500000001</v>
      </c>
      <c r="S17" s="25">
        <f t="shared" si="4"/>
        <v>408.20549999999997</v>
      </c>
      <c r="T17" s="26">
        <f t="shared" si="5"/>
        <v>201.20549999999997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71308</v>
      </c>
      <c r="N18" s="24">
        <f t="shared" si="1"/>
        <v>72263</v>
      </c>
      <c r="O18" s="25">
        <f t="shared" si="2"/>
        <v>1960.97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</v>
      </c>
      <c r="R18" s="24">
        <f t="shared" si="3"/>
        <v>70052.03</v>
      </c>
      <c r="S18" s="25">
        <f t="shared" si="4"/>
        <v>677.42599999999993</v>
      </c>
      <c r="T18" s="26">
        <f t="shared" si="5"/>
        <v>427.42599999999993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19534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20524</v>
      </c>
      <c r="N19" s="24">
        <f t="shared" si="1"/>
        <v>20524</v>
      </c>
      <c r="O19" s="25">
        <f t="shared" si="2"/>
        <v>564.41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102</v>
      </c>
      <c r="R19" s="24">
        <f t="shared" si="3"/>
        <v>19857.59</v>
      </c>
      <c r="S19" s="25">
        <f t="shared" si="4"/>
        <v>194.97800000000001</v>
      </c>
      <c r="T19" s="26">
        <f t="shared" si="5"/>
        <v>92.978000000000009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5642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5642</v>
      </c>
      <c r="N20" s="24">
        <f t="shared" si="1"/>
        <v>5642</v>
      </c>
      <c r="O20" s="25">
        <f t="shared" si="2"/>
        <v>155.155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67</v>
      </c>
      <c r="R20" s="24">
        <f t="shared" si="3"/>
        <v>5419.8450000000003</v>
      </c>
      <c r="S20" s="25">
        <f t="shared" si="4"/>
        <v>53.598999999999997</v>
      </c>
      <c r="T20" s="26">
        <f t="shared" si="5"/>
        <v>-13.401000000000003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33084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34334</v>
      </c>
      <c r="N21" s="24">
        <f t="shared" si="1"/>
        <v>34525</v>
      </c>
      <c r="O21" s="25">
        <f t="shared" si="2"/>
        <v>944.18500000000006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39</v>
      </c>
      <c r="R21" s="24">
        <f t="shared" si="3"/>
        <v>33541.815000000002</v>
      </c>
      <c r="S21" s="25">
        <f t="shared" si="4"/>
        <v>326.173</v>
      </c>
      <c r="T21" s="26">
        <f t="shared" si="5"/>
        <v>287.173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83297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83297</v>
      </c>
      <c r="N22" s="24">
        <f t="shared" si="1"/>
        <v>83488</v>
      </c>
      <c r="O22" s="25">
        <f t="shared" si="2"/>
        <v>2290.6675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250</v>
      </c>
      <c r="R22" s="24">
        <f t="shared" si="3"/>
        <v>80947.332500000004</v>
      </c>
      <c r="S22" s="25">
        <f t="shared" si="4"/>
        <v>791.32150000000001</v>
      </c>
      <c r="T22" s="26">
        <f t="shared" si="5"/>
        <v>541.32150000000001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2292</v>
      </c>
      <c r="S23" s="25">
        <f t="shared" si="4"/>
        <v>0</v>
      </c>
      <c r="T23" s="26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77007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77007</v>
      </c>
      <c r="N24" s="24">
        <f t="shared" si="1"/>
        <v>80445</v>
      </c>
      <c r="O24" s="25">
        <f t="shared" si="2"/>
        <v>2117.6925000000001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319</v>
      </c>
      <c r="R24" s="24">
        <f t="shared" si="3"/>
        <v>78008.307499999995</v>
      </c>
      <c r="S24" s="25">
        <f t="shared" si="4"/>
        <v>731.56650000000002</v>
      </c>
      <c r="T24" s="26">
        <f t="shared" si="5"/>
        <v>412.56650000000002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1528</v>
      </c>
      <c r="S25" s="25">
        <f t="shared" si="4"/>
        <v>0</v>
      </c>
      <c r="T25" s="26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23335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23335</v>
      </c>
      <c r="N26" s="24">
        <f t="shared" si="1"/>
        <v>23335</v>
      </c>
      <c r="O26" s="25">
        <f t="shared" si="2"/>
        <v>641.71249999999998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125</v>
      </c>
      <c r="R26" s="24">
        <f t="shared" si="3"/>
        <v>22568.287499999999</v>
      </c>
      <c r="S26" s="25">
        <f t="shared" si="4"/>
        <v>221.6825</v>
      </c>
      <c r="T26" s="26">
        <f t="shared" si="5"/>
        <v>96.682500000000005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191</v>
      </c>
      <c r="S27" s="42">
        <f t="shared" si="4"/>
        <v>0</v>
      </c>
      <c r="T27" s="41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899530</v>
      </c>
      <c r="E28" s="45">
        <f t="shared" si="6"/>
        <v>250</v>
      </c>
      <c r="F28" s="45">
        <f t="shared" ref="F28:T28" si="7">SUM(F7:F27)</f>
        <v>630</v>
      </c>
      <c r="G28" s="45">
        <f t="shared" si="7"/>
        <v>70</v>
      </c>
      <c r="H28" s="45">
        <f t="shared" si="7"/>
        <v>860</v>
      </c>
      <c r="I28" s="45">
        <f t="shared" si="7"/>
        <v>189</v>
      </c>
      <c r="J28" s="45">
        <f t="shared" si="7"/>
        <v>54</v>
      </c>
      <c r="K28" s="45">
        <f t="shared" si="7"/>
        <v>62</v>
      </c>
      <c r="L28" s="45">
        <f t="shared" si="7"/>
        <v>18</v>
      </c>
      <c r="M28" s="45">
        <f t="shared" si="7"/>
        <v>919200</v>
      </c>
      <c r="N28" s="45">
        <f t="shared" si="7"/>
        <v>978697</v>
      </c>
      <c r="O28" s="46">
        <f t="shared" si="7"/>
        <v>25278.000000000004</v>
      </c>
      <c r="P28" s="45">
        <f t="shared" si="7"/>
        <v>0</v>
      </c>
      <c r="Q28" s="45">
        <f t="shared" si="7"/>
        <v>3438</v>
      </c>
      <c r="R28" s="45">
        <f t="shared" si="7"/>
        <v>949981</v>
      </c>
      <c r="S28" s="45">
        <f t="shared" si="7"/>
        <v>8732.4000000000015</v>
      </c>
      <c r="T28" s="47">
        <f t="shared" si="7"/>
        <v>5294.4000000000005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103120</v>
      </c>
      <c r="F31" s="53">
        <f>E31-(E31*3.75%)</f>
        <v>99253</v>
      </c>
      <c r="H31" s="54"/>
      <c r="I31" s="54"/>
      <c r="J31" s="54"/>
      <c r="K31" s="54"/>
      <c r="L31" s="54"/>
    </row>
    <row r="32" spans="1:20" x14ac:dyDescent="0.25">
      <c r="H32" s="54"/>
      <c r="I32" s="54"/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1020</v>
      </c>
      <c r="N20" s="24">
        <f t="shared" si="1"/>
        <v>1020</v>
      </c>
      <c r="O20" s="25">
        <f t="shared" si="2"/>
        <v>28.05</v>
      </c>
      <c r="P20" s="26"/>
      <c r="Q20" s="26">
        <v>9</v>
      </c>
      <c r="R20" s="24">
        <f t="shared" si="3"/>
        <v>982.95</v>
      </c>
      <c r="S20" s="25">
        <f t="shared" si="4"/>
        <v>9.69</v>
      </c>
      <c r="T20" s="27">
        <f t="shared" si="5"/>
        <v>0.6899999999999995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292548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292548</v>
      </c>
      <c r="N28" s="45">
        <f t="shared" si="7"/>
        <v>292548</v>
      </c>
      <c r="O28" s="46">
        <f t="shared" si="7"/>
        <v>8045.0700000000015</v>
      </c>
      <c r="P28" s="45">
        <f t="shared" si="7"/>
        <v>10000</v>
      </c>
      <c r="Q28" s="45">
        <f t="shared" si="7"/>
        <v>1057</v>
      </c>
      <c r="R28" s="45">
        <f t="shared" si="7"/>
        <v>283445.93</v>
      </c>
      <c r="S28" s="45">
        <f t="shared" si="7"/>
        <v>2779.2060000000006</v>
      </c>
      <c r="T28" s="47">
        <f t="shared" si="7"/>
        <v>1722.2060000000001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79836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79836</v>
      </c>
      <c r="E4" s="2">
        <f>'7'!E29</f>
        <v>1000</v>
      </c>
      <c r="F4" s="2">
        <f>'7'!F29</f>
        <v>7610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166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79836</v>
      </c>
      <c r="E4" s="2">
        <f>'8'!E29</f>
        <v>1000</v>
      </c>
      <c r="F4" s="2">
        <f>'8'!F29</f>
        <v>7610</v>
      </c>
      <c r="G4" s="2">
        <f>'8'!G29</f>
        <v>0</v>
      </c>
      <c r="H4" s="2">
        <f>'8'!H29</f>
        <v>780</v>
      </c>
      <c r="I4" s="2">
        <f>'8'!I29</f>
        <v>11</v>
      </c>
      <c r="J4" s="2">
        <f>'8'!J29</f>
        <v>14</v>
      </c>
      <c r="K4" s="2">
        <f>'8'!K29</f>
        <v>166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79836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2021-11-06T15:47:05Z</dcterms:modified>
</cp:coreProperties>
</file>