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9" i="50"/>
  <c r="M29" i="50"/>
  <c r="L29" i="50"/>
  <c r="K29" i="50"/>
  <c r="J29" i="50"/>
  <c r="I29" i="50"/>
  <c r="H29" i="50"/>
  <c r="G29" i="50"/>
  <c r="F29" i="50"/>
  <c r="E29" i="50"/>
  <c r="D29" i="50"/>
  <c r="H11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Girish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<sst xmlns="http://schemas.openxmlformats.org/spreadsheetml/2006/main" count="299" uniqueCount="156">
  <si>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</si>
  <si>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</si>
  <si>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</si>
  <si>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</si>
  <si>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</si>
  <si>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</si>
  <si>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</si>
  <si>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</si>
  <si>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</si>
  <si>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</si>
  <si>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</si>
  <si>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</si>
  <si>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</si>
  <si>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</si>
  <si>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</si>
  <si>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</si>
  <si>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</si>
  <si>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</si>
  <si>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</si>
  <si>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</si>
  <si>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</si>
  <si>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</si>
  <si>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</si>
  <si>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</si>
  <si>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</si>
  <si>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</si>
  <si>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</si>
  <si>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</si>
  <si>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</si>
  <si>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</si>
  <si>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</si>
  <si>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</si>
  <si>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</si>
  <si>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</si>
  <si>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</si>
  <si>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</si>
  <si>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</si>
  <si>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</si>
  <si>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</si>
  <si>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</si>
  <si>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</si>
  <si>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</si>
  <si>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</si>
  <si>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</si>
  <si>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</si>
  <si>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</si>
  <si>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</si>
  <si>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</si>
  <si>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</si>
  <si>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</si>
  <si>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</si>
  <si>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</si>
  <si>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</si>
  <si>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</si>
  <si>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</si>
  <si>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</si>
  <si>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</si>
  <si>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</si>
  <si>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</si>
  <si>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</si>
  <si>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</si>
  <si>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</si>
  <si>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</si>
  <si>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</si>
  <si>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</si>
  <si>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</si>
  <si>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</si>
  <si>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</si>
  <si>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</si>
  <si>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</si>
  <si>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</si>
  <si>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</si>
  <si>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</si>
  <si>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</si>
  <si>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</si>
  <si>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</si>
  <si>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</si>
  <si>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</si>
  <si>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</si>
  <si>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</si>
  <si>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</si>
  <si>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</si>
  <si>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</si>
  <si>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</si>
  <si>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</si>
  <si>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</si>
  <si>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</si>
  <si>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</si>
  <si>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</si>
  <si>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</si>
  <si>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</si>
  <si>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</si>
  <si>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</si>
  <si>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</si>
  <si>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</si>
  <si>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</si>
  <si>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</si>
  <si>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</si>
  <si>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</si>
  <si>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</si>
  <si>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</si>
  <si>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</si>
  <si>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</si>
  <si>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</si>
  <si>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</si>
  <si>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</si>
  <si>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</si>
  <si>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</si>
  <si>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</si>
  <si>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</si>
  <si>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</si>
  <si>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</si>
  <si>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</si>
  <si>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</si>
  <si>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</si>
  <si>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</si>
  <si>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</si>
  <si>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</si>
  <si>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</si>
  <si>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</si>
  <si>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</si>
  <si>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</si>
  <si>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</si>
  <si>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</si>
  <si>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</si>
  <si>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</si>
  <si>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</si>
  <si>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</si>
  <si>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</si>
  <si>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</si>
  <si>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</si>
  <si>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</si>
  <si>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</si>
  <si>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</si>
  <si>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</si>
  <si>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</si>
  <si>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</si>
  <si>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>sim(109+28)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</si>
  <si>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</si>
  <si>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</si>
  <si>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</si>
  <si>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</si>
  <si>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</si>
  <si>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</si>
  <si>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</si>
  <si>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</si>
  <si>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</si>
  <si>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</si>
  <si>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</si>
  <si>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24.03.2021</t>
  </si>
  <si>
    <t>31.03.2021</t>
  </si>
  <si>
    <t>Date:03.04.2021</t>
  </si>
  <si>
    <t>01.04.2021</t>
  </si>
  <si>
    <t>Date :01-04-2021</t>
  </si>
  <si>
    <t>31/30.03.2021</t>
  </si>
  <si>
    <t>Date:01.04.2021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</si>
</sst>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0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31" t="s">
        <v>10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</row>
    <row r="2" spans="1:25" ht="18" x14ac:dyDescent="0.25">
      <c r="A2" s="332" t="s">
        <v>17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</row>
    <row r="3" spans="1:25" s="99" customFormat="1" ht="16.5" thickBot="1" x14ac:dyDescent="0.3">
      <c r="A3" s="341" t="s">
        <v>18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3"/>
      <c r="T3" s="100"/>
      <c r="U3" s="101"/>
      <c r="V3" s="101"/>
      <c r="W3" s="101"/>
      <c r="X3" s="101"/>
      <c r="Y3" s="102"/>
    </row>
    <row r="4" spans="1:25" s="102" customFormat="1" x14ac:dyDescent="0.25">
      <c r="A4" s="333" t="s">
        <v>19</v>
      </c>
      <c r="B4" s="335" t="s">
        <v>20</v>
      </c>
      <c r="C4" s="335" t="s">
        <v>21</v>
      </c>
      <c r="D4" s="329" t="s">
        <v>22</v>
      </c>
      <c r="E4" s="329" t="s">
        <v>23</v>
      </c>
      <c r="F4" s="329" t="s">
        <v>24</v>
      </c>
      <c r="G4" s="329" t="s">
        <v>25</v>
      </c>
      <c r="H4" s="329" t="s">
        <v>26</v>
      </c>
      <c r="I4" s="329" t="s">
        <v>27</v>
      </c>
      <c r="J4" s="329" t="s">
        <v>28</v>
      </c>
      <c r="K4" s="344" t="s">
        <v>29</v>
      </c>
      <c r="L4" s="321" t="s">
        <v>30</v>
      </c>
      <c r="M4" s="323" t="s">
        <v>31</v>
      </c>
      <c r="N4" s="325" t="s">
        <v>9</v>
      </c>
      <c r="O4" s="327" t="s">
        <v>32</v>
      </c>
      <c r="P4" s="337" t="s">
        <v>129</v>
      </c>
      <c r="Q4" s="339" t="s">
        <v>130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34"/>
      <c r="B5" s="336"/>
      <c r="C5" s="336"/>
      <c r="D5" s="330"/>
      <c r="E5" s="330"/>
      <c r="F5" s="330"/>
      <c r="G5" s="330"/>
      <c r="H5" s="330"/>
      <c r="I5" s="330"/>
      <c r="J5" s="330"/>
      <c r="K5" s="345"/>
      <c r="L5" s="322"/>
      <c r="M5" s="324"/>
      <c r="N5" s="326"/>
      <c r="O5" s="328"/>
      <c r="P5" s="338"/>
      <c r="Q5" s="340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152</v>
      </c>
      <c r="B6" s="110"/>
      <c r="C6" s="111"/>
      <c r="D6" s="111"/>
      <c r="E6" s="111"/>
      <c r="F6" s="111"/>
      <c r="G6" s="111">
        <v>1705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1705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/>
      <c r="B7" s="110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0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/>
      <c r="B8" s="115"/>
      <c r="C8" s="116"/>
      <c r="D8" s="116"/>
      <c r="E8" s="116"/>
      <c r="F8" s="116"/>
      <c r="G8" s="116"/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0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/>
      <c r="B9" s="115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0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/>
      <c r="B10" s="115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0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/>
      <c r="B11" s="115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0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/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0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/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0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0</v>
      </c>
      <c r="D37" s="132">
        <f t="shared" si="1"/>
        <v>0</v>
      </c>
      <c r="E37" s="132">
        <f t="shared" si="1"/>
        <v>0</v>
      </c>
      <c r="F37" s="132">
        <f t="shared" si="1"/>
        <v>0</v>
      </c>
      <c r="G37" s="132">
        <f t="shared" si="1"/>
        <v>1705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1705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6" sqref="D6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6" t="s">
        <v>10</v>
      </c>
      <c r="B1" s="347"/>
      <c r="C1" s="347"/>
      <c r="D1" s="348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49" t="s">
        <v>11</v>
      </c>
      <c r="B2" s="349"/>
      <c r="C2" s="349"/>
      <c r="D2" s="349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152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/>
      <c r="B7" s="50"/>
      <c r="C7" s="46"/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/>
      <c r="B8" s="58"/>
      <c r="C8" s="59"/>
      <c r="D8" s="45">
        <f t="shared" si="0"/>
        <v>345250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/>
      <c r="B9" s="58"/>
      <c r="C9" s="59"/>
      <c r="D9" s="45">
        <f t="shared" si="0"/>
        <v>345250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/>
      <c r="B10" s="58"/>
      <c r="C10" s="65"/>
      <c r="D10" s="45">
        <f>D9+B10-C10</f>
        <v>345250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/>
      <c r="B11" s="62"/>
      <c r="C11" s="65"/>
      <c r="D11" s="45">
        <f t="shared" si="0"/>
        <v>345250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/>
      <c r="B12" s="62"/>
      <c r="C12" s="59"/>
      <c r="D12" s="45">
        <f t="shared" si="0"/>
        <v>345250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/>
      <c r="B13" s="64"/>
      <c r="C13" s="65"/>
      <c r="D13" s="50">
        <f t="shared" si="0"/>
        <v>345250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 t="shared" si="0"/>
        <v>345250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345250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46"/>
      <c r="D16" s="45">
        <f t="shared" si="0"/>
        <v>345250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345250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345250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345250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345250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345250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345250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345250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345250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345250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345250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345250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345250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345250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345250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345250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345250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345250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345250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345250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345250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345250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345250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345250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345250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345250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345250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345250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345250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345250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345250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345250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345250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345250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345250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345250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345250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345250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345250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345250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345250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345250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345250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345250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345250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345250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345250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345250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345250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345250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345250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345250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345250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345250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345250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345250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345250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345250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345250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345250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345250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345250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345250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345250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345250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345250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345250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345250</v>
      </c>
      <c r="C83" s="46">
        <f>SUM(C4:C77)</f>
        <v>0</v>
      </c>
      <c r="D83" s="82">
        <f>D82</f>
        <v>345250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0" t="s">
        <v>6</v>
      </c>
      <c r="B1" s="351"/>
      <c r="C1" s="351"/>
      <c r="D1" s="351"/>
      <c r="E1" s="352"/>
      <c r="G1" s="21"/>
      <c r="H1" s="142"/>
      <c r="I1" s="142"/>
    </row>
    <row r="2" spans="1:12" ht="21.75" x14ac:dyDescent="0.25">
      <c r="A2" s="353" t="s">
        <v>155</v>
      </c>
      <c r="B2" s="354"/>
      <c r="C2" s="354"/>
      <c r="D2" s="354"/>
      <c r="E2" s="355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6" t="s">
        <v>89</v>
      </c>
      <c r="K4" s="357"/>
      <c r="L4" s="358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1510537.425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1847.0650000000001</v>
      </c>
      <c r="C6" s="37"/>
      <c r="D6" s="29" t="s">
        <v>4</v>
      </c>
      <c r="E6" s="87">
        <v>345250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236756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1705</v>
      </c>
      <c r="C8" s="37"/>
      <c r="D8" s="29" t="s">
        <v>2</v>
      </c>
      <c r="E8" s="89">
        <v>145548.64000000013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62050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>
        <v>300000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142.06500000000005</v>
      </c>
      <c r="C12" s="37"/>
      <c r="D12" s="29" t="s">
        <v>16</v>
      </c>
      <c r="E12" s="89"/>
      <c r="F12" s="22"/>
      <c r="J12" s="146" t="s">
        <v>128</v>
      </c>
      <c r="K12" s="185" t="s">
        <v>137</v>
      </c>
      <c r="L12" s="185">
        <v>25915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131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2000142.0649999999</v>
      </c>
      <c r="C15" s="37"/>
      <c r="D15" s="29" t="s">
        <v>3</v>
      </c>
      <c r="E15" s="89">
        <f>E5+E6+E7+E8+E9+E10+E12-E11+E13</f>
        <v>2000142.0650000004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59"/>
      <c r="B17" s="360"/>
      <c r="C17" s="360"/>
      <c r="D17" s="360"/>
      <c r="E17" s="361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134</v>
      </c>
      <c r="K20" s="83" t="s">
        <v>105</v>
      </c>
      <c r="L20" s="83">
        <v>2386</v>
      </c>
    </row>
    <row r="21" spans="1:12" x14ac:dyDescent="0.25">
      <c r="B21" s="8"/>
      <c r="C21" s="27"/>
      <c r="D21" s="13"/>
      <c r="F21" s="26"/>
      <c r="J21" s="83" t="s">
        <v>154</v>
      </c>
      <c r="K21" s="83" t="s">
        <v>105</v>
      </c>
      <c r="L21" s="83">
        <v>5638</v>
      </c>
    </row>
    <row r="22" spans="1:12" x14ac:dyDescent="0.25">
      <c r="B22" s="8"/>
      <c r="C22" s="27"/>
      <c r="F22" s="26"/>
      <c r="J22" s="83" t="s">
        <v>149</v>
      </c>
      <c r="K22" s="83" t="s">
        <v>103</v>
      </c>
      <c r="L22" s="83">
        <v>882</v>
      </c>
    </row>
    <row r="23" spans="1:12" ht="21" x14ac:dyDescent="0.25">
      <c r="B23" s="8"/>
      <c r="C23" s="27"/>
      <c r="D23" s="5"/>
      <c r="E23" s="6"/>
      <c r="F23" s="26"/>
      <c r="J23" s="362" t="s">
        <v>33</v>
      </c>
      <c r="K23" s="362"/>
      <c r="L23" s="190">
        <f>SUM(L6:L22)</f>
        <v>62050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S11" sqref="S11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153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/>
      <c r="O8" s="169"/>
      <c r="P8" s="169">
        <v>90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11</v>
      </c>
      <c r="O9" s="169">
        <v>5</v>
      </c>
      <c r="P9" s="169">
        <v>50</v>
      </c>
      <c r="Q9" s="167"/>
      <c r="R9" s="148"/>
      <c r="T9" s="187" t="s">
        <v>133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138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35</v>
      </c>
      <c r="O10" s="173"/>
      <c r="P10" s="169">
        <v>35</v>
      </c>
      <c r="Q10" s="174"/>
      <c r="T10" s="187" t="s">
        <v>134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150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15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50</v>
      </c>
      <c r="O13" s="169">
        <v>5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24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300</v>
      </c>
      <c r="G17" s="167">
        <v>210</v>
      </c>
      <c r="H17" s="171">
        <v>200</v>
      </c>
      <c r="I17" s="167"/>
      <c r="J17" s="171"/>
      <c r="K17" s="171"/>
      <c r="L17" s="167"/>
      <c r="M17" s="168"/>
      <c r="N17" s="169">
        <v>28</v>
      </c>
      <c r="O17" s="169"/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/>
      <c r="C18" s="151"/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/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/>
      <c r="C19" s="150"/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4" t="s">
        <v>136</v>
      </c>
      <c r="U19" s="374"/>
      <c r="V19" s="374"/>
    </row>
    <row r="20" spans="1:22" ht="18.75" x14ac:dyDescent="0.25">
      <c r="A20" s="153">
        <v>14</v>
      </c>
      <c r="B20" s="166"/>
      <c r="C20" s="155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253" t="s">
        <v>33</v>
      </c>
      <c r="U22" s="253">
        <f>U20+U21</f>
        <v>9</v>
      </c>
      <c r="V22" s="253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3" t="s">
        <v>36</v>
      </c>
      <c r="B29" s="364"/>
      <c r="C29" s="365"/>
      <c r="D29" s="200">
        <f t="shared" ref="D29:P29" si="0">SUM(D7:D28)</f>
        <v>0</v>
      </c>
      <c r="E29" s="200">
        <f t="shared" si="0"/>
        <v>0</v>
      </c>
      <c r="F29" s="200">
        <f t="shared" si="0"/>
        <v>400</v>
      </c>
      <c r="G29" s="200">
        <f t="shared" si="0"/>
        <v>360</v>
      </c>
      <c r="H29" s="200">
        <f t="shared" si="0"/>
        <v>270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163</v>
      </c>
      <c r="O29" s="200">
        <f t="shared" si="0"/>
        <v>35</v>
      </c>
      <c r="P29" s="200">
        <f t="shared" si="0"/>
        <v>201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68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5" t="s">
        <v>121</v>
      </c>
      <c r="U10" s="376"/>
      <c r="V10" s="377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5" t="s">
        <v>123</v>
      </c>
      <c r="U13" s="376"/>
      <c r="V13" s="377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139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3" t="s">
        <v>36</v>
      </c>
      <c r="B28" s="364"/>
      <c r="C28" s="365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Z20" sqref="Z20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3" t="s">
        <v>44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254"/>
    </row>
    <row r="2" spans="1:30" ht="24" customHeight="1" thickBot="1" x14ac:dyDescent="0.3">
      <c r="A2" s="386" t="s">
        <v>151</v>
      </c>
      <c r="B2" s="386"/>
      <c r="C2" s="386"/>
      <c r="D2" s="386"/>
      <c r="E2" s="386"/>
      <c r="F2" s="394"/>
      <c r="G2" s="395"/>
      <c r="H2" s="395"/>
      <c r="I2" s="395"/>
      <c r="J2" s="395"/>
      <c r="K2" s="384" t="s">
        <v>17</v>
      </c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5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78" t="s">
        <v>112</v>
      </c>
      <c r="C3" s="379"/>
      <c r="D3" s="380"/>
      <c r="E3" s="378" t="s">
        <v>116</v>
      </c>
      <c r="F3" s="381"/>
      <c r="G3" s="382"/>
      <c r="H3" s="381" t="s">
        <v>51</v>
      </c>
      <c r="I3" s="381"/>
      <c r="J3" s="381"/>
      <c r="K3" s="387" t="s">
        <v>52</v>
      </c>
      <c r="L3" s="388"/>
      <c r="M3" s="389"/>
      <c r="N3" s="387" t="s">
        <v>117</v>
      </c>
      <c r="O3" s="388"/>
      <c r="P3" s="389"/>
      <c r="Q3" s="390" t="s">
        <v>119</v>
      </c>
      <c r="R3" s="381"/>
      <c r="S3" s="382"/>
      <c r="T3" s="387" t="s">
        <v>118</v>
      </c>
      <c r="U3" s="388"/>
      <c r="V3" s="391"/>
      <c r="W3" s="392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3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0" t="s">
        <v>44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</row>
    <row r="2" spans="1:23" ht="30" customHeight="1" thickBot="1" x14ac:dyDescent="0.3">
      <c r="A2" s="401" t="s">
        <v>132</v>
      </c>
      <c r="B2" s="401"/>
      <c r="C2" s="401"/>
      <c r="D2" s="401"/>
      <c r="E2" s="401"/>
      <c r="F2" s="402"/>
      <c r="G2" s="371"/>
      <c r="H2" s="371"/>
      <c r="I2" s="371"/>
      <c r="J2" s="371"/>
      <c r="K2" s="403" t="s">
        <v>17</v>
      </c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</row>
    <row r="3" spans="1:23" s="148" customFormat="1" ht="30" customHeight="1" x14ac:dyDescent="0.25">
      <c r="A3" s="243"/>
      <c r="B3" s="396" t="s">
        <v>112</v>
      </c>
      <c r="C3" s="397"/>
      <c r="D3" s="398"/>
      <c r="E3" s="396" t="s">
        <v>116</v>
      </c>
      <c r="F3" s="397"/>
      <c r="G3" s="398"/>
      <c r="H3" s="396" t="s">
        <v>51</v>
      </c>
      <c r="I3" s="397"/>
      <c r="J3" s="398"/>
      <c r="K3" s="396" t="s">
        <v>52</v>
      </c>
      <c r="L3" s="397"/>
      <c r="M3" s="398"/>
      <c r="N3" s="396" t="s">
        <v>117</v>
      </c>
      <c r="O3" s="397"/>
      <c r="P3" s="398"/>
      <c r="Q3" s="396" t="s">
        <v>119</v>
      </c>
      <c r="R3" s="397"/>
      <c r="S3" s="398"/>
      <c r="T3" s="396" t="s">
        <v>118</v>
      </c>
      <c r="U3" s="397"/>
      <c r="V3" s="398"/>
      <c r="W3" s="399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0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69" t="s">
        <v>10</v>
      </c>
      <c r="B1" s="369"/>
      <c r="C1" s="369"/>
      <c r="D1" s="369"/>
      <c r="E1" s="369"/>
      <c r="F1" s="369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69"/>
      <c r="B2" s="369"/>
      <c r="C2" s="369"/>
      <c r="D2" s="369"/>
      <c r="E2" s="369"/>
      <c r="F2" s="369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0" t="s">
        <v>44</v>
      </c>
      <c r="B3" s="370"/>
      <c r="C3" s="370"/>
      <c r="D3" s="370"/>
      <c r="E3" s="370"/>
      <c r="F3" s="370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1" t="s">
        <v>17</v>
      </c>
      <c r="B4" s="371"/>
      <c r="C4" s="371"/>
      <c r="D4" s="371"/>
      <c r="E4" s="371"/>
      <c r="F4" s="371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5" t="s">
        <v>142</v>
      </c>
      <c r="C5" s="405"/>
      <c r="D5" s="150" t="s">
        <v>143</v>
      </c>
      <c r="E5" s="404">
        <v>1999091953</v>
      </c>
      <c r="F5" s="40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144</v>
      </c>
      <c r="B6" s="405" t="s">
        <v>145</v>
      </c>
      <c r="C6" s="405"/>
      <c r="D6" s="166" t="s">
        <v>146</v>
      </c>
      <c r="E6" s="406">
        <v>1777649917</v>
      </c>
      <c r="F6" s="407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140</v>
      </c>
      <c r="C7" s="318" t="s">
        <v>59</v>
      </c>
      <c r="D7" s="318" t="s">
        <v>58</v>
      </c>
      <c r="E7" s="318" t="s">
        <v>33</v>
      </c>
      <c r="F7" s="318" t="s">
        <v>141</v>
      </c>
    </row>
    <row r="8" spans="1:17" ht="27" customHeight="1" x14ac:dyDescent="0.25">
      <c r="A8" s="320" t="s">
        <v>147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148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2021-04-01T09:42:11Z</cp:lastPrinted>
  <dcterms:created xsi:type="dcterms:W3CDTF">2015-12-02T06:31:52Z</dcterms:created>
  <dcterms:modified xsi:type="dcterms:W3CDTF">2021-04-01T13:14:15Z</dcterms:modified>
</cp:coreProperties>
</file>