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4" l="1"/>
  <c r="E7" i="34" l="1"/>
  <c r="E8" i="34"/>
  <c r="E13" i="34"/>
  <c r="E14" i="34"/>
  <c r="E16" i="34"/>
  <c r="E17" i="34"/>
  <c r="E19" i="34"/>
  <c r="E20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2" i="24" l="1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D20" i="34" s="1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D17" i="34" s="1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6" i="34" l="1"/>
  <c r="E6" i="34"/>
  <c r="D9" i="34"/>
  <c r="E9" i="34"/>
  <c r="D4" i="34"/>
  <c r="E4" i="34"/>
  <c r="D18" i="34"/>
  <c r="E18" i="34"/>
  <c r="D15" i="34"/>
  <c r="E15" i="34"/>
  <c r="D12" i="34"/>
  <c r="D24" i="34" s="1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<sst xmlns="http://schemas.openxmlformats.org/spreadsheetml/2006/main" count="1514" uniqueCount="80">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</sst>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3909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3909</v>
      </c>
      <c r="N11" s="24">
        <f t="shared" si="1"/>
        <v>5819</v>
      </c>
      <c r="O11" s="25">
        <f t="shared" si="2"/>
        <v>107.4975</v>
      </c>
      <c r="P11" s="26"/>
      <c r="Q11" s="26">
        <v>31</v>
      </c>
      <c r="R11" s="29">
        <f t="shared" si="3"/>
        <v>5680.5025000000005</v>
      </c>
      <c r="S11" s="25">
        <f t="shared" si="4"/>
        <v>37.1355</v>
      </c>
      <c r="T11" s="27">
        <f t="shared" si="5"/>
        <v>6.1355000000000004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192143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203283</v>
      </c>
      <c r="N28" s="45">
        <f t="shared" si="6"/>
        <v>215781</v>
      </c>
      <c r="O28" s="46">
        <f t="shared" si="6"/>
        <v>5590.2825000000003</v>
      </c>
      <c r="P28" s="45">
        <f t="shared" si="6"/>
        <v>18950</v>
      </c>
      <c r="Q28" s="45">
        <f t="shared" si="6"/>
        <v>1493</v>
      </c>
      <c r="R28" s="45">
        <f t="shared" si="6"/>
        <v>208697.71750000003</v>
      </c>
      <c r="S28" s="45">
        <f t="shared" si="6"/>
        <v>1931.1885</v>
      </c>
      <c r="T28" s="47">
        <f t="shared" si="6"/>
        <v>438.18849999999992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498389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498389</v>
      </c>
      <c r="E4" s="2">
        <f>'25'!E29</f>
        <v>1950</v>
      </c>
      <c r="F4" s="2">
        <f>'25'!F29</f>
        <v>9490</v>
      </c>
      <c r="G4" s="2">
        <f>'25'!G29</f>
        <v>860</v>
      </c>
      <c r="H4" s="2">
        <f>'25'!H29</f>
        <v>7030</v>
      </c>
      <c r="I4" s="2">
        <f>'25'!I29</f>
        <v>219</v>
      </c>
      <c r="J4" s="2">
        <f>'25'!J29</f>
        <v>156</v>
      </c>
      <c r="K4" s="2">
        <f>'25'!K29</f>
        <v>346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498389</v>
      </c>
      <c r="E4" s="2">
        <f>'26'!E29</f>
        <v>1950</v>
      </c>
      <c r="F4" s="2">
        <f>'26'!F29</f>
        <v>9490</v>
      </c>
      <c r="G4" s="2">
        <f>'26'!G29</f>
        <v>860</v>
      </c>
      <c r="H4" s="2">
        <f>'26'!H29</f>
        <v>7030</v>
      </c>
      <c r="I4" s="2">
        <f>'26'!I29</f>
        <v>219</v>
      </c>
      <c r="J4" s="2">
        <f>'26'!J29</f>
        <v>156</v>
      </c>
      <c r="K4" s="2">
        <f>'26'!K29</f>
        <v>346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498389</v>
      </c>
      <c r="E4" s="2">
        <f>'27'!E29</f>
        <v>1950</v>
      </c>
      <c r="F4" s="2">
        <f>'27'!F29</f>
        <v>9490</v>
      </c>
      <c r="G4" s="2">
        <f>'27'!G29</f>
        <v>860</v>
      </c>
      <c r="H4" s="2">
        <f>'27'!H29</f>
        <v>7030</v>
      </c>
      <c r="I4" s="2">
        <f>'27'!I29</f>
        <v>219</v>
      </c>
      <c r="J4" s="2">
        <f>'27'!J29</f>
        <v>156</v>
      </c>
      <c r="K4" s="2">
        <f>'27'!K29</f>
        <v>346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498389</v>
      </c>
      <c r="E4" s="2">
        <f>'28'!E29</f>
        <v>1950</v>
      </c>
      <c r="F4" s="2">
        <f>'28'!F29</f>
        <v>9490</v>
      </c>
      <c r="G4" s="2">
        <f>'28'!G29</f>
        <v>860</v>
      </c>
      <c r="H4" s="2">
        <f>'28'!H29</f>
        <v>7030</v>
      </c>
      <c r="I4" s="2">
        <f>'28'!I29</f>
        <v>219</v>
      </c>
      <c r="J4" s="2">
        <f>'28'!J29</f>
        <v>156</v>
      </c>
      <c r="K4" s="2">
        <f>'28'!K29</f>
        <v>346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498389</v>
      </c>
      <c r="E4" s="2">
        <f>'29'!E29</f>
        <v>1950</v>
      </c>
      <c r="F4" s="2">
        <f>'29'!F29</f>
        <v>9490</v>
      </c>
      <c r="G4" s="2">
        <f>'29'!G29</f>
        <v>860</v>
      </c>
      <c r="H4" s="2">
        <f>'29'!H29</f>
        <v>7030</v>
      </c>
      <c r="I4" s="2">
        <f>'29'!I29</f>
        <v>219</v>
      </c>
      <c r="J4" s="2">
        <f>'29'!J29</f>
        <v>156</v>
      </c>
      <c r="K4" s="2">
        <f>'29'!K29</f>
        <v>346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498389</v>
      </c>
      <c r="E4" s="2">
        <f>'30'!E29</f>
        <v>1950</v>
      </c>
      <c r="F4" s="2">
        <f>'30'!F29</f>
        <v>9490</v>
      </c>
      <c r="G4" s="2">
        <f>'30'!G29</f>
        <v>860</v>
      </c>
      <c r="H4" s="2">
        <f>'30'!H29</f>
        <v>7030</v>
      </c>
      <c r="I4" s="2">
        <f>'30'!I29</f>
        <v>219</v>
      </c>
      <c r="J4" s="2">
        <f>'30'!J29</f>
        <v>156</v>
      </c>
      <c r="K4" s="2">
        <f>'30'!K29</f>
        <v>346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4515363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250780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261040</v>
      </c>
      <c r="N7" s="24">
        <f>D7+E7*20+F7*10+G7*9+H7*9+I7*191+J7*191+K7*182+L7*100</f>
        <v>281915</v>
      </c>
      <c r="O7" s="25">
        <f>M7*2.75%</f>
        <v>7178.6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2021</v>
      </c>
      <c r="R7" s="24">
        <f>M7-(M7*2.75%)+I7*191+J7*191+K7*182+L7*100-Q7</f>
        <v>272715.40000000002</v>
      </c>
      <c r="S7" s="25">
        <f>M7*0.95%</f>
        <v>2479.88</v>
      </c>
      <c r="T7" s="27">
        <f>S7-Q7</f>
        <v>458.88000000000011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143670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155630</v>
      </c>
      <c r="N8" s="24">
        <f t="shared" ref="N8:N27" si="1">D8+E8*20+F8*10+G8*9+H8*9+I8*191+J8*191+K8*182+L8*100</f>
        <v>164571</v>
      </c>
      <c r="O8" s="25">
        <f t="shared" ref="O8:O27" si="2">M8*2.75%</f>
        <v>4279.8249999999998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158605.17499999999</v>
      </c>
      <c r="S8" s="25">
        <f t="shared" ref="S8:S27" si="4">M8*0.95%</f>
        <v>1478.4849999999999</v>
      </c>
      <c r="T8" s="27">
        <f t="shared" ref="T8:T27" si="5">S8-Q8</f>
        <v>-207.5150000000001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351676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383286</v>
      </c>
      <c r="N9" s="24">
        <f t="shared" si="1"/>
        <v>414394</v>
      </c>
      <c r="O9" s="25">
        <f t="shared" si="2"/>
        <v>10540.365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2332</v>
      </c>
      <c r="R9" s="24">
        <f t="shared" si="3"/>
        <v>401521.63500000001</v>
      </c>
      <c r="S9" s="25">
        <f t="shared" si="4"/>
        <v>3641.2170000000001</v>
      </c>
      <c r="T9" s="27">
        <f t="shared" si="5"/>
        <v>1309.2170000000001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114748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121538</v>
      </c>
      <c r="N10" s="24">
        <f t="shared" si="1"/>
        <v>137582</v>
      </c>
      <c r="O10" s="25">
        <f t="shared" si="2"/>
        <v>3342.2950000000001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609</v>
      </c>
      <c r="R10" s="24">
        <f t="shared" si="3"/>
        <v>133630.70500000002</v>
      </c>
      <c r="S10" s="25">
        <f t="shared" si="4"/>
        <v>1154.6109999999999</v>
      </c>
      <c r="T10" s="27">
        <f t="shared" si="5"/>
        <v>545.61099999999988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158913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106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185463</v>
      </c>
      <c r="N11" s="24">
        <f t="shared" si="1"/>
        <v>211787</v>
      </c>
      <c r="O11" s="25">
        <f t="shared" si="2"/>
        <v>5100.2325000000001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1016</v>
      </c>
      <c r="R11" s="24">
        <f t="shared" si="3"/>
        <v>205670.76749999999</v>
      </c>
      <c r="S11" s="25">
        <f t="shared" si="4"/>
        <v>1761.8985</v>
      </c>
      <c r="T11" s="27">
        <f t="shared" si="5"/>
        <v>745.89850000000001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129980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409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138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131930</v>
      </c>
      <c r="N12" s="24">
        <f t="shared" si="1"/>
        <v>244233</v>
      </c>
      <c r="O12" s="25">
        <f t="shared" si="2"/>
        <v>3628.0749999999998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577</v>
      </c>
      <c r="R12" s="24">
        <f t="shared" si="3"/>
        <v>240027.92499999999</v>
      </c>
      <c r="S12" s="25">
        <f t="shared" si="4"/>
        <v>1253.335</v>
      </c>
      <c r="T12" s="27">
        <f t="shared" si="5"/>
        <v>676.33500000000004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130001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35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141581</v>
      </c>
      <c r="N13" s="24">
        <f t="shared" si="1"/>
        <v>179590</v>
      </c>
      <c r="O13" s="25">
        <f t="shared" si="2"/>
        <v>3893.4775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175632.52249999999</v>
      </c>
      <c r="S13" s="25">
        <f t="shared" si="4"/>
        <v>1345.0194999999999</v>
      </c>
      <c r="T13" s="27">
        <f t="shared" si="5"/>
        <v>1281.0194999999999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326938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340428</v>
      </c>
      <c r="N14" s="24">
        <f t="shared" si="1"/>
        <v>356849</v>
      </c>
      <c r="O14" s="25">
        <f t="shared" si="2"/>
        <v>9361.77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344862.23</v>
      </c>
      <c r="S14" s="25">
        <f t="shared" si="4"/>
        <v>3234.0659999999998</v>
      </c>
      <c r="T14" s="27">
        <f t="shared" si="5"/>
        <v>609.0659999999998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340502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355202</v>
      </c>
      <c r="N15" s="24">
        <f t="shared" si="1"/>
        <v>367610</v>
      </c>
      <c r="O15" s="25">
        <f t="shared" si="2"/>
        <v>9768.0550000000003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2688</v>
      </c>
      <c r="R15" s="24">
        <f t="shared" si="3"/>
        <v>355153.94500000001</v>
      </c>
      <c r="S15" s="25">
        <f t="shared" si="4"/>
        <v>3374.4189999999999</v>
      </c>
      <c r="T15" s="27">
        <f t="shared" si="5"/>
        <v>686.41899999999987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351083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13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369053</v>
      </c>
      <c r="N16" s="24">
        <f t="shared" si="1"/>
        <v>385607</v>
      </c>
      <c r="O16" s="25">
        <f t="shared" si="2"/>
        <v>10148.9575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2617</v>
      </c>
      <c r="R16" s="24">
        <f t="shared" si="3"/>
        <v>372841.04249999998</v>
      </c>
      <c r="S16" s="25">
        <f t="shared" si="4"/>
        <v>3506.0034999999998</v>
      </c>
      <c r="T16" s="27">
        <f t="shared" si="5"/>
        <v>889.0034999999998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225383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240053</v>
      </c>
      <c r="N17" s="24">
        <f t="shared" si="1"/>
        <v>254070</v>
      </c>
      <c r="O17" s="25">
        <f t="shared" si="2"/>
        <v>6601.4575000000004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1497</v>
      </c>
      <c r="R17" s="24">
        <f t="shared" si="3"/>
        <v>245971.54250000001</v>
      </c>
      <c r="S17" s="25">
        <f t="shared" si="4"/>
        <v>2280.5034999999998</v>
      </c>
      <c r="T17" s="27">
        <f t="shared" si="5"/>
        <v>783.5034999999998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266338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276038</v>
      </c>
      <c r="N18" s="24">
        <f t="shared" si="1"/>
        <v>288817</v>
      </c>
      <c r="O18" s="25">
        <f t="shared" si="2"/>
        <v>7591.0450000000001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2620</v>
      </c>
      <c r="R18" s="24">
        <f t="shared" si="3"/>
        <v>278605.95500000002</v>
      </c>
      <c r="S18" s="25">
        <f t="shared" si="4"/>
        <v>2622.3609999999999</v>
      </c>
      <c r="T18" s="27">
        <f t="shared" si="5"/>
        <v>2.3609999999998763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218128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232988</v>
      </c>
      <c r="N19" s="24">
        <f t="shared" si="1"/>
        <v>240520</v>
      </c>
      <c r="O19" s="25">
        <f t="shared" si="2"/>
        <v>6407.17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2446</v>
      </c>
      <c r="R19" s="24">
        <f t="shared" si="3"/>
        <v>231666.83</v>
      </c>
      <c r="S19" s="25">
        <f t="shared" si="4"/>
        <v>2213.386</v>
      </c>
      <c r="T19" s="27">
        <f t="shared" si="5"/>
        <v>-232.61400000000003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80161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83241</v>
      </c>
      <c r="N20" s="24">
        <f t="shared" si="1"/>
        <v>84196</v>
      </c>
      <c r="O20" s="25">
        <f t="shared" si="2"/>
        <v>2289.1275000000001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1764</v>
      </c>
      <c r="R20" s="24">
        <f t="shared" si="3"/>
        <v>80142.872499999998</v>
      </c>
      <c r="S20" s="25">
        <f t="shared" si="4"/>
        <v>790.78949999999998</v>
      </c>
      <c r="T20" s="27">
        <f t="shared" si="5"/>
        <v>-973.21050000000002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129564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138994</v>
      </c>
      <c r="N21" s="24">
        <f t="shared" si="1"/>
        <v>157168</v>
      </c>
      <c r="O21" s="25">
        <f t="shared" si="2"/>
        <v>3822.335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437</v>
      </c>
      <c r="R21" s="24">
        <f t="shared" si="3"/>
        <v>152908.66500000001</v>
      </c>
      <c r="S21" s="25">
        <f t="shared" si="4"/>
        <v>1320.443</v>
      </c>
      <c r="T21" s="27">
        <f t="shared" si="5"/>
        <v>883.44299999999998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390458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413338</v>
      </c>
      <c r="N22" s="24">
        <f t="shared" si="1"/>
        <v>442774</v>
      </c>
      <c r="O22" s="25">
        <f t="shared" si="2"/>
        <v>11366.795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2950</v>
      </c>
      <c r="R22" s="24">
        <f t="shared" si="3"/>
        <v>428457.20500000002</v>
      </c>
      <c r="S22" s="25">
        <f t="shared" si="4"/>
        <v>3926.7109999999998</v>
      </c>
      <c r="T22" s="27">
        <f t="shared" si="5"/>
        <v>976.71099999999979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157459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161059</v>
      </c>
      <c r="N23" s="24">
        <f t="shared" si="1"/>
        <v>179889</v>
      </c>
      <c r="O23" s="25">
        <f t="shared" si="2"/>
        <v>4429.1225000000004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1410</v>
      </c>
      <c r="R23" s="24">
        <f t="shared" si="3"/>
        <v>174049.8775</v>
      </c>
      <c r="S23" s="25">
        <f t="shared" si="4"/>
        <v>1530.0605</v>
      </c>
      <c r="T23" s="27">
        <f t="shared" si="5"/>
        <v>120.06050000000005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454745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478045</v>
      </c>
      <c r="N24" s="24">
        <f t="shared" si="1"/>
        <v>503533</v>
      </c>
      <c r="O24" s="25">
        <f t="shared" si="2"/>
        <v>13146.237499999999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2642</v>
      </c>
      <c r="R24" s="24">
        <f t="shared" si="3"/>
        <v>487744.76250000001</v>
      </c>
      <c r="S24" s="25">
        <f t="shared" si="4"/>
        <v>4541.4274999999998</v>
      </c>
      <c r="T24" s="27">
        <f t="shared" si="5"/>
        <v>1899.4274999999998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179995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190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194605</v>
      </c>
      <c r="N25" s="24">
        <f t="shared" si="1"/>
        <v>201719</v>
      </c>
      <c r="O25" s="25">
        <f t="shared" si="2"/>
        <v>5351.6374999999998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1696</v>
      </c>
      <c r="R25" s="24">
        <f t="shared" si="3"/>
        <v>194671.36249999999</v>
      </c>
      <c r="S25" s="25">
        <f t="shared" si="4"/>
        <v>1848.7474999999999</v>
      </c>
      <c r="T25" s="27">
        <f t="shared" si="5"/>
        <v>152.74749999999995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214212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640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225142</v>
      </c>
      <c r="N26" s="24">
        <f t="shared" si="1"/>
        <v>244561</v>
      </c>
      <c r="O26" s="25">
        <f t="shared" si="2"/>
        <v>6191.4049999999997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1973</v>
      </c>
      <c r="R26" s="24">
        <f t="shared" si="3"/>
        <v>236396.595</v>
      </c>
      <c r="S26" s="25">
        <f t="shared" si="4"/>
        <v>2138.8490000000002</v>
      </c>
      <c r="T26" s="27">
        <f t="shared" si="5"/>
        <v>165.84900000000016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169786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169786</v>
      </c>
      <c r="N27" s="40">
        <f t="shared" si="1"/>
        <v>174170</v>
      </c>
      <c r="O27" s="25">
        <f t="shared" si="2"/>
        <v>4669.1149999999998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1950</v>
      </c>
      <c r="R27" s="24">
        <f t="shared" si="3"/>
        <v>167550.88500000001</v>
      </c>
      <c r="S27" s="42">
        <f t="shared" si="4"/>
        <v>1612.9669999999999</v>
      </c>
      <c r="T27" s="43">
        <f t="shared" si="5"/>
        <v>-337.03300000000013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4784520</v>
      </c>
      <c r="E28" s="45">
        <f>SUM(E7:E27)</f>
        <v>2600</v>
      </c>
      <c r="F28" s="45">
        <f t="shared" ref="F28:T28" si="6">SUM(F7:F27)</f>
        <v>3670</v>
      </c>
      <c r="G28" s="45">
        <f t="shared" si="6"/>
        <v>4140</v>
      </c>
      <c r="H28" s="45">
        <f t="shared" si="6"/>
        <v>16440</v>
      </c>
      <c r="I28" s="45">
        <f t="shared" si="6"/>
        <v>1827</v>
      </c>
      <c r="J28" s="45">
        <f t="shared" si="6"/>
        <v>224</v>
      </c>
      <c r="K28" s="45">
        <f t="shared" si="6"/>
        <v>357</v>
      </c>
      <c r="L28" s="45">
        <f t="shared" si="6"/>
        <v>4</v>
      </c>
      <c r="M28" s="45">
        <f t="shared" si="6"/>
        <v>5058440</v>
      </c>
      <c r="N28" s="45">
        <f t="shared" si="6"/>
        <v>5515555</v>
      </c>
      <c r="O28" s="46">
        <f t="shared" si="6"/>
        <v>139107.1</v>
      </c>
      <c r="P28" s="45">
        <f t="shared" si="6"/>
        <v>0</v>
      </c>
      <c r="Q28" s="45">
        <f t="shared" si="6"/>
        <v>37620</v>
      </c>
      <c r="R28" s="45">
        <f t="shared" si="6"/>
        <v>5338827.9000000004</v>
      </c>
      <c r="S28" s="45">
        <f t="shared" si="6"/>
        <v>48055.179999999986</v>
      </c>
      <c r="T28" s="47">
        <f t="shared" si="6"/>
        <v>10435.179999999998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204910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H20" sqref="H20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10260</v>
      </c>
      <c r="D3" s="84">
        <f>B3-C3</f>
        <v>49740</v>
      </c>
      <c r="E3" s="87">
        <f>C3/B3</f>
        <v>0.17100000000000001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11960</v>
      </c>
      <c r="D4" s="84">
        <f t="shared" ref="D4:D23" si="0">B4-C4</f>
        <v>23040</v>
      </c>
      <c r="E4" s="87">
        <f t="shared" ref="E4:E23" si="1">C4/B4</f>
        <v>0.34171428571428569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31610</v>
      </c>
      <c r="D5" s="84">
        <f t="shared" si="0"/>
        <v>43390</v>
      </c>
      <c r="E5" s="87">
        <f t="shared" si="1"/>
        <v>0.42146666666666666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1950</v>
      </c>
      <c r="D8" s="84">
        <f t="shared" si="0"/>
        <v>28050</v>
      </c>
      <c r="E8" s="87">
        <f t="shared" si="1"/>
        <v>6.5000000000000002E-2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11580</v>
      </c>
      <c r="D9" s="84">
        <f t="shared" si="0"/>
        <v>18420</v>
      </c>
      <c r="E9" s="87">
        <f t="shared" si="1"/>
        <v>0.38600000000000001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13490</v>
      </c>
      <c r="D10" s="84">
        <f t="shared" si="0"/>
        <v>56510</v>
      </c>
      <c r="E10" s="87">
        <f t="shared" si="1"/>
        <v>0.19271428571428573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17970</v>
      </c>
      <c r="D12" s="84">
        <f t="shared" si="0"/>
        <v>52030</v>
      </c>
      <c r="E12" s="87">
        <f t="shared" si="1"/>
        <v>0.25671428571428573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14670</v>
      </c>
      <c r="D13" s="84">
        <f t="shared" si="0"/>
        <v>40330</v>
      </c>
      <c r="E13" s="87">
        <f t="shared" si="1"/>
        <v>0.2667272727272727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9700</v>
      </c>
      <c r="D14" s="84">
        <f t="shared" si="0"/>
        <v>30300</v>
      </c>
      <c r="E14" s="87">
        <f t="shared" si="1"/>
        <v>0.24249999999999999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9430</v>
      </c>
      <c r="D17" s="84">
        <f t="shared" si="0"/>
        <v>20570</v>
      </c>
      <c r="E17" s="87">
        <f t="shared" si="1"/>
        <v>0.31433333333333335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23300</v>
      </c>
      <c r="D20" s="84">
        <f t="shared" si="0"/>
        <v>51700</v>
      </c>
      <c r="E20" s="87">
        <f t="shared" si="1"/>
        <v>0.31066666666666665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14610</v>
      </c>
      <c r="D21" s="84">
        <f t="shared" si="0"/>
        <v>20390</v>
      </c>
      <c r="E21" s="87">
        <f t="shared" si="1"/>
        <v>0.41742857142857143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10930</v>
      </c>
      <c r="D22" s="84">
        <f t="shared" si="0"/>
        <v>24070</v>
      </c>
      <c r="E22" s="87">
        <f t="shared" si="1"/>
        <v>0.31228571428571428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273920</v>
      </c>
      <c r="D24" s="82">
        <f>SUM(D3:D23)</f>
        <v>726080</v>
      </c>
      <c r="E24" s="83">
        <f>C24/B24</f>
        <v>0.27392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2021-10-24T14:05:54Z</dcterms:modified>
</cp:coreProperties>
</file>