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K24" i="54" l="1"/>
  <c r="K21" i="54" l="1"/>
  <c r="K22" i="54"/>
  <c r="K23" i="54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Tipu Boss Diet coke+Serjel-40 Tablet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Lic Sara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 ar Garir tue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 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<sst xmlns="http://schemas.openxmlformats.org/spreadsheetml/2006/main" count="372" uniqueCount="252">
  <si>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</si>
  <si>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</si>
  <si>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</si>
  <si>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</si>
  <si>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</si>
  <si>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</si>
  <si>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</si>
  <si>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</si>
  <si>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</si>
  <si>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</si>
  <si>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</si>
  <si>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</si>
  <si>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</si>
  <si>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</si>
  <si>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</si>
  <si>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</si>
  <si>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</si>
  <si>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</si>
  <si>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</si>
  <si>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</si>
  <si>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</si>
  <si>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</si>
  <si>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</si>
  <si>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</si>
  <si>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</si>
  <si>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</si>
  <si>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</si>
  <si>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</si>
  <si>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</si>
  <si>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</si>
  <si>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</si>
  <si>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</si>
  <si>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</si>
  <si>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</si>
  <si>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</si>
  <si>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</si>
  <si>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</si>
  <si>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</si>
  <si>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</si>
  <si>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</si>
  <si>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</si>
  <si>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</si>
  <si>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</si>
  <si>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</si>
  <si>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</si>
  <si>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</si>
  <si>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</si>
  <si>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</si>
  <si>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</si>
  <si>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</si>
  <si>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</si>
  <si>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</si>
  <si>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</si>
  <si>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</si>
  <si>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</si>
  <si>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</si>
  <si>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</si>
  <si>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</si>
  <si>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</si>
  <si>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</si>
  <si>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</si>
  <si>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</si>
  <si>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</si>
  <si>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</si>
  <si>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</si>
  <si>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</si>
  <si>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</si>
  <si>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</si>
  <si>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</si>
  <si>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</si>
  <si>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</si>
  <si>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</si>
  <si>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</si>
  <si>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</si>
  <si>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</si>
  <si>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</si>
  <si>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</si>
  <si>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</si>
  <si>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</si>
  <si>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</si>
  <si>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</si>
  <si>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</si>
  <si>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</si>
  <si>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</si>
  <si>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</si>
  <si>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</si>
  <si>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</si>
  <si>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</si>
  <si>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</si>
  <si>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</si>
  <si>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</si>
  <si>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</si>
  <si>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</si>
  <si>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</si>
  <si>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</si>
  <si>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</si>
  <si>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</si>
  <si>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</si>
  <si>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</si>
  <si>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</si>
  <si>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</si>
  <si>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</si>
  <si>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</si>
  <si>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</si>
  <si>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</si>
  <si>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</si>
  <si>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</si>
  <si>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</si>
  <si>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</si>
  <si>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</si>
  <si>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</si>
  <si>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</si>
  <si>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</si>
  <si>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</si>
  <si>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</si>
  <si>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</si>
  <si>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</si>
  <si>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</si>
  <si>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</si>
  <si>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</si>
  <si>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</si>
  <si>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</si>
  <si>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</si>
  <si>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</si>
  <si>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</si>
  <si>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</si>
  <si>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</si>
  <si>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</si>
  <si>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</si>
  <si>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</si>
  <si>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</si>
  <si>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</si>
  <si>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</si>
  <si>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</si>
  <si>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</si>
  <si>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</si>
  <si>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</si>
  <si>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</si>
  <si>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</si>
  <si>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</si>
  <si>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</si>
  <si>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</si>
  <si>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</si>
  <si>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</si>
  <si>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</si>
  <si>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</si>
  <si>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</si>
  <si>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</si>
  <si>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</si>
  <si>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</si>
  <si>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</si>
  <si>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</si>
  <si>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</si>
  <si>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</si>
  <si>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</si>
  <si>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</si>
  <si>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</si>
  <si>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</si>
  <si>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</si>
  <si>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</si>
  <si>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</si>
  <si>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</si>
  <si>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</si>
  <si>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</si>
  <si>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</si>
  <si>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</si>
  <si>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</si>
  <si>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</si>
  <si>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</si>
  <si>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</si>
  <si>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</si>
  <si>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</si>
  <si>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</si>
  <si>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</si>
  <si>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</si>
  <si>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</si>
  <si>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</si>
  <si>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</si>
  <si>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</si>
  <si>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</si>
  <si>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</si>
  <si>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</si>
  <si>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</si>
  <si>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</si>
  <si>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</si>
  <si>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</si>
  <si>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</si>
  <si>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</si>
  <si>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</si>
  <si>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</si>
  <si>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</si>
  <si>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</si>
  <si>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</si>
  <si>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</si>
  <si>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</si>
  <si>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</si>
  <si>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</si>
  <si>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</si>
  <si>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</si>
  <si>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</si>
  <si>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</si>
  <si>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</si>
  <si>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</si>
  <si>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</si>
  <si>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</si>
  <si>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</si>
  <si>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</si>
  <si>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</si>
  <si>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</si>
  <si>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</si>
  <si>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</si>
  <si>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</si>
  <si>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</si>
  <si>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</si>
  <si>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</si>
  <si>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</si>
  <si>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</si>
  <si>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</si>
  <si>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</si>
  <si>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</si>
  <si>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</si>
  <si>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</si>
  <si>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</si>
  <si>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</si>
  <si>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</si>
  <si>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Iqbal</t>
  </si>
  <si>
    <t>07.10.2021</t>
  </si>
  <si>
    <t>Midul</t>
  </si>
  <si>
    <t>09.10.2021</t>
  </si>
  <si>
    <t>10.10.2021</t>
  </si>
  <si>
    <t>11.10.2021</t>
  </si>
  <si>
    <t>12.10.2021</t>
  </si>
  <si>
    <t>13.10.2021</t>
  </si>
  <si>
    <t>Deno(598)</t>
  </si>
  <si>
    <t>14.10.2021</t>
  </si>
  <si>
    <t>16.10.2021</t>
  </si>
  <si>
    <t>17.10.2021</t>
  </si>
  <si>
    <t>18.10.2021</t>
  </si>
  <si>
    <t>19.10.2021</t>
  </si>
  <si>
    <t>.8% Less</t>
  </si>
  <si>
    <t>Sim+DD(266+156)</t>
  </si>
  <si>
    <t>20.10.2021</t>
  </si>
  <si>
    <t>21.10.2021</t>
  </si>
  <si>
    <t>21.10.20211</t>
  </si>
  <si>
    <t>RSO Training</t>
  </si>
  <si>
    <t>23.10.2021</t>
  </si>
  <si>
    <t>24.10.2021</t>
  </si>
  <si>
    <t>Date :24.10.2021</t>
  </si>
  <si>
    <t>Date:25.10.2021</t>
  </si>
  <si>
    <t>25.10.2021</t>
  </si>
  <si>
    <t>Sim+DD(261+269)</t>
  </si>
  <si>
    <t>Sim+DD(232+145)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</si>
</sst>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57" fillId="0" borderId="1" xfId="0" applyFont="1" applyBorder="1" applyAlignment="1">
      <alignment horizontal="center"/>
    </xf>
    <xf numFmtId="0" fontId="57" fillId="0" borderId="1" xfId="0" applyFont="1" applyBorder="1" applyAlignment="1">
      <alignment horizontal="center" wrapText="1"/>
    </xf>
    <xf numFmtId="0" fontId="22" fillId="0" borderId="1" xfId="0" applyFont="1" applyBorder="1" applyAlignment="1">
      <alignment horizontal="center"/>
    </xf>
    <xf numFmtId="0" fontId="57" fillId="12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57" fillId="8" borderId="19" xfId="0" applyFont="1" applyFill="1" applyBorder="1" applyAlignment="1">
      <alignment horizontal="center"/>
    </xf>
    <xf numFmtId="0" fontId="57" fillId="8" borderId="12" xfId="0" applyFont="1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6" t="s">
        <v>9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25" ht="18" x14ac:dyDescent="0.25">
      <c r="A2" s="337" t="s">
        <v>14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</row>
    <row r="3" spans="1:25" s="68" customFormat="1" ht="16.5" thickBot="1" x14ac:dyDescent="0.3">
      <c r="A3" s="348" t="s">
        <v>206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50"/>
      <c r="T3" s="69"/>
      <c r="U3" s="70"/>
      <c r="V3" s="70"/>
      <c r="W3" s="70"/>
      <c r="X3" s="70"/>
      <c r="Y3" s="71"/>
    </row>
    <row r="4" spans="1:25" s="71" customFormat="1" x14ac:dyDescent="0.25">
      <c r="A4" s="338" t="s">
        <v>15</v>
      </c>
      <c r="B4" s="340" t="s">
        <v>16</v>
      </c>
      <c r="C4" s="340" t="s">
        <v>17</v>
      </c>
      <c r="D4" s="342" t="s">
        <v>18</v>
      </c>
      <c r="E4" s="342" t="s">
        <v>111</v>
      </c>
      <c r="F4" s="342" t="s">
        <v>19</v>
      </c>
      <c r="G4" s="342" t="s">
        <v>20</v>
      </c>
      <c r="H4" s="342" t="s">
        <v>21</v>
      </c>
      <c r="I4" s="342" t="s">
        <v>22</v>
      </c>
      <c r="J4" s="342" t="s">
        <v>23</v>
      </c>
      <c r="K4" s="351" t="s">
        <v>24</v>
      </c>
      <c r="L4" s="344" t="s">
        <v>25</v>
      </c>
      <c r="M4" s="353" t="s">
        <v>26</v>
      </c>
      <c r="N4" s="355" t="s">
        <v>8</v>
      </c>
      <c r="O4" s="357" t="s">
        <v>27</v>
      </c>
      <c r="P4" s="344" t="s">
        <v>131</v>
      </c>
      <c r="Q4" s="346" t="s">
        <v>201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39"/>
      <c r="B5" s="341"/>
      <c r="C5" s="341"/>
      <c r="D5" s="343"/>
      <c r="E5" s="343"/>
      <c r="F5" s="343"/>
      <c r="G5" s="343"/>
      <c r="H5" s="343"/>
      <c r="I5" s="343"/>
      <c r="J5" s="343"/>
      <c r="K5" s="352"/>
      <c r="L5" s="345"/>
      <c r="M5" s="354"/>
      <c r="N5" s="356"/>
      <c r="O5" s="358"/>
      <c r="P5" s="345"/>
      <c r="Q5" s="347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210</v>
      </c>
      <c r="B6" s="204"/>
      <c r="C6" s="205">
        <v>400</v>
      </c>
      <c r="D6" s="205"/>
      <c r="E6" s="205"/>
      <c r="F6" s="205"/>
      <c r="G6" s="313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221</v>
      </c>
      <c r="B7" s="204"/>
      <c r="C7" s="205">
        <v>400</v>
      </c>
      <c r="D7" s="205"/>
      <c r="E7" s="205"/>
      <c r="F7" s="205"/>
      <c r="G7" s="313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222</v>
      </c>
      <c r="B8" s="207"/>
      <c r="C8" s="208">
        <v>400</v>
      </c>
      <c r="D8" s="208"/>
      <c r="E8" s="208"/>
      <c r="F8" s="208"/>
      <c r="G8" s="314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223</v>
      </c>
      <c r="B9" s="207"/>
      <c r="C9" s="208"/>
      <c r="D9" s="208"/>
      <c r="E9" s="208"/>
      <c r="F9" s="208"/>
      <c r="G9" s="314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224</v>
      </c>
      <c r="B10" s="207"/>
      <c r="C10" s="208"/>
      <c r="D10" s="208">
        <v>150</v>
      </c>
      <c r="E10" s="208"/>
      <c r="F10" s="208"/>
      <c r="G10" s="314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226</v>
      </c>
      <c r="B11" s="207"/>
      <c r="C11" s="208">
        <v>800</v>
      </c>
      <c r="D11" s="208"/>
      <c r="E11" s="208"/>
      <c r="F11" s="208"/>
      <c r="G11" s="314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228</v>
      </c>
      <c r="B12" s="207"/>
      <c r="C12" s="208"/>
      <c r="D12" s="208"/>
      <c r="E12" s="208"/>
      <c r="F12" s="208"/>
      <c r="G12" s="314">
        <v>2051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229</v>
      </c>
      <c r="B13" s="207"/>
      <c r="C13" s="208"/>
      <c r="D13" s="208"/>
      <c r="E13" s="208"/>
      <c r="F13" s="208"/>
      <c r="G13" s="314">
        <v>2799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230</v>
      </c>
      <c r="B14" s="207"/>
      <c r="C14" s="208"/>
      <c r="D14" s="208"/>
      <c r="E14" s="208"/>
      <c r="F14" s="208"/>
      <c r="G14" s="314">
        <v>1347</v>
      </c>
      <c r="H14" s="208"/>
      <c r="I14" s="208"/>
      <c r="J14" s="208"/>
      <c r="K14" s="208"/>
      <c r="L14" s="208"/>
      <c r="M14" s="208"/>
      <c r="N14" s="208"/>
      <c r="O14" s="208"/>
      <c r="P14" s="208">
        <v>200</v>
      </c>
      <c r="Q14" s="210"/>
      <c r="R14" s="196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231</v>
      </c>
      <c r="B15" s="207"/>
      <c r="C15" s="208"/>
      <c r="D15" s="208"/>
      <c r="E15" s="208"/>
      <c r="F15" s="208">
        <v>50</v>
      </c>
      <c r="G15" s="314">
        <v>1311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>
        <v>36</v>
      </c>
      <c r="R15" s="196">
        <f t="shared" si="0"/>
        <v>1397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232</v>
      </c>
      <c r="B16" s="207"/>
      <c r="C16" s="208"/>
      <c r="D16" s="208"/>
      <c r="E16" s="208"/>
      <c r="F16" s="208"/>
      <c r="G16" s="314">
        <v>1868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1868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234</v>
      </c>
      <c r="B17" s="207"/>
      <c r="C17" s="208">
        <v>400</v>
      </c>
      <c r="D17" s="208"/>
      <c r="E17" s="208"/>
      <c r="F17" s="208"/>
      <c r="G17" s="314">
        <v>1682</v>
      </c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2082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235</v>
      </c>
      <c r="B18" s="207"/>
      <c r="C18" s="208"/>
      <c r="D18" s="208"/>
      <c r="E18" s="208">
        <v>60</v>
      </c>
      <c r="F18" s="208"/>
      <c r="G18" s="314">
        <v>1569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1629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236</v>
      </c>
      <c r="B19" s="207"/>
      <c r="C19" s="208">
        <v>400</v>
      </c>
      <c r="D19" s="208"/>
      <c r="E19" s="208">
        <v>330</v>
      </c>
      <c r="F19" s="208"/>
      <c r="G19" s="314">
        <v>1502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2232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237</v>
      </c>
      <c r="B20" s="207"/>
      <c r="C20" s="208">
        <v>400</v>
      </c>
      <c r="D20" s="208"/>
      <c r="E20" s="208"/>
      <c r="F20" s="208"/>
      <c r="G20" s="314">
        <v>2478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2878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238</v>
      </c>
      <c r="B21" s="207"/>
      <c r="C21" s="208"/>
      <c r="D21" s="208"/>
      <c r="E21" s="208">
        <v>100</v>
      </c>
      <c r="F21" s="208"/>
      <c r="G21" s="314">
        <v>1728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1828</v>
      </c>
      <c r="S21" s="76"/>
      <c r="T21" s="53"/>
    </row>
    <row r="22" spans="1:24" s="75" customFormat="1" x14ac:dyDescent="0.25">
      <c r="A22" s="203" t="s">
        <v>241</v>
      </c>
      <c r="B22" s="207"/>
      <c r="C22" s="208"/>
      <c r="D22" s="208"/>
      <c r="E22" s="208"/>
      <c r="F22" s="208"/>
      <c r="G22" s="314">
        <v>1817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1817</v>
      </c>
      <c r="S22" s="76"/>
      <c r="T22" s="53"/>
    </row>
    <row r="23" spans="1:24" s="77" customFormat="1" x14ac:dyDescent="0.25">
      <c r="A23" s="203" t="s">
        <v>242</v>
      </c>
      <c r="B23" s="207"/>
      <c r="C23" s="208"/>
      <c r="D23" s="208"/>
      <c r="E23" s="208"/>
      <c r="F23" s="208"/>
      <c r="G23" s="314">
        <v>1416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1416</v>
      </c>
      <c r="S23" s="80"/>
      <c r="T23" s="53"/>
    </row>
    <row r="24" spans="1:24" s="75" customFormat="1" x14ac:dyDescent="0.25">
      <c r="A24" s="203" t="s">
        <v>245</v>
      </c>
      <c r="B24" s="207"/>
      <c r="C24" s="208"/>
      <c r="D24" s="208"/>
      <c r="E24" s="208"/>
      <c r="F24" s="208"/>
      <c r="G24" s="314">
        <v>2653</v>
      </c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2653</v>
      </c>
      <c r="S24" s="76"/>
      <c r="T24" s="53"/>
      <c r="V24" s="81"/>
      <c r="W24" s="81"/>
      <c r="X24" s="81"/>
    </row>
    <row r="25" spans="1:24" s="77" customFormat="1" x14ac:dyDescent="0.25">
      <c r="A25" s="203" t="s">
        <v>246</v>
      </c>
      <c r="B25" s="207"/>
      <c r="C25" s="208"/>
      <c r="D25" s="208"/>
      <c r="E25" s="208"/>
      <c r="F25" s="208"/>
      <c r="G25" s="314">
        <v>1516</v>
      </c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1516</v>
      </c>
      <c r="S25" s="80"/>
      <c r="T25" s="53"/>
    </row>
    <row r="26" spans="1:24" s="75" customFormat="1" x14ac:dyDescent="0.25">
      <c r="A26" s="203" t="s">
        <v>249</v>
      </c>
      <c r="B26" s="207"/>
      <c r="C26" s="208"/>
      <c r="D26" s="208"/>
      <c r="E26" s="208"/>
      <c r="F26" s="208"/>
      <c r="G26" s="314">
        <v>1547</v>
      </c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1547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4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4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4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4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4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4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4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4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4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5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3200</v>
      </c>
      <c r="D37" s="200">
        <f t="shared" si="1"/>
        <v>150</v>
      </c>
      <c r="E37" s="200">
        <f t="shared" si="1"/>
        <v>490</v>
      </c>
      <c r="F37" s="200">
        <f t="shared" si="1"/>
        <v>50</v>
      </c>
      <c r="G37" s="200">
        <f t="shared" si="1"/>
        <v>37989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36</v>
      </c>
      <c r="R37" s="202">
        <f>SUM(R6:R36)</f>
        <v>42115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6" sqref="D26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9" t="s">
        <v>9</v>
      </c>
      <c r="B1" s="360"/>
      <c r="C1" s="360"/>
      <c r="D1" s="361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2" t="s">
        <v>207</v>
      </c>
      <c r="B2" s="362"/>
      <c r="C2" s="362"/>
      <c r="D2" s="362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210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221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222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223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224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226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228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229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230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231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232</v>
      </c>
      <c r="B16" s="34">
        <v>216000</v>
      </c>
      <c r="C16" s="49">
        <v>200000</v>
      </c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234</v>
      </c>
      <c r="B17" s="34">
        <v>272000</v>
      </c>
      <c r="C17" s="30">
        <v>300000</v>
      </c>
      <c r="D17" s="34">
        <f t="shared" si="0"/>
        <v>182731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235</v>
      </c>
      <c r="B18" s="42">
        <v>0</v>
      </c>
      <c r="C18" s="43">
        <v>0</v>
      </c>
      <c r="D18" s="34">
        <f t="shared" si="0"/>
        <v>182731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236</v>
      </c>
      <c r="B19" s="42">
        <v>472000</v>
      </c>
      <c r="C19" s="43">
        <v>300000</v>
      </c>
      <c r="D19" s="34">
        <f t="shared" si="0"/>
        <v>354731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237</v>
      </c>
      <c r="B20" s="42">
        <v>224000</v>
      </c>
      <c r="C20" s="49">
        <v>300000</v>
      </c>
      <c r="D20" s="34">
        <f t="shared" si="0"/>
        <v>278731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238</v>
      </c>
      <c r="B21" s="34">
        <v>212000</v>
      </c>
      <c r="C21" s="30">
        <v>450000</v>
      </c>
      <c r="D21" s="34">
        <f t="shared" si="0"/>
        <v>40731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241</v>
      </c>
      <c r="B22" s="34">
        <v>0</v>
      </c>
      <c r="C22" s="30">
        <v>0</v>
      </c>
      <c r="D22" s="34">
        <f t="shared" si="0"/>
        <v>40731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242</v>
      </c>
      <c r="B23" s="34">
        <v>679000</v>
      </c>
      <c r="C23" s="30">
        <v>300000</v>
      </c>
      <c r="D23" s="34">
        <f t="shared" si="0"/>
        <v>419731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245</v>
      </c>
      <c r="B24" s="34">
        <v>0</v>
      </c>
      <c r="C24" s="30">
        <v>0</v>
      </c>
      <c r="D24" s="34">
        <f t="shared" si="0"/>
        <v>419731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246</v>
      </c>
      <c r="B25" s="34">
        <v>435000</v>
      </c>
      <c r="C25" s="30">
        <v>300000</v>
      </c>
      <c r="D25" s="34">
        <f t="shared" si="0"/>
        <v>554731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249</v>
      </c>
      <c r="B26" s="34">
        <v>222000</v>
      </c>
      <c r="C26" s="43">
        <v>300000</v>
      </c>
      <c r="D26" s="34">
        <f t="shared" si="0"/>
        <v>476731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476731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476731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476731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476731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476731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476731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476731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476731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476731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476731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476731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476731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476731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476731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476731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476731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476731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476731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476731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476731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476731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476731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476731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476731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476731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476731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476731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476731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476731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476731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476731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476731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476731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476731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476731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476731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476731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476731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476731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476731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476731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476731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476731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476731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476731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476731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476731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476731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476731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476731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476731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476731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476731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476731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476731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476731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5776731</v>
      </c>
      <c r="C83" s="30">
        <f>SUM(C4:C77)</f>
        <v>5300000</v>
      </c>
      <c r="D83" s="34">
        <f>D82</f>
        <v>476731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70" t="s">
        <v>6</v>
      </c>
      <c r="C2" s="371"/>
      <c r="D2" s="371"/>
      <c r="E2" s="371"/>
      <c r="F2" s="372"/>
      <c r="H2" s="91"/>
      <c r="I2" s="91"/>
      <c r="J2" s="91"/>
    </row>
    <row r="3" spans="2:13" ht="16.5" customHeight="1" x14ac:dyDescent="0.25">
      <c r="B3" s="373" t="s">
        <v>110</v>
      </c>
      <c r="C3" s="374"/>
      <c r="D3" s="374"/>
      <c r="E3" s="374"/>
      <c r="F3" s="375"/>
      <c r="H3" s="91"/>
      <c r="I3" s="91"/>
      <c r="J3" s="91"/>
    </row>
    <row r="4" spans="2:13" ht="21.75" x14ac:dyDescent="0.25">
      <c r="B4" s="376" t="s">
        <v>248</v>
      </c>
      <c r="C4" s="377"/>
      <c r="D4" s="377"/>
      <c r="E4" s="377"/>
      <c r="F4" s="378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2" t="s">
        <v>0</v>
      </c>
      <c r="C6" s="282">
        <v>300000</v>
      </c>
      <c r="D6" s="368"/>
      <c r="E6" s="284" t="s">
        <v>0</v>
      </c>
      <c r="F6" s="305">
        <v>300000</v>
      </c>
      <c r="G6" s="22"/>
    </row>
    <row r="7" spans="2:13" ht="21" x14ac:dyDescent="0.25">
      <c r="B7" s="303" t="s">
        <v>137</v>
      </c>
      <c r="C7" s="283">
        <v>25000</v>
      </c>
      <c r="D7" s="368"/>
      <c r="E7" s="284" t="s">
        <v>137</v>
      </c>
      <c r="F7" s="305">
        <v>25000</v>
      </c>
      <c r="G7" s="22"/>
    </row>
    <row r="8" spans="2:13" ht="43.5" customHeight="1" x14ac:dyDescent="0.25">
      <c r="B8" s="306" t="s">
        <v>211</v>
      </c>
      <c r="C8" s="304">
        <v>2000000</v>
      </c>
      <c r="D8" s="368"/>
      <c r="E8" s="286" t="s">
        <v>1</v>
      </c>
      <c r="F8" s="312">
        <v>885430.48750000005</v>
      </c>
      <c r="G8" s="22"/>
      <c r="K8" s="379" t="s">
        <v>70</v>
      </c>
      <c r="L8" s="380"/>
      <c r="M8" s="381"/>
    </row>
    <row r="9" spans="2:13" ht="44.25" customHeight="1" x14ac:dyDescent="0.25">
      <c r="B9" s="278" t="s">
        <v>212</v>
      </c>
      <c r="C9" s="291">
        <v>2000000</v>
      </c>
      <c r="D9" s="368"/>
      <c r="E9" s="287" t="s">
        <v>4</v>
      </c>
      <c r="F9" s="298">
        <v>476731</v>
      </c>
      <c r="G9" s="4"/>
      <c r="K9" s="95" t="s">
        <v>10</v>
      </c>
      <c r="L9" s="125" t="s">
        <v>71</v>
      </c>
      <c r="M9" s="125" t="s">
        <v>33</v>
      </c>
    </row>
    <row r="10" spans="2:13" ht="28.5" customHeight="1" x14ac:dyDescent="0.25">
      <c r="B10" s="278" t="s">
        <v>32</v>
      </c>
      <c r="C10" s="292">
        <v>42115</v>
      </c>
      <c r="D10" s="368"/>
      <c r="E10" s="287" t="s">
        <v>2</v>
      </c>
      <c r="F10" s="298">
        <v>257102</v>
      </c>
      <c r="G10" s="3"/>
      <c r="K10" s="95" t="s">
        <v>72</v>
      </c>
      <c r="L10" s="125" t="s">
        <v>73</v>
      </c>
      <c r="M10" s="125">
        <v>2050</v>
      </c>
    </row>
    <row r="11" spans="2:13" ht="27.75" customHeight="1" x14ac:dyDescent="0.25">
      <c r="B11" s="278" t="s">
        <v>213</v>
      </c>
      <c r="C11" s="292"/>
      <c r="D11" s="368"/>
      <c r="E11" s="289" t="s">
        <v>178</v>
      </c>
      <c r="F11" s="299">
        <v>374847</v>
      </c>
      <c r="G11" s="3"/>
      <c r="K11" s="95" t="s">
        <v>74</v>
      </c>
      <c r="L11" s="125" t="s">
        <v>75</v>
      </c>
      <c r="M11" s="125">
        <v>7300</v>
      </c>
    </row>
    <row r="12" spans="2:13" ht="30.75" customHeight="1" x14ac:dyDescent="0.25">
      <c r="B12" s="285" t="s">
        <v>214</v>
      </c>
      <c r="C12" s="293">
        <f>C10+C11</f>
        <v>42115</v>
      </c>
      <c r="D12" s="368"/>
      <c r="E12" s="288" t="s">
        <v>7</v>
      </c>
      <c r="F12" s="300">
        <v>220814.69249999989</v>
      </c>
      <c r="G12" s="3"/>
      <c r="K12" s="101"/>
      <c r="L12" s="126"/>
      <c r="M12" s="126"/>
    </row>
    <row r="13" spans="2:13" ht="43.5" customHeight="1" x14ac:dyDescent="0.25">
      <c r="B13" s="278" t="s">
        <v>215</v>
      </c>
      <c r="C13" s="292">
        <v>55780.18</v>
      </c>
      <c r="D13" s="368"/>
      <c r="E13" s="288" t="s">
        <v>179</v>
      </c>
      <c r="F13" s="307">
        <v>1260</v>
      </c>
      <c r="G13" s="19"/>
      <c r="K13" s="220"/>
      <c r="L13" s="221"/>
      <c r="M13" s="222"/>
    </row>
    <row r="14" spans="2:13" ht="36.75" thickBot="1" x14ac:dyDescent="0.3">
      <c r="B14" s="331" t="s">
        <v>216</v>
      </c>
      <c r="C14" s="294"/>
      <c r="D14" s="368"/>
      <c r="E14" s="287" t="s">
        <v>5</v>
      </c>
      <c r="F14" s="300">
        <v>0</v>
      </c>
      <c r="G14" s="19"/>
      <c r="K14" s="95"/>
      <c r="L14" s="125"/>
      <c r="M14" s="126"/>
    </row>
    <row r="15" spans="2:13" ht="37.5" customHeight="1" thickBot="1" x14ac:dyDescent="0.3">
      <c r="B15" s="280" t="s">
        <v>217</v>
      </c>
      <c r="C15" s="295">
        <f>C13+C14</f>
        <v>55780.18</v>
      </c>
      <c r="D15" s="368"/>
      <c r="E15" s="287" t="s">
        <v>180</v>
      </c>
      <c r="F15" s="299">
        <v>200000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79" t="s">
        <v>218</v>
      </c>
      <c r="C16" s="296">
        <f>C15-C12</f>
        <v>13665.18</v>
      </c>
      <c r="D16" s="368"/>
      <c r="E16" s="289" t="s">
        <v>187</v>
      </c>
      <c r="F16" s="299"/>
      <c r="G16" s="19"/>
      <c r="K16" s="95"/>
      <c r="L16" s="125"/>
      <c r="M16" s="126"/>
    </row>
    <row r="17" spans="2:13" ht="36.75" customHeight="1" x14ac:dyDescent="0.3">
      <c r="B17" s="281" t="s">
        <v>219</v>
      </c>
      <c r="C17" s="297">
        <v>0</v>
      </c>
      <c r="D17" s="368"/>
      <c r="E17" s="290"/>
      <c r="F17" s="301"/>
      <c r="G17" s="19"/>
      <c r="K17" s="95" t="s">
        <v>118</v>
      </c>
      <c r="L17" s="125" t="s">
        <v>119</v>
      </c>
      <c r="M17" s="126">
        <v>8000</v>
      </c>
    </row>
    <row r="18" spans="2:13" ht="41.25" thickBot="1" x14ac:dyDescent="0.3">
      <c r="B18" s="308" t="s">
        <v>220</v>
      </c>
      <c r="C18" s="309">
        <f>C9+C13-C12+C17</f>
        <v>2013665.18</v>
      </c>
      <c r="D18" s="369"/>
      <c r="E18" s="310" t="s">
        <v>3</v>
      </c>
      <c r="F18" s="311">
        <f>F8+F9+F10+F11+F12-F15+F16-F13</f>
        <v>2013665.1799999997</v>
      </c>
      <c r="G18" s="19"/>
      <c r="K18" s="95" t="s">
        <v>121</v>
      </c>
      <c r="L18" s="126" t="s">
        <v>77</v>
      </c>
      <c r="M18" s="125">
        <v>2000</v>
      </c>
    </row>
    <row r="19" spans="2:13" ht="21.75" customHeight="1" thickBot="1" x14ac:dyDescent="0.3">
      <c r="B19" s="365" t="s">
        <v>181</v>
      </c>
      <c r="C19" s="366"/>
      <c r="D19" s="366"/>
      <c r="E19" s="366"/>
      <c r="F19" s="367"/>
      <c r="G19" s="19"/>
      <c r="K19" s="101"/>
      <c r="L19" s="101"/>
      <c r="M19" s="127"/>
    </row>
    <row r="20" spans="2:13" ht="23.25" hidden="1" customHeight="1" x14ac:dyDescent="0.25">
      <c r="B20" s="382"/>
      <c r="C20" s="383"/>
      <c r="D20" s="383"/>
      <c r="E20" s="383"/>
      <c r="F20" s="384"/>
      <c r="G20" s="20"/>
      <c r="K20" s="128"/>
      <c r="L20" s="128"/>
      <c r="M20" s="128"/>
    </row>
    <row r="21" spans="2:13" ht="15.75" x14ac:dyDescent="0.25">
      <c r="C21" s="8"/>
      <c r="D21" s="21"/>
      <c r="E21" s="13"/>
      <c r="G21" s="20"/>
      <c r="K21" s="332" t="s">
        <v>124</v>
      </c>
      <c r="L21" s="332" t="s">
        <v>125</v>
      </c>
      <c r="M21" s="332">
        <v>4250</v>
      </c>
    </row>
    <row r="22" spans="2:13" ht="15.75" x14ac:dyDescent="0.25">
      <c r="C22" s="8"/>
      <c r="D22" s="21"/>
      <c r="E22" s="13"/>
      <c r="G22" s="20"/>
      <c r="K22" s="332" t="s">
        <v>126</v>
      </c>
      <c r="L22" s="332" t="s">
        <v>129</v>
      </c>
      <c r="M22" s="332">
        <v>1900</v>
      </c>
    </row>
    <row r="23" spans="2:13" ht="15.75" x14ac:dyDescent="0.25">
      <c r="C23" s="8"/>
      <c r="D23" s="21"/>
      <c r="E23" s="13"/>
      <c r="G23" s="20"/>
      <c r="K23" s="332" t="s">
        <v>130</v>
      </c>
      <c r="L23" s="332" t="s">
        <v>132</v>
      </c>
      <c r="M23" s="332">
        <v>750</v>
      </c>
    </row>
    <row r="24" spans="2:13" ht="15.75" x14ac:dyDescent="0.25">
      <c r="C24" s="8"/>
      <c r="D24" s="21"/>
      <c r="E24" s="13"/>
      <c r="G24" s="20"/>
      <c r="K24" s="332" t="s">
        <v>243</v>
      </c>
      <c r="L24" s="332" t="s">
        <v>244</v>
      </c>
      <c r="M24" s="332">
        <v>4650</v>
      </c>
    </row>
    <row r="25" spans="2:13" ht="15.75" x14ac:dyDescent="0.25">
      <c r="C25" s="8"/>
      <c r="D25" s="21"/>
      <c r="G25" s="20"/>
      <c r="K25" s="333"/>
      <c r="L25" s="332"/>
      <c r="M25" s="332"/>
    </row>
    <row r="26" spans="2:13" ht="15.75" x14ac:dyDescent="0.25">
      <c r="C26" s="8"/>
      <c r="D26" s="21"/>
      <c r="G26" s="20"/>
      <c r="K26" s="333"/>
      <c r="L26" s="332"/>
      <c r="M26" s="332"/>
    </row>
    <row r="27" spans="2:13" ht="15.75" x14ac:dyDescent="0.25">
      <c r="C27" s="8"/>
      <c r="D27" s="21"/>
      <c r="G27" s="20"/>
      <c r="K27" s="333"/>
      <c r="L27" s="332"/>
      <c r="M27" s="332"/>
    </row>
    <row r="28" spans="2:13" ht="15.75" x14ac:dyDescent="0.25">
      <c r="D28" s="21"/>
      <c r="E28" s="5"/>
      <c r="F28" s="6"/>
      <c r="G28" s="20"/>
      <c r="K28" s="332" t="s">
        <v>134</v>
      </c>
      <c r="L28" s="332" t="s">
        <v>78</v>
      </c>
      <c r="M28" s="332">
        <v>3152</v>
      </c>
    </row>
    <row r="29" spans="2:13" ht="15.75" x14ac:dyDescent="0.25">
      <c r="D29" s="14"/>
      <c r="E29" s="15"/>
      <c r="F29" s="16" t="s">
        <v>112</v>
      </c>
      <c r="G29" s="2"/>
      <c r="K29" s="332" t="s">
        <v>135</v>
      </c>
      <c r="L29" s="332" t="s">
        <v>78</v>
      </c>
      <c r="M29" s="332">
        <v>5023</v>
      </c>
    </row>
    <row r="30" spans="2:13" ht="15.75" x14ac:dyDescent="0.25">
      <c r="D30" s="14"/>
      <c r="E30" s="15"/>
      <c r="F30" s="16"/>
      <c r="K30" s="332"/>
      <c r="L30" s="332"/>
      <c r="M30" s="332"/>
    </row>
    <row r="31" spans="2:13" ht="15.75" x14ac:dyDescent="0.25">
      <c r="D31" s="14"/>
      <c r="E31" s="15"/>
      <c r="F31" s="16"/>
      <c r="K31" s="332"/>
      <c r="L31" s="332"/>
      <c r="M31" s="332"/>
    </row>
    <row r="32" spans="2:13" ht="15.75" x14ac:dyDescent="0.25">
      <c r="B32" s="94"/>
      <c r="C32" s="8"/>
      <c r="D32" s="21"/>
      <c r="E32" s="11"/>
      <c r="F32" s="7"/>
      <c r="H32" s="1"/>
      <c r="I32" s="1"/>
      <c r="J32" s="1"/>
      <c r="K32" s="332"/>
      <c r="L32" s="332"/>
      <c r="M32" s="332"/>
    </row>
    <row r="33" spans="2:13" ht="15.75" x14ac:dyDescent="0.25">
      <c r="B33" s="94"/>
      <c r="C33" s="8"/>
      <c r="D33" s="21"/>
      <c r="E33" s="7"/>
      <c r="F33" s="10"/>
      <c r="K33" s="332"/>
      <c r="L33" s="332"/>
      <c r="M33" s="332"/>
    </row>
    <row r="34" spans="2:13" ht="15.75" x14ac:dyDescent="0.25">
      <c r="C34" s="8"/>
      <c r="D34" s="21"/>
      <c r="E34" s="12"/>
      <c r="F34" s="8"/>
      <c r="K34" s="332"/>
      <c r="L34" s="332"/>
      <c r="M34" s="332"/>
    </row>
    <row r="35" spans="2:13" ht="15.75" x14ac:dyDescent="0.25">
      <c r="C35" s="8"/>
      <c r="D35" s="21"/>
      <c r="E35" s="7"/>
      <c r="F35" s="10"/>
      <c r="K35" s="332"/>
      <c r="L35" s="332"/>
      <c r="M35" s="332"/>
    </row>
    <row r="36" spans="2:13" ht="15.75" x14ac:dyDescent="0.25">
      <c r="C36" s="8"/>
      <c r="D36" s="21"/>
      <c r="E36" s="8"/>
      <c r="F36" s="8"/>
      <c r="K36" s="332"/>
      <c r="L36" s="332"/>
      <c r="M36" s="332"/>
    </row>
    <row r="37" spans="2:13" ht="15.75" x14ac:dyDescent="0.25">
      <c r="C37" s="8"/>
      <c r="D37" s="21"/>
      <c r="E37" s="7"/>
      <c r="F37" s="10"/>
      <c r="K37" s="332"/>
      <c r="L37" s="332" t="s">
        <v>122</v>
      </c>
      <c r="M37" s="332">
        <v>47704</v>
      </c>
    </row>
    <row r="38" spans="2:13" ht="15.75" x14ac:dyDescent="0.25">
      <c r="K38" s="332"/>
      <c r="L38" s="332"/>
      <c r="M38" s="332"/>
    </row>
    <row r="39" spans="2:13" ht="15.75" x14ac:dyDescent="0.25">
      <c r="K39" s="332"/>
      <c r="L39" s="332"/>
      <c r="M39" s="332"/>
    </row>
    <row r="40" spans="2:13" ht="15.75" x14ac:dyDescent="0.25">
      <c r="K40" s="332" t="s">
        <v>177</v>
      </c>
      <c r="L40" s="332" t="s">
        <v>182</v>
      </c>
      <c r="M40" s="332">
        <v>1500</v>
      </c>
    </row>
    <row r="41" spans="2:13" ht="15.75" x14ac:dyDescent="0.25">
      <c r="K41" s="332" t="s">
        <v>188</v>
      </c>
      <c r="L41" s="332" t="s">
        <v>182</v>
      </c>
      <c r="M41" s="332">
        <v>750</v>
      </c>
    </row>
    <row r="42" spans="2:13" ht="15.75" x14ac:dyDescent="0.25">
      <c r="K42" s="332" t="s">
        <v>188</v>
      </c>
      <c r="L42" s="332" t="s">
        <v>122</v>
      </c>
      <c r="M42" s="332">
        <v>4680</v>
      </c>
    </row>
    <row r="43" spans="2:13" ht="15.75" x14ac:dyDescent="0.25">
      <c r="K43" s="332" t="s">
        <v>189</v>
      </c>
      <c r="L43" s="332" t="s">
        <v>122</v>
      </c>
      <c r="M43" s="332">
        <v>5625</v>
      </c>
    </row>
    <row r="44" spans="2:13" ht="15.75" x14ac:dyDescent="0.25">
      <c r="K44" s="334" t="s">
        <v>191</v>
      </c>
      <c r="L44" s="321" t="s">
        <v>250</v>
      </c>
      <c r="M44" s="334">
        <v>101230</v>
      </c>
    </row>
    <row r="45" spans="2:13" ht="15.75" x14ac:dyDescent="0.25">
      <c r="K45" s="334" t="s">
        <v>193</v>
      </c>
      <c r="L45" s="321" t="s">
        <v>240</v>
      </c>
      <c r="M45" s="334">
        <v>80602</v>
      </c>
    </row>
    <row r="46" spans="2:13" ht="15.75" x14ac:dyDescent="0.25">
      <c r="K46" s="334" t="s">
        <v>195</v>
      </c>
      <c r="L46" s="321" t="s">
        <v>251</v>
      </c>
      <c r="M46" s="334">
        <v>72007</v>
      </c>
    </row>
    <row r="47" spans="2:13" ht="15.75" x14ac:dyDescent="0.25">
      <c r="K47" s="332" t="s">
        <v>200</v>
      </c>
      <c r="L47" s="332" t="s">
        <v>78</v>
      </c>
      <c r="M47" s="332">
        <v>2295</v>
      </c>
    </row>
    <row r="48" spans="2:13" ht="15.75" x14ac:dyDescent="0.25">
      <c r="K48" s="332" t="s">
        <v>202</v>
      </c>
      <c r="L48" s="332" t="s">
        <v>78</v>
      </c>
      <c r="M48" s="332">
        <v>2546</v>
      </c>
    </row>
    <row r="49" spans="2:13" ht="15.75" x14ac:dyDescent="0.25">
      <c r="B49" s="18"/>
      <c r="C49" s="18"/>
      <c r="E49" s="18"/>
      <c r="F49" s="18"/>
      <c r="K49" s="332" t="s">
        <v>205</v>
      </c>
      <c r="L49" s="332" t="s">
        <v>78</v>
      </c>
      <c r="M49" s="332">
        <v>2673</v>
      </c>
    </row>
    <row r="50" spans="2:13" ht="15.75" x14ac:dyDescent="0.25">
      <c r="B50" s="18"/>
      <c r="C50" s="18"/>
      <c r="E50" s="18"/>
      <c r="F50" s="18"/>
      <c r="K50" s="332" t="s">
        <v>221</v>
      </c>
      <c r="L50" s="332" t="s">
        <v>182</v>
      </c>
      <c r="M50" s="332">
        <v>1250</v>
      </c>
    </row>
    <row r="51" spans="2:13" ht="15.75" x14ac:dyDescent="0.25">
      <c r="B51" s="18"/>
      <c r="C51" s="18"/>
      <c r="E51" s="18"/>
      <c r="F51" s="18"/>
      <c r="K51" s="332" t="s">
        <v>229</v>
      </c>
      <c r="L51" s="332" t="s">
        <v>78</v>
      </c>
      <c r="M51" s="332">
        <v>5706</v>
      </c>
    </row>
    <row r="52" spans="2:13" ht="15.75" x14ac:dyDescent="0.25">
      <c r="B52" s="18"/>
      <c r="C52" s="18"/>
      <c r="E52" s="18"/>
      <c r="F52" s="18"/>
      <c r="K52" s="332" t="s">
        <v>232</v>
      </c>
      <c r="L52" s="332" t="s">
        <v>233</v>
      </c>
      <c r="M52" s="332">
        <v>3600</v>
      </c>
    </row>
    <row r="53" spans="2:13" ht="15.75" x14ac:dyDescent="0.25">
      <c r="B53" s="18"/>
      <c r="C53" s="18"/>
      <c r="E53" s="18"/>
      <c r="F53" s="18"/>
      <c r="K53" s="332" t="s">
        <v>238</v>
      </c>
      <c r="L53" s="332" t="s">
        <v>239</v>
      </c>
      <c r="M53" s="332">
        <v>2437</v>
      </c>
    </row>
    <row r="54" spans="2:13" ht="15.75" x14ac:dyDescent="0.25">
      <c r="B54" s="18"/>
      <c r="C54" s="18"/>
      <c r="E54" s="18"/>
      <c r="F54" s="18"/>
      <c r="K54" s="332" t="s">
        <v>241</v>
      </c>
      <c r="L54" s="332" t="s">
        <v>239</v>
      </c>
      <c r="M54" s="332">
        <v>1167</v>
      </c>
    </row>
    <row r="55" spans="2:13" ht="15.75" x14ac:dyDescent="0.25">
      <c r="B55" s="18"/>
      <c r="C55" s="18"/>
      <c r="E55" s="18"/>
      <c r="F55" s="18"/>
      <c r="K55" s="363" t="s">
        <v>28</v>
      </c>
      <c r="L55" s="364"/>
      <c r="M55" s="335">
        <f>SUM(M10:M54)</f>
        <v>374847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G31" sqref="G31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91" t="s">
        <v>9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</row>
    <row r="2" spans="1:22" ht="15" customHeight="1" x14ac:dyDescent="0.25">
      <c r="A2" s="391"/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</row>
    <row r="3" spans="1:22" s="97" customFormat="1" ht="18" customHeight="1" x14ac:dyDescent="0.25">
      <c r="A3" s="392" t="s">
        <v>35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</row>
    <row r="4" spans="1:22" s="97" customFormat="1" ht="18" customHeight="1" thickBot="1" x14ac:dyDescent="0.3">
      <c r="A4" s="393" t="s">
        <v>14</v>
      </c>
      <c r="B4" s="393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3"/>
      <c r="U4" s="97">
        <v>2455</v>
      </c>
    </row>
    <row r="5" spans="1:22" s="97" customFormat="1" ht="18" customHeight="1" thickBot="1" x14ac:dyDescent="0.3">
      <c r="A5" s="398" t="s">
        <v>247</v>
      </c>
      <c r="B5" s="399"/>
      <c r="C5" s="400"/>
      <c r="D5" s="236" t="s">
        <v>36</v>
      </c>
      <c r="E5" s="236"/>
      <c r="F5" s="394" t="s">
        <v>55</v>
      </c>
      <c r="G5" s="395"/>
      <c r="H5" s="395"/>
      <c r="I5" s="395"/>
      <c r="J5" s="395"/>
      <c r="K5" s="395"/>
      <c r="L5" s="395"/>
      <c r="M5" s="395"/>
      <c r="N5" s="395"/>
      <c r="O5" s="395"/>
      <c r="P5" s="395"/>
      <c r="Q5" s="396"/>
      <c r="T5" s="388" t="s">
        <v>81</v>
      </c>
      <c r="U5" s="389"/>
      <c r="V5" s="390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79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80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76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4"/>
      <c r="R9" s="97"/>
      <c r="T9" s="126" t="s">
        <v>93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190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94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227</v>
      </c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113</v>
      </c>
      <c r="T11" s="126" t="s">
        <v>101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>
        <v>100</v>
      </c>
      <c r="I12" s="113"/>
      <c r="J12" s="113"/>
      <c r="K12" s="113"/>
      <c r="L12" s="113"/>
      <c r="M12" s="113"/>
      <c r="N12" s="115">
        <v>15</v>
      </c>
      <c r="O12" s="115"/>
      <c r="P12" s="115"/>
      <c r="Q12" s="120"/>
      <c r="T12" s="277" t="s">
        <v>109</v>
      </c>
      <c r="U12" s="277">
        <v>478</v>
      </c>
      <c r="V12" s="277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>
        <v>40</v>
      </c>
      <c r="G13" s="113"/>
      <c r="H13" s="113"/>
      <c r="I13" s="113">
        <v>60</v>
      </c>
      <c r="J13" s="113"/>
      <c r="K13" s="113"/>
      <c r="L13" s="113"/>
      <c r="M13" s="113"/>
      <c r="N13" s="115">
        <v>18</v>
      </c>
      <c r="O13" s="115">
        <v>3</v>
      </c>
      <c r="P13" s="115">
        <v>1</v>
      </c>
      <c r="Q13" s="120"/>
      <c r="T13" s="126" t="s">
        <v>114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15</v>
      </c>
      <c r="O14" s="115">
        <v>6</v>
      </c>
      <c r="P14" s="115">
        <v>5</v>
      </c>
      <c r="Q14" s="120"/>
      <c r="T14" s="126" t="s">
        <v>117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123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136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69</v>
      </c>
      <c r="C17" s="250" t="s">
        <v>51</v>
      </c>
      <c r="D17" s="103"/>
      <c r="E17" s="237"/>
      <c r="F17" s="243">
        <v>240</v>
      </c>
      <c r="G17" s="113">
        <v>210</v>
      </c>
      <c r="H17" s="117">
        <v>80</v>
      </c>
      <c r="I17" s="113">
        <v>50</v>
      </c>
      <c r="J17" s="117"/>
      <c r="K17" s="117"/>
      <c r="L17" s="113"/>
      <c r="M17" s="114"/>
      <c r="N17" s="115">
        <v>21</v>
      </c>
      <c r="O17" s="115">
        <v>17</v>
      </c>
      <c r="P17" s="115">
        <v>15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50"/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176</v>
      </c>
      <c r="C19" s="131" t="s">
        <v>175</v>
      </c>
      <c r="D19" s="103"/>
      <c r="E19" s="237"/>
      <c r="F19" s="243">
        <v>60</v>
      </c>
      <c r="G19" s="113"/>
      <c r="H19" s="113">
        <v>100</v>
      </c>
      <c r="I19" s="113"/>
      <c r="J19" s="117"/>
      <c r="K19" s="117"/>
      <c r="L19" s="113"/>
      <c r="M19" s="114"/>
      <c r="N19" s="115">
        <v>16</v>
      </c>
      <c r="O19" s="115"/>
      <c r="P19" s="115"/>
      <c r="Q19" s="120"/>
      <c r="T19" s="397" t="s">
        <v>96</v>
      </c>
      <c r="U19" s="397"/>
      <c r="V19" s="397"/>
    </row>
    <row r="20" spans="1:22" ht="18.75" x14ac:dyDescent="0.25">
      <c r="A20" s="102">
        <v>14</v>
      </c>
      <c r="B20" s="112" t="s">
        <v>104</v>
      </c>
      <c r="C20" s="251" t="s">
        <v>133</v>
      </c>
      <c r="D20" s="122"/>
      <c r="E20" s="238"/>
      <c r="F20" s="243">
        <v>150</v>
      </c>
      <c r="G20" s="113">
        <v>90</v>
      </c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91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106</v>
      </c>
      <c r="C21" s="131" t="s">
        <v>105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95</v>
      </c>
      <c r="T21" s="136" t="s">
        <v>92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107</v>
      </c>
      <c r="C22" s="131" t="s">
        <v>115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68</v>
      </c>
      <c r="C23" s="252" t="s">
        <v>225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102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108</v>
      </c>
      <c r="C24" s="131" t="s">
        <v>103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>
        <v>19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227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>
        <v>10</v>
      </c>
      <c r="O25" s="115"/>
      <c r="P25" s="115">
        <v>4</v>
      </c>
      <c r="Q25" s="120"/>
    </row>
    <row r="26" spans="1:22" ht="18.75" x14ac:dyDescent="0.25">
      <c r="A26" s="102">
        <v>20</v>
      </c>
      <c r="B26" s="112"/>
      <c r="C26" s="132" t="s">
        <v>120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128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7</v>
      </c>
      <c r="O28" s="115">
        <v>1</v>
      </c>
      <c r="P28" s="115">
        <v>3</v>
      </c>
      <c r="Q28" s="120"/>
    </row>
    <row r="29" spans="1:22" s="104" customFormat="1" ht="16.5" thickBot="1" x14ac:dyDescent="0.3">
      <c r="A29" s="385" t="s">
        <v>31</v>
      </c>
      <c r="B29" s="386"/>
      <c r="C29" s="387"/>
      <c r="D29" s="129">
        <f t="shared" ref="D29:P29" si="1">SUM(D7:D28)</f>
        <v>0</v>
      </c>
      <c r="E29" s="240">
        <f t="shared" si="1"/>
        <v>0</v>
      </c>
      <c r="F29" s="246">
        <f t="shared" si="1"/>
        <v>570</v>
      </c>
      <c r="G29" s="129">
        <f t="shared" si="1"/>
        <v>440</v>
      </c>
      <c r="H29" s="129">
        <f t="shared" si="1"/>
        <v>970</v>
      </c>
      <c r="I29" s="129">
        <f t="shared" si="1"/>
        <v>110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141</v>
      </c>
      <c r="O29" s="129">
        <f t="shared" si="1"/>
        <v>34</v>
      </c>
      <c r="P29" s="129">
        <f t="shared" si="1"/>
        <v>33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2" t="s">
        <v>35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138"/>
    </row>
    <row r="3" spans="2:31" ht="24" customHeight="1" x14ac:dyDescent="0.25">
      <c r="B3" s="408" t="s">
        <v>116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14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401" t="s">
        <v>82</v>
      </c>
      <c r="D4" s="401"/>
      <c r="E4" s="401"/>
      <c r="F4" s="401" t="s">
        <v>86</v>
      </c>
      <c r="G4" s="401"/>
      <c r="H4" s="401"/>
      <c r="I4" s="401" t="s">
        <v>42</v>
      </c>
      <c r="J4" s="401"/>
      <c r="K4" s="401"/>
      <c r="L4" s="401" t="s">
        <v>43</v>
      </c>
      <c r="M4" s="401"/>
      <c r="N4" s="401"/>
      <c r="O4" s="401" t="s">
        <v>87</v>
      </c>
      <c r="P4" s="401"/>
      <c r="Q4" s="401"/>
      <c r="R4" s="401" t="s">
        <v>89</v>
      </c>
      <c r="S4" s="401"/>
      <c r="T4" s="401"/>
      <c r="U4" s="401" t="s">
        <v>88</v>
      </c>
      <c r="V4" s="401"/>
      <c r="W4" s="401"/>
      <c r="X4" s="411" t="s">
        <v>90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85</v>
      </c>
      <c r="D5" s="140" t="s">
        <v>83</v>
      </c>
      <c r="E5" s="225" t="s">
        <v>84</v>
      </c>
      <c r="F5" s="225" t="s">
        <v>85</v>
      </c>
      <c r="G5" s="140" t="s">
        <v>83</v>
      </c>
      <c r="H5" s="226" t="s">
        <v>84</v>
      </c>
      <c r="I5" s="226" t="s">
        <v>85</v>
      </c>
      <c r="J5" s="141" t="s">
        <v>83</v>
      </c>
      <c r="K5" s="225" t="s">
        <v>84</v>
      </c>
      <c r="L5" s="226" t="s">
        <v>85</v>
      </c>
      <c r="M5" s="141" t="s">
        <v>83</v>
      </c>
      <c r="N5" s="226" t="s">
        <v>84</v>
      </c>
      <c r="O5" s="226" t="s">
        <v>85</v>
      </c>
      <c r="P5" s="141" t="s">
        <v>83</v>
      </c>
      <c r="Q5" s="226" t="s">
        <v>84</v>
      </c>
      <c r="R5" s="226" t="s">
        <v>85</v>
      </c>
      <c r="S5" s="141" t="s">
        <v>83</v>
      </c>
      <c r="T5" s="226" t="s">
        <v>84</v>
      </c>
      <c r="U5" s="226" t="s">
        <v>85</v>
      </c>
      <c r="V5" s="141" t="s">
        <v>83</v>
      </c>
      <c r="W5" s="226" t="s">
        <v>84</v>
      </c>
      <c r="X5" s="411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1" t="s">
        <v>9</v>
      </c>
      <c r="B1" s="391"/>
      <c r="C1" s="391"/>
      <c r="D1" s="391"/>
      <c r="E1" s="391"/>
      <c r="F1" s="391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91"/>
      <c r="B2" s="391"/>
      <c r="C2" s="391"/>
      <c r="D2" s="391"/>
      <c r="E2" s="391"/>
      <c r="F2" s="391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2" t="s">
        <v>35</v>
      </c>
      <c r="B3" s="392"/>
      <c r="C3" s="392"/>
      <c r="D3" s="392"/>
      <c r="E3" s="392"/>
      <c r="F3" s="392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3" t="s">
        <v>14</v>
      </c>
      <c r="B4" s="393"/>
      <c r="C4" s="393"/>
      <c r="D4" s="393"/>
      <c r="E4" s="393"/>
      <c r="F4" s="393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8" t="s">
        <v>186</v>
      </c>
      <c r="C5" s="419"/>
      <c r="D5" s="217" t="s">
        <v>99</v>
      </c>
      <c r="E5" s="413" t="s">
        <v>61</v>
      </c>
      <c r="F5" s="414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100</v>
      </c>
      <c r="B6" s="415" t="s">
        <v>183</v>
      </c>
      <c r="C6" s="415"/>
      <c r="D6" s="219" t="s">
        <v>184</v>
      </c>
      <c r="E6" s="416" t="s">
        <v>185</v>
      </c>
      <c r="F6" s="41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97</v>
      </c>
      <c r="C7" s="215" t="s">
        <v>50</v>
      </c>
      <c r="D7" s="215" t="s">
        <v>49</v>
      </c>
      <c r="E7" s="215" t="s">
        <v>28</v>
      </c>
      <c r="F7" s="215" t="s">
        <v>98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91" t="s">
        <v>9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</row>
    <row r="2" spans="1:40" ht="15" customHeight="1" x14ac:dyDescent="0.25">
      <c r="A2" s="391"/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</row>
    <row r="3" spans="1:40" s="97" customFormat="1" ht="18" customHeight="1" x14ac:dyDescent="0.25">
      <c r="A3" s="392" t="s">
        <v>35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</row>
    <row r="4" spans="1:40" s="97" customFormat="1" ht="18" customHeight="1" x14ac:dyDescent="0.25">
      <c r="A4" s="393" t="s">
        <v>14</v>
      </c>
      <c r="B4" s="393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3"/>
      <c r="R4" s="393"/>
      <c r="S4" s="393"/>
    </row>
    <row r="5" spans="1:40" s="97" customFormat="1" ht="18" customHeight="1" x14ac:dyDescent="0.25">
      <c r="A5" s="263"/>
      <c r="B5" s="263"/>
      <c r="C5" s="263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4"/>
      <c r="U5" s="264"/>
      <c r="V5" s="393"/>
      <c r="W5" s="393"/>
      <c r="X5" s="393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</row>
    <row r="6" spans="1:40" s="98" customFormat="1" ht="60" x14ac:dyDescent="0.25">
      <c r="A6" s="262" t="s">
        <v>138</v>
      </c>
      <c r="B6" s="262" t="s">
        <v>139</v>
      </c>
      <c r="C6" s="262" t="s">
        <v>140</v>
      </c>
      <c r="D6" s="262"/>
      <c r="E6" s="262"/>
      <c r="F6" s="110" t="s">
        <v>141</v>
      </c>
      <c r="G6" s="110" t="s">
        <v>142</v>
      </c>
      <c r="H6" s="266"/>
      <c r="I6" s="110" t="s">
        <v>138</v>
      </c>
      <c r="J6" s="110" t="s">
        <v>143</v>
      </c>
      <c r="K6" s="110" t="s">
        <v>144</v>
      </c>
      <c r="L6" s="265"/>
      <c r="M6" s="265"/>
      <c r="N6" s="265"/>
      <c r="O6" s="265"/>
      <c r="P6" s="37"/>
      <c r="Q6" s="37"/>
      <c r="R6" s="37"/>
      <c r="S6" s="266"/>
      <c r="T6" s="267"/>
      <c r="U6" s="267"/>
      <c r="V6" s="266"/>
      <c r="W6" s="266"/>
      <c r="X6" s="266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</row>
    <row r="7" spans="1:40" ht="18" customHeight="1" x14ac:dyDescent="0.25">
      <c r="A7" s="99" t="s">
        <v>145</v>
      </c>
      <c r="B7" s="112" t="s">
        <v>155</v>
      </c>
      <c r="C7" s="99">
        <v>31581</v>
      </c>
      <c r="D7" s="100"/>
      <c r="E7" s="99"/>
      <c r="F7" s="99">
        <v>15791</v>
      </c>
      <c r="G7" s="99">
        <v>9000</v>
      </c>
      <c r="H7" s="259"/>
      <c r="I7" s="99" t="s">
        <v>159</v>
      </c>
      <c r="J7" s="99">
        <v>24639</v>
      </c>
      <c r="K7" s="99">
        <f>J7/191</f>
        <v>129</v>
      </c>
      <c r="L7" s="259"/>
      <c r="M7" s="259"/>
      <c r="N7" s="259"/>
      <c r="O7" s="259"/>
      <c r="P7" s="269"/>
      <c r="Q7" s="269"/>
      <c r="R7" s="269"/>
      <c r="S7" s="259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146</v>
      </c>
      <c r="B8" s="112" t="s">
        <v>174</v>
      </c>
      <c r="C8" s="99">
        <v>27500</v>
      </c>
      <c r="D8" s="100"/>
      <c r="E8" s="99"/>
      <c r="F8" s="99">
        <v>20754</v>
      </c>
      <c r="G8" s="99">
        <v>9000</v>
      </c>
      <c r="H8" s="259"/>
      <c r="I8" s="99" t="s">
        <v>160</v>
      </c>
      <c r="J8" s="99">
        <v>37436</v>
      </c>
      <c r="K8" s="99">
        <f t="shared" ref="K8:K23" si="0">J8/191</f>
        <v>196</v>
      </c>
      <c r="L8" s="259"/>
      <c r="M8" s="270"/>
      <c r="N8" s="259"/>
      <c r="O8" s="259"/>
      <c r="P8" s="269"/>
      <c r="Q8" s="269"/>
      <c r="R8" s="269"/>
      <c r="S8" s="259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147</v>
      </c>
      <c r="B9" s="112" t="s">
        <v>156</v>
      </c>
      <c r="C9" s="99">
        <v>24260</v>
      </c>
      <c r="D9" s="100"/>
      <c r="E9" s="99"/>
      <c r="F9" s="99">
        <v>13487</v>
      </c>
      <c r="G9" s="99">
        <v>18000</v>
      </c>
      <c r="H9" s="259"/>
      <c r="I9" s="99" t="s">
        <v>161</v>
      </c>
      <c r="J9" s="99">
        <v>47368</v>
      </c>
      <c r="K9" s="99">
        <f t="shared" si="0"/>
        <v>248</v>
      </c>
      <c r="L9" s="259"/>
      <c r="M9" s="259"/>
      <c r="N9" s="259"/>
      <c r="O9" s="259"/>
      <c r="P9" s="269"/>
      <c r="Q9" s="269"/>
      <c r="R9" s="269"/>
      <c r="S9" s="259"/>
      <c r="T9" s="264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148</v>
      </c>
      <c r="B10" s="112" t="s">
        <v>157</v>
      </c>
      <c r="C10" s="99">
        <v>15836</v>
      </c>
      <c r="D10" s="100"/>
      <c r="E10" s="99"/>
      <c r="F10" s="99">
        <v>2673</v>
      </c>
      <c r="G10" s="99"/>
      <c r="H10" s="259"/>
      <c r="I10" s="99" t="s">
        <v>162</v>
      </c>
      <c r="J10" s="99">
        <v>45267</v>
      </c>
      <c r="K10" s="99">
        <f t="shared" si="0"/>
        <v>237</v>
      </c>
      <c r="L10" s="259"/>
      <c r="M10" s="259"/>
      <c r="N10" s="259"/>
      <c r="O10" s="259"/>
      <c r="P10" s="269"/>
      <c r="Q10" s="271"/>
      <c r="R10" s="269"/>
      <c r="S10" s="259"/>
      <c r="T10" s="47"/>
      <c r="U10" s="47"/>
      <c r="V10" s="420"/>
      <c r="W10" s="420"/>
      <c r="X10" s="420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149</v>
      </c>
      <c r="B11" s="112" t="s">
        <v>158</v>
      </c>
      <c r="C11" s="99"/>
      <c r="D11" s="100"/>
      <c r="E11" s="99"/>
      <c r="F11" s="99"/>
      <c r="G11" s="99">
        <v>18000</v>
      </c>
      <c r="H11" s="259"/>
      <c r="I11" s="99" t="s">
        <v>163</v>
      </c>
      <c r="J11" s="99">
        <v>50042</v>
      </c>
      <c r="K11" s="99">
        <f t="shared" si="0"/>
        <v>262</v>
      </c>
      <c r="L11" s="259"/>
      <c r="M11" s="259"/>
      <c r="N11" s="259"/>
      <c r="O11" s="259"/>
      <c r="P11" s="269"/>
      <c r="Q11" s="269"/>
      <c r="R11" s="269"/>
      <c r="S11" s="259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150</v>
      </c>
      <c r="B12" s="112" t="s">
        <v>208</v>
      </c>
      <c r="C12" s="99"/>
      <c r="D12" s="100"/>
      <c r="E12" s="99"/>
      <c r="F12" s="99"/>
      <c r="G12" s="99">
        <v>18000</v>
      </c>
      <c r="H12" s="259"/>
      <c r="I12" s="99" t="s">
        <v>164</v>
      </c>
      <c r="J12" s="99">
        <v>49660</v>
      </c>
      <c r="K12" s="99">
        <f t="shared" si="0"/>
        <v>260</v>
      </c>
      <c r="L12" s="259"/>
      <c r="M12" s="259"/>
      <c r="N12" s="259"/>
      <c r="O12" s="259"/>
      <c r="P12" s="269"/>
      <c r="Q12" s="269"/>
      <c r="R12" s="269"/>
      <c r="S12" s="259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151</v>
      </c>
      <c r="B13" s="112" t="s">
        <v>209</v>
      </c>
      <c r="C13" s="99">
        <v>15120</v>
      </c>
      <c r="D13" s="100"/>
      <c r="E13" s="99"/>
      <c r="F13" s="99"/>
      <c r="G13" s="99">
        <v>18000</v>
      </c>
      <c r="H13" s="259"/>
      <c r="I13" s="99" t="s">
        <v>165</v>
      </c>
      <c r="J13" s="99">
        <v>40874</v>
      </c>
      <c r="K13" s="99">
        <f t="shared" si="0"/>
        <v>214</v>
      </c>
      <c r="L13" s="259"/>
      <c r="M13" s="259"/>
      <c r="N13" s="259"/>
      <c r="O13" s="259"/>
      <c r="P13" s="269"/>
      <c r="Q13" s="269"/>
      <c r="R13" s="269"/>
      <c r="S13" s="259"/>
      <c r="T13" s="47"/>
      <c r="U13" s="47"/>
      <c r="V13" s="420"/>
      <c r="W13" s="420"/>
      <c r="X13" s="420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152</v>
      </c>
      <c r="B14" s="112"/>
      <c r="C14" s="99">
        <v>24210</v>
      </c>
      <c r="D14" s="100"/>
      <c r="E14" s="99"/>
      <c r="F14" s="99"/>
      <c r="G14" s="99"/>
      <c r="H14" s="259"/>
      <c r="I14" s="99" t="s">
        <v>167</v>
      </c>
      <c r="J14" s="99">
        <v>15853</v>
      </c>
      <c r="K14" s="99">
        <f t="shared" si="0"/>
        <v>83</v>
      </c>
      <c r="L14" s="259"/>
      <c r="M14" s="259"/>
      <c r="N14" s="259"/>
      <c r="O14" s="259"/>
      <c r="P14" s="269"/>
      <c r="Q14" s="269"/>
      <c r="R14" s="269"/>
      <c r="S14" s="259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153</v>
      </c>
      <c r="B15" s="112"/>
      <c r="C15" s="100"/>
      <c r="D15" s="100"/>
      <c r="E15" s="99"/>
      <c r="F15" s="99"/>
      <c r="G15" s="99"/>
      <c r="H15" s="259"/>
      <c r="I15" s="99" t="s">
        <v>166</v>
      </c>
      <c r="J15" s="99">
        <v>79074</v>
      </c>
      <c r="K15" s="99">
        <f t="shared" si="0"/>
        <v>414</v>
      </c>
      <c r="L15" s="259"/>
      <c r="M15" s="259"/>
      <c r="N15" s="259"/>
      <c r="O15" s="259"/>
      <c r="P15" s="269"/>
      <c r="Q15" s="269"/>
      <c r="R15" s="269"/>
      <c r="S15" s="259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154</v>
      </c>
      <c r="B16" s="112"/>
      <c r="C16" s="99"/>
      <c r="D16" s="100"/>
      <c r="E16" s="99"/>
      <c r="F16" s="99"/>
      <c r="G16" s="99"/>
      <c r="H16" s="259"/>
      <c r="I16" s="99" t="s">
        <v>168</v>
      </c>
      <c r="J16" s="99">
        <v>55963</v>
      </c>
      <c r="K16" s="99">
        <f t="shared" si="0"/>
        <v>293</v>
      </c>
      <c r="L16" s="259"/>
      <c r="M16" s="259"/>
      <c r="N16" s="259"/>
      <c r="O16" s="259"/>
      <c r="P16" s="269"/>
      <c r="Q16" s="269"/>
      <c r="R16" s="269"/>
      <c r="S16" s="259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59"/>
      <c r="I17" s="99" t="s">
        <v>169</v>
      </c>
      <c r="J17" s="99">
        <v>35144</v>
      </c>
      <c r="K17" s="99">
        <f t="shared" si="0"/>
        <v>184</v>
      </c>
      <c r="L17" s="259"/>
      <c r="M17" s="259"/>
      <c r="N17" s="259"/>
      <c r="O17" s="259"/>
      <c r="P17" s="269"/>
      <c r="Q17" s="269"/>
      <c r="R17" s="269"/>
      <c r="S17" s="259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59"/>
      <c r="I18" s="99" t="s">
        <v>170</v>
      </c>
      <c r="J18" s="99"/>
      <c r="K18" s="99">
        <f t="shared" si="0"/>
        <v>0</v>
      </c>
      <c r="L18" s="259"/>
      <c r="M18" s="259"/>
      <c r="N18" s="259"/>
      <c r="O18" s="259"/>
      <c r="P18" s="269"/>
      <c r="Q18" s="269"/>
      <c r="R18" s="269"/>
      <c r="S18" s="259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5"/>
      <c r="E19" s="111"/>
      <c r="F19" s="99"/>
      <c r="G19" s="99"/>
      <c r="H19" s="259"/>
      <c r="I19" s="99" t="s">
        <v>171</v>
      </c>
      <c r="J19" s="99">
        <v>11460</v>
      </c>
      <c r="K19" s="99">
        <f t="shared" si="0"/>
        <v>60</v>
      </c>
      <c r="L19" s="259"/>
      <c r="M19" s="259"/>
      <c r="N19" s="259"/>
      <c r="O19" s="259"/>
      <c r="P19" s="269"/>
      <c r="Q19" s="269"/>
      <c r="R19" s="269"/>
      <c r="S19" s="259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6"/>
      <c r="C20" s="99"/>
      <c r="D20" s="275"/>
      <c r="E20" s="111"/>
      <c r="F20" s="99"/>
      <c r="G20" s="99"/>
      <c r="H20" s="259"/>
      <c r="I20" s="99" t="s">
        <v>172</v>
      </c>
      <c r="J20" s="99">
        <v>39537</v>
      </c>
      <c r="K20" s="99">
        <f t="shared" si="0"/>
        <v>207</v>
      </c>
      <c r="L20" s="259"/>
      <c r="M20" s="259"/>
      <c r="N20" s="259"/>
      <c r="O20" s="259"/>
      <c r="P20" s="269"/>
      <c r="Q20" s="269"/>
      <c r="R20" s="269"/>
      <c r="S20" s="259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8"/>
      <c r="C21" s="260"/>
      <c r="D21" s="108"/>
      <c r="E21" s="37"/>
      <c r="F21" s="259"/>
      <c r="G21" s="259"/>
      <c r="H21" s="259"/>
      <c r="I21" s="99" t="s">
        <v>173</v>
      </c>
      <c r="J21" s="99">
        <v>27122</v>
      </c>
      <c r="K21" s="99">
        <f t="shared" si="0"/>
        <v>142</v>
      </c>
      <c r="L21" s="259"/>
      <c r="M21" s="259"/>
      <c r="N21" s="259"/>
      <c r="O21" s="259"/>
      <c r="P21" s="269"/>
      <c r="Q21" s="269"/>
      <c r="R21" s="269"/>
      <c r="S21" s="259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8"/>
      <c r="C22" s="272"/>
      <c r="D22" s="108"/>
      <c r="E22" s="37"/>
      <c r="F22" s="259"/>
      <c r="G22" s="259"/>
      <c r="H22" s="259"/>
      <c r="I22" s="231" t="s">
        <v>203</v>
      </c>
      <c r="J22" s="231">
        <v>90916</v>
      </c>
      <c r="K22" s="99">
        <f t="shared" si="0"/>
        <v>476</v>
      </c>
      <c r="L22" s="259"/>
      <c r="M22" s="259"/>
      <c r="N22" s="259"/>
      <c r="O22" s="259"/>
      <c r="P22" s="269"/>
      <c r="Q22" s="269"/>
      <c r="R22" s="269"/>
      <c r="S22" s="259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8"/>
      <c r="C23" s="260"/>
      <c r="D23" s="108"/>
      <c r="E23" s="37"/>
      <c r="F23" s="259"/>
      <c r="G23" s="259"/>
      <c r="H23" s="259"/>
      <c r="I23" s="231" t="s">
        <v>204</v>
      </c>
      <c r="J23" s="231">
        <v>85186</v>
      </c>
      <c r="K23" s="99">
        <f t="shared" si="0"/>
        <v>446</v>
      </c>
      <c r="L23" s="259"/>
      <c r="M23" s="259"/>
      <c r="N23" s="259"/>
      <c r="O23" s="259"/>
      <c r="P23" s="269"/>
      <c r="Q23" s="269"/>
      <c r="R23" s="269"/>
      <c r="S23" s="259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8"/>
      <c r="C24" s="260"/>
      <c r="D24" s="108"/>
      <c r="E24" s="37"/>
      <c r="F24" s="259"/>
      <c r="G24" s="259"/>
      <c r="H24" s="259"/>
      <c r="I24" s="259"/>
      <c r="J24" s="259"/>
      <c r="K24" s="259">
        <f>SUM(K7:K23)</f>
        <v>3851</v>
      </c>
      <c r="L24" s="259"/>
      <c r="M24" s="259"/>
      <c r="N24" s="259"/>
      <c r="O24" s="259"/>
      <c r="P24" s="269"/>
      <c r="Q24" s="269"/>
      <c r="R24" s="269"/>
      <c r="S24" s="259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8"/>
      <c r="C25" s="260"/>
      <c r="D25" s="108"/>
      <c r="E25" s="37"/>
      <c r="F25" s="273"/>
      <c r="G25" s="259"/>
      <c r="H25" s="259"/>
      <c r="I25" s="259"/>
      <c r="J25" s="259"/>
      <c r="K25" s="259"/>
      <c r="L25" s="259"/>
      <c r="M25" s="259"/>
      <c r="N25" s="259"/>
      <c r="O25" s="259"/>
      <c r="P25" s="269"/>
      <c r="Q25" s="269"/>
      <c r="R25" s="269"/>
      <c r="S25" s="259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8"/>
      <c r="C26" s="260"/>
      <c r="D26" s="108"/>
      <c r="E26" s="37"/>
      <c r="F26" s="273"/>
      <c r="G26" s="259"/>
      <c r="H26" s="259"/>
      <c r="I26" s="259"/>
      <c r="J26" s="259"/>
      <c r="K26" s="259"/>
      <c r="L26" s="259"/>
      <c r="M26" s="259"/>
      <c r="N26" s="259"/>
      <c r="O26" s="259"/>
      <c r="P26" s="269"/>
      <c r="Q26" s="269"/>
      <c r="R26" s="269"/>
      <c r="S26" s="259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8"/>
      <c r="C27" s="260"/>
      <c r="D27" s="108"/>
      <c r="E27" s="37"/>
      <c r="F27" s="273"/>
      <c r="G27" s="259"/>
      <c r="H27" s="259"/>
      <c r="I27" s="259"/>
      <c r="J27" s="259"/>
      <c r="K27" s="259"/>
      <c r="L27" s="259"/>
      <c r="M27" s="259"/>
      <c r="N27" s="259"/>
      <c r="O27" s="259"/>
      <c r="P27" s="269"/>
      <c r="Q27" s="269"/>
      <c r="R27" s="269"/>
      <c r="S27" s="259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21"/>
      <c r="B28" s="421"/>
      <c r="C28" s="421"/>
      <c r="D28" s="274"/>
      <c r="E28" s="274"/>
      <c r="F28" s="274"/>
      <c r="G28" s="274"/>
      <c r="H28" s="274"/>
      <c r="I28" s="274"/>
      <c r="J28" s="274"/>
      <c r="K28" s="274"/>
      <c r="L28" s="274"/>
      <c r="M28" s="274"/>
      <c r="N28" s="274"/>
      <c r="O28" s="274"/>
      <c r="P28" s="274"/>
      <c r="Q28" s="274"/>
      <c r="R28" s="274"/>
      <c r="S28" s="274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0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4" t="s">
        <v>199</v>
      </c>
      <c r="B1" s="424"/>
      <c r="C1" s="424"/>
      <c r="D1" s="424"/>
    </row>
    <row r="2" spans="1:4" ht="42" customHeight="1" x14ac:dyDescent="0.25">
      <c r="A2" s="95" t="s">
        <v>10</v>
      </c>
      <c r="B2" s="125" t="s">
        <v>71</v>
      </c>
      <c r="C2" s="125" t="s">
        <v>33</v>
      </c>
      <c r="D2" s="330" t="s">
        <v>198</v>
      </c>
    </row>
    <row r="3" spans="1:4" ht="15.75" x14ac:dyDescent="0.25">
      <c r="A3" s="321" t="s">
        <v>72</v>
      </c>
      <c r="B3" s="322" t="s">
        <v>73</v>
      </c>
      <c r="C3" s="322">
        <v>2050</v>
      </c>
      <c r="D3" s="190"/>
    </row>
    <row r="4" spans="1:4" ht="15.75" x14ac:dyDescent="0.25">
      <c r="A4" s="321" t="s">
        <v>74</v>
      </c>
      <c r="B4" s="322" t="s">
        <v>75</v>
      </c>
      <c r="C4" s="322">
        <v>7300</v>
      </c>
      <c r="D4" s="190"/>
    </row>
    <row r="5" spans="1:4" ht="15.75" x14ac:dyDescent="0.25">
      <c r="A5" s="325" t="s">
        <v>118</v>
      </c>
      <c r="B5" s="326" t="s">
        <v>119</v>
      </c>
      <c r="C5" s="327">
        <v>8000</v>
      </c>
      <c r="D5" s="190"/>
    </row>
    <row r="6" spans="1:4" ht="15.75" x14ac:dyDescent="0.25">
      <c r="A6" s="321" t="s">
        <v>121</v>
      </c>
      <c r="B6" s="322" t="s">
        <v>77</v>
      </c>
      <c r="C6" s="324">
        <v>2000</v>
      </c>
      <c r="D6" s="190"/>
    </row>
    <row r="7" spans="1:4" ht="15.75" x14ac:dyDescent="0.25">
      <c r="A7" s="321" t="s">
        <v>124</v>
      </c>
      <c r="B7" s="322" t="s">
        <v>125</v>
      </c>
      <c r="C7" s="324">
        <v>4250</v>
      </c>
      <c r="D7" s="190"/>
    </row>
    <row r="8" spans="1:4" ht="15.75" x14ac:dyDescent="0.25">
      <c r="A8" s="321" t="s">
        <v>126</v>
      </c>
      <c r="B8" s="322" t="s">
        <v>129</v>
      </c>
      <c r="C8" s="324">
        <v>1900</v>
      </c>
      <c r="D8" s="190"/>
    </row>
    <row r="9" spans="1:4" ht="15.75" x14ac:dyDescent="0.25">
      <c r="A9" s="321" t="s">
        <v>130</v>
      </c>
      <c r="B9" s="322" t="s">
        <v>132</v>
      </c>
      <c r="C9" s="324">
        <v>750</v>
      </c>
      <c r="D9" s="190"/>
    </row>
    <row r="10" spans="1:4" ht="15.75" x14ac:dyDescent="0.25">
      <c r="A10" s="321" t="s">
        <v>134</v>
      </c>
      <c r="B10" s="324" t="s">
        <v>78</v>
      </c>
      <c r="C10" s="322">
        <v>3152</v>
      </c>
      <c r="D10" s="190"/>
    </row>
    <row r="11" spans="1:4" ht="15.75" x14ac:dyDescent="0.25">
      <c r="A11" s="323" t="s">
        <v>135</v>
      </c>
      <c r="B11" s="323" t="s">
        <v>78</v>
      </c>
      <c r="C11" s="328">
        <v>5023</v>
      </c>
      <c r="D11" s="190"/>
    </row>
    <row r="12" spans="1:4" x14ac:dyDescent="0.25">
      <c r="A12" s="65" t="s">
        <v>177</v>
      </c>
      <c r="B12" s="65" t="s">
        <v>182</v>
      </c>
      <c r="C12" s="65">
        <v>1500</v>
      </c>
      <c r="D12" s="190"/>
    </row>
    <row r="13" spans="1:4" x14ac:dyDescent="0.25">
      <c r="A13" s="65" t="s">
        <v>188</v>
      </c>
      <c r="B13" s="65" t="s">
        <v>182</v>
      </c>
      <c r="C13" s="65">
        <v>750</v>
      </c>
      <c r="D13" s="190"/>
    </row>
    <row r="14" spans="1:4" x14ac:dyDescent="0.25">
      <c r="A14" s="316" t="s">
        <v>191</v>
      </c>
      <c r="B14" s="316" t="s">
        <v>192</v>
      </c>
      <c r="C14" s="316">
        <v>74681</v>
      </c>
      <c r="D14" s="190"/>
    </row>
    <row r="15" spans="1:4" x14ac:dyDescent="0.25">
      <c r="A15" s="316" t="s">
        <v>193</v>
      </c>
      <c r="B15" s="316" t="s">
        <v>194</v>
      </c>
      <c r="C15" s="316">
        <v>75063</v>
      </c>
      <c r="D15" s="190"/>
    </row>
    <row r="16" spans="1:4" x14ac:dyDescent="0.25">
      <c r="A16" s="316" t="s">
        <v>195</v>
      </c>
      <c r="B16" s="316" t="s">
        <v>196</v>
      </c>
      <c r="C16" s="316">
        <v>69715</v>
      </c>
      <c r="D16" s="190"/>
    </row>
    <row r="17" spans="1:4" x14ac:dyDescent="0.25">
      <c r="A17" s="329" t="s">
        <v>197</v>
      </c>
      <c r="B17" s="316" t="s">
        <v>127</v>
      </c>
      <c r="C17" s="316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3" t="s">
        <v>28</v>
      </c>
      <c r="B19" s="423"/>
      <c r="C19" s="317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18"/>
      <c r="B36" s="319"/>
      <c r="C36" s="318"/>
    </row>
    <row r="37" spans="1:3" x14ac:dyDescent="0.25">
      <c r="A37" s="318"/>
      <c r="B37" s="319"/>
      <c r="C37" s="318"/>
    </row>
    <row r="38" spans="1:3" x14ac:dyDescent="0.25">
      <c r="A38" s="318"/>
      <c r="B38" s="320"/>
      <c r="C38" s="318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2"/>
      <c r="B47" s="422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2021-10-16T03:15:20Z</cp:lastPrinted>
  <dcterms:created xsi:type="dcterms:W3CDTF">2015-12-02T06:31:52Z</dcterms:created>
  <dcterms:modified xsi:type="dcterms:W3CDTF">2021-10-25T14:08:23Z</dcterms:modified>
</cp:coreProperties>
</file>