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N16" i="33" s="1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3" i="33" l="1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R24" i="33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D28" i="33"/>
  <c r="D29" i="33" s="1"/>
  <c r="O14" i="33"/>
  <c r="O26" i="33"/>
  <c r="M7" i="33"/>
  <c r="S7" i="33" s="1"/>
  <c r="T7" i="33" s="1"/>
  <c r="N7" i="33"/>
  <c r="R9" i="33"/>
  <c r="R11" i="33"/>
  <c r="R15" i="33"/>
  <c r="R27" i="33"/>
  <c r="O9" i="33"/>
  <c r="S12" i="33"/>
  <c r="T12" i="33" s="1"/>
  <c r="S14" i="33"/>
  <c r="T14" i="33" s="1"/>
  <c r="O15" i="33"/>
  <c r="S18" i="33"/>
  <c r="T18" i="33" s="1"/>
  <c r="S22" i="33"/>
  <c r="T22" i="33" s="1"/>
  <c r="S24" i="33"/>
  <c r="T24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<sst xmlns="http://schemas.openxmlformats.org/spreadsheetml/2006/main" count="1503" uniqueCount="55">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</sst>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691205</v>
      </c>
      <c r="E4" s="2">
        <f>'9'!E29</f>
        <v>3695</v>
      </c>
      <c r="F4" s="2">
        <f>'9'!F29</f>
        <v>16450</v>
      </c>
      <c r="G4" s="2">
        <f>'9'!G29</f>
        <v>0</v>
      </c>
      <c r="H4" s="2">
        <f>'9'!H29</f>
        <v>51310</v>
      </c>
      <c r="I4" s="2">
        <f>'9'!I29</f>
        <v>475</v>
      </c>
      <c r="J4" s="2">
        <f>'9'!J29</f>
        <v>335</v>
      </c>
      <c r="K4" s="2">
        <f>'9'!K29</f>
        <v>123</v>
      </c>
      <c r="L4" s="2">
        <f>'9'!L29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691205</v>
      </c>
      <c r="E4" s="2">
        <f>'10'!E29</f>
        <v>3695</v>
      </c>
      <c r="F4" s="2">
        <f>'10'!F29</f>
        <v>16450</v>
      </c>
      <c r="G4" s="2">
        <f>'10'!G29</f>
        <v>0</v>
      </c>
      <c r="H4" s="2">
        <f>'10'!H29</f>
        <v>51310</v>
      </c>
      <c r="I4" s="2">
        <f>'10'!I29</f>
        <v>475</v>
      </c>
      <c r="J4" s="2">
        <f>'10'!J29</f>
        <v>335</v>
      </c>
      <c r="K4" s="2">
        <f>'10'!K29</f>
        <v>123</v>
      </c>
      <c r="L4" s="2">
        <f>'10'!L29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691205</v>
      </c>
      <c r="E4" s="2">
        <f>'11'!E29</f>
        <v>3695</v>
      </c>
      <c r="F4" s="2">
        <f>'11'!F29</f>
        <v>16450</v>
      </c>
      <c r="G4" s="2">
        <f>'11'!G29</f>
        <v>0</v>
      </c>
      <c r="H4" s="2">
        <f>'11'!H29</f>
        <v>51310</v>
      </c>
      <c r="I4" s="2">
        <f>'11'!I29</f>
        <v>475</v>
      </c>
      <c r="J4" s="2">
        <f>'11'!J29</f>
        <v>335</v>
      </c>
      <c r="K4" s="2">
        <f>'11'!K29</f>
        <v>123</v>
      </c>
      <c r="L4" s="2">
        <f>'11'!L29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691205</v>
      </c>
      <c r="E4" s="2">
        <f>'12'!E29</f>
        <v>3695</v>
      </c>
      <c r="F4" s="2">
        <f>'12'!F29</f>
        <v>16450</v>
      </c>
      <c r="G4" s="2">
        <f>'12'!G29</f>
        <v>0</v>
      </c>
      <c r="H4" s="2">
        <f>'12'!H29</f>
        <v>51310</v>
      </c>
      <c r="I4" s="2">
        <f>'12'!I29</f>
        <v>475</v>
      </c>
      <c r="J4" s="2">
        <f>'12'!J29</f>
        <v>335</v>
      </c>
      <c r="K4" s="2">
        <f>'12'!K29</f>
        <v>123</v>
      </c>
      <c r="L4" s="2">
        <f>'12'!L29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691205</v>
      </c>
      <c r="E4" s="2">
        <f>'13'!E29</f>
        <v>3695</v>
      </c>
      <c r="F4" s="2">
        <f>'13'!F29</f>
        <v>16450</v>
      </c>
      <c r="G4" s="2">
        <f>'13'!G29</f>
        <v>0</v>
      </c>
      <c r="H4" s="2">
        <f>'13'!H29</f>
        <v>51310</v>
      </c>
      <c r="I4" s="2">
        <f>'13'!I29</f>
        <v>475</v>
      </c>
      <c r="J4" s="2">
        <f>'13'!J29</f>
        <v>335</v>
      </c>
      <c r="K4" s="2">
        <f>'13'!K29</f>
        <v>123</v>
      </c>
      <c r="L4" s="2">
        <f>'13'!L29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691205</v>
      </c>
      <c r="E4" s="2">
        <f>'14'!E29</f>
        <v>3695</v>
      </c>
      <c r="F4" s="2">
        <f>'14'!F29</f>
        <v>16450</v>
      </c>
      <c r="G4" s="2">
        <f>'14'!G29</f>
        <v>0</v>
      </c>
      <c r="H4" s="2">
        <f>'14'!H29</f>
        <v>51310</v>
      </c>
      <c r="I4" s="2">
        <f>'14'!I29</f>
        <v>475</v>
      </c>
      <c r="J4" s="2">
        <f>'14'!J29</f>
        <v>335</v>
      </c>
      <c r="K4" s="2">
        <f>'14'!K29</f>
        <v>123</v>
      </c>
      <c r="L4" s="2">
        <f>'14'!L29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691205</v>
      </c>
      <c r="E4" s="2">
        <f>'15'!E29</f>
        <v>3695</v>
      </c>
      <c r="F4" s="2">
        <f>'15'!F29</f>
        <v>16450</v>
      </c>
      <c r="G4" s="2">
        <f>'15'!G29</f>
        <v>0</v>
      </c>
      <c r="H4" s="2">
        <f>'15'!H29</f>
        <v>51310</v>
      </c>
      <c r="I4" s="2">
        <f>'15'!I29</f>
        <v>475</v>
      </c>
      <c r="J4" s="2">
        <f>'15'!J29</f>
        <v>335</v>
      </c>
      <c r="K4" s="2">
        <f>'15'!K29</f>
        <v>123</v>
      </c>
      <c r="L4" s="2">
        <f>'15'!L29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691205</v>
      </c>
      <c r="E4" s="2">
        <f>'16'!E29</f>
        <v>3695</v>
      </c>
      <c r="F4" s="2">
        <f>'16'!F29</f>
        <v>16450</v>
      </c>
      <c r="G4" s="2">
        <f>'16'!G29</f>
        <v>0</v>
      </c>
      <c r="H4" s="2">
        <f>'16'!H29</f>
        <v>51310</v>
      </c>
      <c r="I4" s="2">
        <f>'16'!I29</f>
        <v>475</v>
      </c>
      <c r="J4" s="2">
        <f>'16'!J29</f>
        <v>335</v>
      </c>
      <c r="K4" s="2">
        <f>'16'!K29</f>
        <v>123</v>
      </c>
      <c r="L4" s="2">
        <f>'16'!L29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691205</v>
      </c>
      <c r="E4" s="2">
        <f>'17'!E29</f>
        <v>3695</v>
      </c>
      <c r="F4" s="2">
        <f>'17'!F29</f>
        <v>16450</v>
      </c>
      <c r="G4" s="2">
        <f>'17'!G29</f>
        <v>0</v>
      </c>
      <c r="H4" s="2">
        <f>'17'!H29</f>
        <v>51310</v>
      </c>
      <c r="I4" s="2">
        <f>'17'!I29</f>
        <v>475</v>
      </c>
      <c r="J4" s="2">
        <f>'17'!J29</f>
        <v>335</v>
      </c>
      <c r="K4" s="2">
        <f>'17'!K29</f>
        <v>123</v>
      </c>
      <c r="L4" s="2">
        <f>'17'!L29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691205</v>
      </c>
      <c r="E4" s="2">
        <f>'18'!E29</f>
        <v>3695</v>
      </c>
      <c r="F4" s="2">
        <f>'18'!F29</f>
        <v>16450</v>
      </c>
      <c r="G4" s="2">
        <f>'18'!G29</f>
        <v>0</v>
      </c>
      <c r="H4" s="2">
        <f>'18'!H29</f>
        <v>51310</v>
      </c>
      <c r="I4" s="2">
        <f>'18'!I29</f>
        <v>475</v>
      </c>
      <c r="J4" s="2">
        <f>'18'!J29</f>
        <v>335</v>
      </c>
      <c r="K4" s="2">
        <f>'18'!K29</f>
        <v>123</v>
      </c>
      <c r="L4" s="2">
        <f>'18'!L29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1" ht="18.75" x14ac:dyDescent="0.2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1" x14ac:dyDescent="0.25">
      <c r="A4" s="69" t="s">
        <v>1</v>
      </c>
      <c r="B4" s="69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70"/>
      <c r="O4" s="70"/>
      <c r="P4" s="70"/>
      <c r="Q4" s="70"/>
      <c r="R4" s="70"/>
      <c r="S4" s="70"/>
      <c r="T4" s="70"/>
    </row>
    <row r="5" spans="1:21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8" t="s">
        <v>45</v>
      </c>
      <c r="B29" s="59"/>
      <c r="C29" s="60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691205</v>
      </c>
      <c r="E4" s="2">
        <f>'19'!E29</f>
        <v>3695</v>
      </c>
      <c r="F4" s="2">
        <f>'19'!F29</f>
        <v>16450</v>
      </c>
      <c r="G4" s="2">
        <f>'19'!G29</f>
        <v>0</v>
      </c>
      <c r="H4" s="2">
        <f>'19'!H29</f>
        <v>51310</v>
      </c>
      <c r="I4" s="2">
        <f>'19'!I29</f>
        <v>475</v>
      </c>
      <c r="J4" s="2">
        <f>'19'!J29</f>
        <v>335</v>
      </c>
      <c r="K4" s="2">
        <f>'19'!K29</f>
        <v>123</v>
      </c>
      <c r="L4" s="2">
        <f>'19'!L29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691205</v>
      </c>
      <c r="E4" s="2">
        <f>'20'!E29</f>
        <v>3695</v>
      </c>
      <c r="F4" s="2">
        <f>'20'!F29</f>
        <v>16450</v>
      </c>
      <c r="G4" s="2">
        <f>'20'!G29</f>
        <v>0</v>
      </c>
      <c r="H4" s="2">
        <f>'20'!H29</f>
        <v>51310</v>
      </c>
      <c r="I4" s="2">
        <f>'20'!I29</f>
        <v>475</v>
      </c>
      <c r="J4" s="2">
        <f>'20'!J29</f>
        <v>335</v>
      </c>
      <c r="K4" s="2">
        <f>'20'!K29</f>
        <v>123</v>
      </c>
      <c r="L4" s="2">
        <f>'20'!L29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691205</v>
      </c>
      <c r="E4" s="2">
        <f>'21'!E29</f>
        <v>3695</v>
      </c>
      <c r="F4" s="2">
        <f>'21'!F29</f>
        <v>16450</v>
      </c>
      <c r="G4" s="2">
        <f>'21'!G29</f>
        <v>0</v>
      </c>
      <c r="H4" s="2">
        <f>'21'!H29</f>
        <v>51310</v>
      </c>
      <c r="I4" s="2">
        <f>'21'!I29</f>
        <v>475</v>
      </c>
      <c r="J4" s="2">
        <f>'21'!J29</f>
        <v>335</v>
      </c>
      <c r="K4" s="2">
        <f>'21'!K29</f>
        <v>123</v>
      </c>
      <c r="L4" s="2">
        <f>'21'!L29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691205</v>
      </c>
      <c r="E4" s="2">
        <f>'22'!E29</f>
        <v>3695</v>
      </c>
      <c r="F4" s="2">
        <f>'22'!F29</f>
        <v>16450</v>
      </c>
      <c r="G4" s="2">
        <f>'22'!G29</f>
        <v>0</v>
      </c>
      <c r="H4" s="2">
        <f>'22'!H29</f>
        <v>51310</v>
      </c>
      <c r="I4" s="2">
        <f>'22'!I29</f>
        <v>475</v>
      </c>
      <c r="J4" s="2">
        <f>'22'!J29</f>
        <v>335</v>
      </c>
      <c r="K4" s="2">
        <f>'22'!K29</f>
        <v>123</v>
      </c>
      <c r="L4" s="2">
        <f>'22'!L29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691205</v>
      </c>
      <c r="E4" s="2">
        <f>'23'!E29</f>
        <v>3695</v>
      </c>
      <c r="F4" s="2">
        <f>'23'!F29</f>
        <v>16450</v>
      </c>
      <c r="G4" s="2">
        <f>'23'!G29</f>
        <v>0</v>
      </c>
      <c r="H4" s="2">
        <f>'23'!H29</f>
        <v>51310</v>
      </c>
      <c r="I4" s="2">
        <f>'23'!I29</f>
        <v>475</v>
      </c>
      <c r="J4" s="2">
        <f>'23'!J29</f>
        <v>335</v>
      </c>
      <c r="K4" s="2">
        <f>'23'!K29</f>
        <v>123</v>
      </c>
      <c r="L4" s="2">
        <f>'23'!L29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691205</v>
      </c>
      <c r="E4" s="2">
        <f>'24'!E29</f>
        <v>3695</v>
      </c>
      <c r="F4" s="2">
        <f>'24'!F29</f>
        <v>16450</v>
      </c>
      <c r="G4" s="2">
        <f>'24'!G29</f>
        <v>0</v>
      </c>
      <c r="H4" s="2">
        <f>'24'!H29</f>
        <v>51310</v>
      </c>
      <c r="I4" s="2">
        <f>'24'!I29</f>
        <v>475</v>
      </c>
      <c r="J4" s="2">
        <f>'24'!J29</f>
        <v>335</v>
      </c>
      <c r="K4" s="2">
        <f>'24'!K29</f>
        <v>123</v>
      </c>
      <c r="L4" s="2">
        <f>'24'!L29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691205</v>
      </c>
      <c r="E4" s="2">
        <f>'25'!E29</f>
        <v>3695</v>
      </c>
      <c r="F4" s="2">
        <f>'25'!F29</f>
        <v>16450</v>
      </c>
      <c r="G4" s="2">
        <f>'25'!G29</f>
        <v>0</v>
      </c>
      <c r="H4" s="2">
        <f>'25'!H29</f>
        <v>51310</v>
      </c>
      <c r="I4" s="2">
        <f>'25'!I29</f>
        <v>475</v>
      </c>
      <c r="J4" s="2">
        <f>'25'!J29</f>
        <v>335</v>
      </c>
      <c r="K4" s="2">
        <f>'25'!K29</f>
        <v>123</v>
      </c>
      <c r="L4" s="2">
        <f>'25'!L29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691205</v>
      </c>
      <c r="E4" s="2">
        <f>'26'!E29</f>
        <v>3695</v>
      </c>
      <c r="F4" s="2">
        <f>'26'!F29</f>
        <v>16450</v>
      </c>
      <c r="G4" s="2">
        <f>'26'!G29</f>
        <v>0</v>
      </c>
      <c r="H4" s="2">
        <f>'26'!H29</f>
        <v>51310</v>
      </c>
      <c r="I4" s="2">
        <f>'26'!I29</f>
        <v>475</v>
      </c>
      <c r="J4" s="2">
        <f>'26'!J29</f>
        <v>335</v>
      </c>
      <c r="K4" s="2">
        <f>'26'!K29</f>
        <v>123</v>
      </c>
      <c r="L4" s="2">
        <f>'26'!L29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691205</v>
      </c>
      <c r="E4" s="2">
        <f>'27'!E29</f>
        <v>3695</v>
      </c>
      <c r="F4" s="2">
        <f>'27'!F29</f>
        <v>16450</v>
      </c>
      <c r="G4" s="2">
        <f>'27'!G29</f>
        <v>0</v>
      </c>
      <c r="H4" s="2">
        <f>'27'!H29</f>
        <v>51310</v>
      </c>
      <c r="I4" s="2">
        <f>'27'!I29</f>
        <v>475</v>
      </c>
      <c r="J4" s="2">
        <f>'27'!J29</f>
        <v>335</v>
      </c>
      <c r="K4" s="2">
        <f>'27'!K29</f>
        <v>123</v>
      </c>
      <c r="L4" s="2">
        <f>'27'!L29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691205</v>
      </c>
      <c r="E4" s="2">
        <f>'28'!E29</f>
        <v>3695</v>
      </c>
      <c r="F4" s="2">
        <f>'28'!F29</f>
        <v>16450</v>
      </c>
      <c r="G4" s="2">
        <f>'28'!G29</f>
        <v>0</v>
      </c>
      <c r="H4" s="2">
        <f>'28'!H29</f>
        <v>51310</v>
      </c>
      <c r="I4" s="2">
        <f>'28'!I29</f>
        <v>475</v>
      </c>
      <c r="J4" s="2">
        <f>'28'!J29</f>
        <v>335</v>
      </c>
      <c r="K4" s="2">
        <f>'28'!K29</f>
        <v>123</v>
      </c>
      <c r="L4" s="2">
        <f>'28'!L29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5" t="s">
        <v>44</v>
      </c>
      <c r="B28" s="56"/>
      <c r="C28" s="57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8" t="s">
        <v>45</v>
      </c>
      <c r="B29" s="59"/>
      <c r="C29" s="60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691205</v>
      </c>
      <c r="E4" s="2">
        <f>'29'!E29</f>
        <v>3695</v>
      </c>
      <c r="F4" s="2">
        <f>'29'!F29</f>
        <v>16450</v>
      </c>
      <c r="G4" s="2">
        <f>'29'!G29</f>
        <v>0</v>
      </c>
      <c r="H4" s="2">
        <f>'29'!H29</f>
        <v>51310</v>
      </c>
      <c r="I4" s="2">
        <f>'29'!I29</f>
        <v>475</v>
      </c>
      <c r="J4" s="2">
        <f>'29'!J29</f>
        <v>335</v>
      </c>
      <c r="K4" s="2">
        <f>'29'!K29</f>
        <v>123</v>
      </c>
      <c r="L4" s="2">
        <f>'29'!L29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691205</v>
      </c>
      <c r="E4" s="2">
        <f>'30'!E29</f>
        <v>3695</v>
      </c>
      <c r="F4" s="2">
        <f>'30'!F29</f>
        <v>16450</v>
      </c>
      <c r="G4" s="2">
        <f>'30'!G29</f>
        <v>0</v>
      </c>
      <c r="H4" s="2">
        <f>'30'!H29</f>
        <v>51310</v>
      </c>
      <c r="I4" s="2">
        <f>'30'!I29</f>
        <v>475</v>
      </c>
      <c r="J4" s="2">
        <f>'30'!J29</f>
        <v>335</v>
      </c>
      <c r="K4" s="2">
        <f>'30'!K29</f>
        <v>123</v>
      </c>
      <c r="L4" s="2">
        <f>'30'!L29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/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455638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17952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17952</v>
      </c>
      <c r="N7" s="24">
        <f>D7+E7*20+F7*10+G7*9+H7*9+I7*191+J7*191+K7*182+L7*100</f>
        <v>27693</v>
      </c>
      <c r="O7" s="25">
        <f>M7*2.75%</f>
        <v>493.68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189</v>
      </c>
      <c r="R7" s="24">
        <f>M7-(M7*2.75%)+I7*191+J7*191+K7*182+L7*100-Q7</f>
        <v>27010.32</v>
      </c>
      <c r="S7" s="25">
        <f>M7*0.95%</f>
        <v>170.54399999999998</v>
      </c>
      <c r="T7" s="27">
        <f>S7-Q7</f>
        <v>-18.456000000000017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12158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12158</v>
      </c>
      <c r="N8" s="24">
        <f t="shared" ref="N8:N27" si="1">D8+E8*20+F8*10+G8*9+H8*9+I8*191+J8*191+K8*182+L8*100</f>
        <v>21663</v>
      </c>
      <c r="O8" s="25">
        <f t="shared" ref="O8:O27" si="2">M8*2.75%</f>
        <v>334.34500000000003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222</v>
      </c>
      <c r="R8" s="24">
        <f t="shared" ref="R8:R27" si="3">M8-(M8*2.75%)+I8*191+J8*191+K8*182+L8*100-Q8</f>
        <v>21106.654999999999</v>
      </c>
      <c r="S8" s="25">
        <f t="shared" ref="S8:S27" si="4">M8*0.95%</f>
        <v>115.50099999999999</v>
      </c>
      <c r="T8" s="27">
        <f t="shared" ref="T8:T27" si="5">S8-Q8</f>
        <v>-106.49900000000001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43258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29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47838</v>
      </c>
      <c r="N9" s="24">
        <f t="shared" si="1"/>
        <v>53377</v>
      </c>
      <c r="O9" s="25">
        <f t="shared" si="2"/>
        <v>1315.5450000000001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403</v>
      </c>
      <c r="R9" s="24">
        <f t="shared" si="3"/>
        <v>51658.455000000002</v>
      </c>
      <c r="S9" s="25">
        <f t="shared" si="4"/>
        <v>454.46100000000001</v>
      </c>
      <c r="T9" s="27">
        <f t="shared" si="5"/>
        <v>51.461000000000013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13583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13583</v>
      </c>
      <c r="N10" s="24">
        <f t="shared" si="1"/>
        <v>16257</v>
      </c>
      <c r="O10" s="25">
        <f t="shared" si="2"/>
        <v>373.53250000000003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92</v>
      </c>
      <c r="R10" s="24">
        <f t="shared" si="3"/>
        <v>15791.467500000001</v>
      </c>
      <c r="S10" s="25">
        <f t="shared" si="4"/>
        <v>129.0385</v>
      </c>
      <c r="T10" s="27">
        <f t="shared" si="5"/>
        <v>37.038499999999999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9310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39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24760</v>
      </c>
      <c r="N11" s="24">
        <f t="shared" si="1"/>
        <v>32709</v>
      </c>
      <c r="O11" s="25">
        <f t="shared" si="2"/>
        <v>680.9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105</v>
      </c>
      <c r="R11" s="24">
        <f t="shared" si="3"/>
        <v>31923.1</v>
      </c>
      <c r="S11" s="25">
        <f t="shared" si="4"/>
        <v>235.22</v>
      </c>
      <c r="T11" s="27">
        <f t="shared" si="5"/>
        <v>130.22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14758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18658</v>
      </c>
      <c r="N12" s="24">
        <f t="shared" si="1"/>
        <v>23298</v>
      </c>
      <c r="O12" s="25">
        <f t="shared" si="2"/>
        <v>513.09500000000003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88</v>
      </c>
      <c r="R12" s="24">
        <f t="shared" si="3"/>
        <v>22696.904999999999</v>
      </c>
      <c r="S12" s="25">
        <f t="shared" si="4"/>
        <v>177.251</v>
      </c>
      <c r="T12" s="27">
        <f t="shared" si="5"/>
        <v>89.251000000000005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11578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5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11578</v>
      </c>
      <c r="N13" s="24">
        <f t="shared" si="1"/>
        <v>12533</v>
      </c>
      <c r="O13" s="25">
        <f t="shared" si="2"/>
        <v>318.39499999999998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155</v>
      </c>
      <c r="R13" s="24">
        <f t="shared" si="3"/>
        <v>12059.605</v>
      </c>
      <c r="S13" s="25">
        <f t="shared" si="4"/>
        <v>109.991</v>
      </c>
      <c r="T13" s="27">
        <f t="shared" si="5"/>
        <v>-45.009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28789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35689</v>
      </c>
      <c r="N14" s="24">
        <f t="shared" si="1"/>
        <v>36071</v>
      </c>
      <c r="O14" s="25">
        <f t="shared" si="2"/>
        <v>981.44749999999999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478</v>
      </c>
      <c r="R14" s="24">
        <f t="shared" si="3"/>
        <v>34611.552499999998</v>
      </c>
      <c r="S14" s="25">
        <f t="shared" si="4"/>
        <v>339.0455</v>
      </c>
      <c r="T14" s="27">
        <f t="shared" si="5"/>
        <v>-138.9545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43228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49668</v>
      </c>
      <c r="N15" s="24">
        <f t="shared" si="1"/>
        <v>59701</v>
      </c>
      <c r="O15" s="25">
        <f t="shared" si="2"/>
        <v>1365.8700000000001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520</v>
      </c>
      <c r="R15" s="24">
        <f t="shared" si="3"/>
        <v>57815.13</v>
      </c>
      <c r="S15" s="25">
        <f t="shared" si="4"/>
        <v>471.846</v>
      </c>
      <c r="T15" s="27">
        <f t="shared" si="5"/>
        <v>-48.153999999999996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44085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44085</v>
      </c>
      <c r="N16" s="24">
        <f t="shared" si="1"/>
        <v>44467</v>
      </c>
      <c r="O16" s="25">
        <f t="shared" si="2"/>
        <v>1212.3375000000001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325</v>
      </c>
      <c r="R16" s="24">
        <f t="shared" si="3"/>
        <v>42929.662499999999</v>
      </c>
      <c r="S16" s="25">
        <f t="shared" si="4"/>
        <v>418.8075</v>
      </c>
      <c r="T16" s="27">
        <f t="shared" si="5"/>
        <v>93.807500000000005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10011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12911</v>
      </c>
      <c r="N17" s="24">
        <f t="shared" si="1"/>
        <v>15967</v>
      </c>
      <c r="O17" s="25">
        <f t="shared" si="2"/>
        <v>355.05250000000001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140</v>
      </c>
      <c r="R17" s="24">
        <f t="shared" si="3"/>
        <v>15471.9475</v>
      </c>
      <c r="S17" s="25">
        <f t="shared" si="4"/>
        <v>122.6545</v>
      </c>
      <c r="T17" s="27">
        <f t="shared" si="5"/>
        <v>-17.345500000000001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28279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28279</v>
      </c>
      <c r="N18" s="24">
        <f t="shared" si="1"/>
        <v>29007</v>
      </c>
      <c r="O18" s="25">
        <f t="shared" si="2"/>
        <v>777.67250000000001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760</v>
      </c>
      <c r="R18" s="24">
        <f t="shared" si="3"/>
        <v>27469.327499999999</v>
      </c>
      <c r="S18" s="25">
        <f t="shared" si="4"/>
        <v>268.65049999999997</v>
      </c>
      <c r="T18" s="27">
        <f t="shared" si="5"/>
        <v>-491.34950000000003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33809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40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10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35209</v>
      </c>
      <c r="N19" s="24">
        <f t="shared" si="1"/>
        <v>44669</v>
      </c>
      <c r="O19" s="25">
        <f t="shared" si="2"/>
        <v>968.24750000000006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43190.752500000002</v>
      </c>
      <c r="S19" s="25">
        <f t="shared" si="4"/>
        <v>334.4855</v>
      </c>
      <c r="T19" s="27">
        <f t="shared" si="5"/>
        <v>-175.5145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29226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33576</v>
      </c>
      <c r="N20" s="24">
        <f t="shared" si="1"/>
        <v>35077</v>
      </c>
      <c r="O20" s="25">
        <f t="shared" si="2"/>
        <v>923.34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33793.660000000003</v>
      </c>
      <c r="S20" s="25">
        <f t="shared" si="4"/>
        <v>318.97199999999998</v>
      </c>
      <c r="T20" s="27">
        <f t="shared" si="5"/>
        <v>-41.02800000000002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14751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15521</v>
      </c>
      <c r="N21" s="24">
        <f t="shared" si="1"/>
        <v>17431</v>
      </c>
      <c r="O21" s="25">
        <f t="shared" si="2"/>
        <v>426.82749999999999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16984.172500000001</v>
      </c>
      <c r="S21" s="25">
        <f t="shared" si="4"/>
        <v>147.4495</v>
      </c>
      <c r="T21" s="27">
        <f t="shared" si="5"/>
        <v>127.4495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37870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37870</v>
      </c>
      <c r="N22" s="24">
        <f t="shared" si="1"/>
        <v>43600</v>
      </c>
      <c r="O22" s="25">
        <f t="shared" si="2"/>
        <v>1041.425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42158.574999999997</v>
      </c>
      <c r="S22" s="25">
        <f t="shared" si="4"/>
        <v>359.76499999999999</v>
      </c>
      <c r="T22" s="27">
        <f t="shared" si="5"/>
        <v>-40.235000000000014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20902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20902</v>
      </c>
      <c r="N23" s="24">
        <f t="shared" si="1"/>
        <v>22812</v>
      </c>
      <c r="O23" s="25">
        <f t="shared" si="2"/>
        <v>574.80499999999995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200</v>
      </c>
      <c r="R23" s="24">
        <f t="shared" si="3"/>
        <v>22037.195</v>
      </c>
      <c r="S23" s="25">
        <f t="shared" si="4"/>
        <v>198.56899999999999</v>
      </c>
      <c r="T23" s="27">
        <f t="shared" si="5"/>
        <v>-1.4310000000000116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45105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45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50805</v>
      </c>
      <c r="N24" s="24">
        <f t="shared" si="1"/>
        <v>60310</v>
      </c>
      <c r="O24" s="25">
        <f t="shared" si="2"/>
        <v>1397.1375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373</v>
      </c>
      <c r="R24" s="24">
        <f t="shared" si="3"/>
        <v>58539.862500000003</v>
      </c>
      <c r="S24" s="25">
        <f t="shared" si="4"/>
        <v>482.64749999999998</v>
      </c>
      <c r="T24" s="27">
        <f t="shared" si="5"/>
        <v>109.64749999999998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15125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18775</v>
      </c>
      <c r="N25" s="24">
        <f t="shared" si="1"/>
        <v>23550</v>
      </c>
      <c r="O25" s="25">
        <f t="shared" si="2"/>
        <v>516.3125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237</v>
      </c>
      <c r="R25" s="24">
        <f t="shared" si="3"/>
        <v>22796.6875</v>
      </c>
      <c r="S25" s="25">
        <f t="shared" si="4"/>
        <v>178.36249999999998</v>
      </c>
      <c r="T25" s="27">
        <f t="shared" si="5"/>
        <v>-58.637500000000017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18075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200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24875</v>
      </c>
      <c r="N26" s="24">
        <f t="shared" si="1"/>
        <v>28650</v>
      </c>
      <c r="O26" s="25">
        <f t="shared" si="2"/>
        <v>684.0625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360</v>
      </c>
      <c r="R26" s="24">
        <f t="shared" si="3"/>
        <v>27605.9375</v>
      </c>
      <c r="S26" s="25">
        <f t="shared" si="4"/>
        <v>236.3125</v>
      </c>
      <c r="T26" s="27">
        <f t="shared" si="5"/>
        <v>-123.6875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26250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26250</v>
      </c>
      <c r="N27" s="40">
        <f t="shared" si="1"/>
        <v>39575</v>
      </c>
      <c r="O27" s="25">
        <f t="shared" si="2"/>
        <v>721.875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38453.125</v>
      </c>
      <c r="S27" s="42">
        <f t="shared" si="4"/>
        <v>249.375</v>
      </c>
      <c r="T27" s="43">
        <f t="shared" si="5"/>
        <v>-150.625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518102</v>
      </c>
      <c r="E28" s="45">
        <f t="shared" si="6"/>
        <v>910</v>
      </c>
      <c r="F28" s="45">
        <f t="shared" ref="F28:T28" si="7">SUM(F7:F27)</f>
        <v>1530</v>
      </c>
      <c r="G28" s="45">
        <f t="shared" si="7"/>
        <v>0</v>
      </c>
      <c r="H28" s="45">
        <f t="shared" si="7"/>
        <v>3260</v>
      </c>
      <c r="I28" s="45">
        <f t="shared" si="7"/>
        <v>485</v>
      </c>
      <c r="J28" s="45">
        <f t="shared" si="7"/>
        <v>16</v>
      </c>
      <c r="K28" s="45">
        <f t="shared" si="7"/>
        <v>62</v>
      </c>
      <c r="L28" s="45">
        <f t="shared" si="7"/>
        <v>5</v>
      </c>
      <c r="M28" s="45">
        <f t="shared" si="7"/>
        <v>580942</v>
      </c>
      <c r="N28" s="45">
        <f t="shared" si="7"/>
        <v>688417</v>
      </c>
      <c r="O28" s="46">
        <f t="shared" si="7"/>
        <v>15975.904999999999</v>
      </c>
      <c r="P28" s="45">
        <f t="shared" si="7"/>
        <v>0</v>
      </c>
      <c r="Q28" s="45">
        <f t="shared" si="7"/>
        <v>6337</v>
      </c>
      <c r="R28" s="45">
        <f t="shared" si="7"/>
        <v>666104.09500000009</v>
      </c>
      <c r="S28" s="45">
        <f t="shared" si="7"/>
        <v>5518.9490000000005</v>
      </c>
      <c r="T28" s="47">
        <f t="shared" si="7"/>
        <v>-818.05100000000027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L8" sqref="L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>
        <v>5</v>
      </c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7162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6936.3325000000004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222105</v>
      </c>
      <c r="N28" s="45">
        <f t="shared" si="7"/>
        <v>238789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230734.11249999996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123</v>
      </c>
      <c r="L4" s="2">
        <f>'4'!L29</f>
        <v>0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691205</v>
      </c>
      <c r="E4" s="2">
        <f>'5'!E29</f>
        <v>3695</v>
      </c>
      <c r="F4" s="2">
        <f>'5'!F29</f>
        <v>16450</v>
      </c>
      <c r="G4" s="2">
        <f>'5'!G29</f>
        <v>0</v>
      </c>
      <c r="H4" s="2">
        <f>'5'!H29</f>
        <v>51310</v>
      </c>
      <c r="I4" s="2">
        <f>'5'!I29</f>
        <v>475</v>
      </c>
      <c r="J4" s="2">
        <f>'5'!J29</f>
        <v>335</v>
      </c>
      <c r="K4" s="2">
        <f>'5'!K29</f>
        <v>123</v>
      </c>
      <c r="L4" s="2">
        <f>'5'!L29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691205</v>
      </c>
      <c r="E4" s="2">
        <f>'6'!E29</f>
        <v>3695</v>
      </c>
      <c r="F4" s="2">
        <f>'6'!F29</f>
        <v>16450</v>
      </c>
      <c r="G4" s="2">
        <f>'6'!G29</f>
        <v>0</v>
      </c>
      <c r="H4" s="2">
        <f>'6'!H29</f>
        <v>51310</v>
      </c>
      <c r="I4" s="2">
        <f>'6'!I29</f>
        <v>475</v>
      </c>
      <c r="J4" s="2">
        <f>'6'!J29</f>
        <v>335</v>
      </c>
      <c r="K4" s="2">
        <f>'6'!K29</f>
        <v>123</v>
      </c>
      <c r="L4" s="2">
        <f>'6'!L29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691205</v>
      </c>
      <c r="E4" s="2">
        <f>'7'!E29</f>
        <v>3695</v>
      </c>
      <c r="F4" s="2">
        <f>'7'!F29</f>
        <v>16450</v>
      </c>
      <c r="G4" s="2">
        <f>'7'!G29</f>
        <v>0</v>
      </c>
      <c r="H4" s="2">
        <f>'7'!H29</f>
        <v>51310</v>
      </c>
      <c r="I4" s="2">
        <f>'7'!I29</f>
        <v>475</v>
      </c>
      <c r="J4" s="2">
        <f>'7'!J29</f>
        <v>335</v>
      </c>
      <c r="K4" s="2">
        <f>'7'!K29</f>
        <v>123</v>
      </c>
      <c r="L4" s="2">
        <f>'7'!L29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691205</v>
      </c>
      <c r="E4" s="2">
        <f>'8'!E29</f>
        <v>3695</v>
      </c>
      <c r="F4" s="2">
        <f>'8'!F29</f>
        <v>16450</v>
      </c>
      <c r="G4" s="2">
        <f>'8'!G29</f>
        <v>0</v>
      </c>
      <c r="H4" s="2">
        <f>'8'!H29</f>
        <v>51310</v>
      </c>
      <c r="I4" s="2">
        <f>'8'!I29</f>
        <v>475</v>
      </c>
      <c r="J4" s="2">
        <f>'8'!J29</f>
        <v>335</v>
      </c>
      <c r="K4" s="2">
        <f>'8'!K29</f>
        <v>123</v>
      </c>
      <c r="L4" s="2">
        <f>'8'!L29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123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2021-05-30T03:59:19Z</dcterms:modified>
</cp:coreProperties>
</file>