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  <sheet name="Sheet2" sheetId="52" r:id="rId7"/>
  </sheets>
  <definedNames>
    <definedName name="_xlnm.Print_Area" localSheetId="3">Allocation!$A$1:$W$26</definedName>
  </definedName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<sst xmlns="http://schemas.openxmlformats.org/spreadsheetml/2006/main" count="274" uniqueCount="140">
  <si>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</si>
  <si>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</si>
  <si>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</si>
  <si>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</si>
  <si>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</si>
  <si>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</si>
  <si>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</si>
  <si>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</si>
  <si>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</si>
  <si>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</si>
  <si>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</si>
  <si>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</si>
  <si>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</si>
  <si>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</si>
  <si>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</si>
  <si>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</si>
  <si>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</si>
  <si>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</si>
  <si>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</si>
  <si>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</si>
  <si>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</si>
  <si>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</si>
  <si>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</si>
  <si>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</si>
  <si>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</si>
  <si>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</si>
  <si>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</si>
  <si>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</si>
  <si>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</si>
  <si>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</si>
  <si>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</si>
  <si>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</si>
  <si>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</si>
  <si>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</si>
  <si>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</si>
  <si>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</si>
  <si>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</si>
  <si>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</si>
  <si>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</si>
  <si>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</si>
  <si>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</si>
  <si>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</si>
  <si>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</si>
  <si>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</si>
  <si>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</si>
  <si>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</si>
  <si>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</si>
  <si>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</si>
  <si>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</si>
  <si>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</si>
  <si>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</si>
  <si>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</si>
  <si>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</si>
  <si>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</si>
  <si>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</si>
  <si>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</si>
  <si>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</si>
  <si>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</si>
  <si>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</si>
  <si>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</si>
  <si>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</si>
  <si>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</si>
  <si>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</si>
  <si>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</si>
  <si>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</si>
  <si>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</si>
  <si>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</si>
  <si>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</si>
  <si>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</si>
  <si>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</si>
  <si>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</si>
  <si>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</si>
  <si>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</si>
  <si>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</si>
  <si>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</si>
  <si>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</si>
  <si>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</si>
  <si>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</si>
  <si>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</si>
  <si>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</si>
  <si>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</si>
  <si>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</si>
  <si>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</si>
  <si>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</si>
  <si>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</si>
  <si>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</si>
  <si>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</si>
  <si>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</si>
  <si>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</si>
  <si>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</si>
  <si>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</si>
  <si>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</si>
  <si>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</si>
  <si>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</si>
  <si>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</si>
  <si>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</si>
  <si>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</si>
  <si>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</si>
  <si>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</si>
  <si>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</si>
  <si>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</si>
  <si>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</si>
  <si>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</si>
  <si>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</si>
  <si>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</si>
  <si>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</si>
  <si>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</si>
  <si>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</si>
  <si>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</si>
  <si>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</si>
  <si>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</si>
  <si>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</si>
  <si>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</si>
  <si>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</si>
  <si>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</si>
  <si>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</si>
  <si>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</si>
  <si>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</si>
  <si>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</si>
  <si>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</si>
  <si>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</si>
  <si>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</si>
  <si>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</si>
  <si>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</si>
  <si>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</si>
  <si>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</si>
  <si>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</si>
  <si>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</si>
  <si>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</si>
  <si>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</si>
  <si>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02.03.2021</t>
  </si>
  <si>
    <t>Rijvi C</t>
  </si>
  <si>
    <t>Saon C</t>
  </si>
  <si>
    <t>03.02.2021</t>
  </si>
  <si>
    <t>03.03.2021</t>
  </si>
  <si>
    <t>Date:06.03.2021</t>
  </si>
  <si>
    <t>Date :04-03-2021</t>
  </si>
  <si>
    <t>04.03.2021</t>
  </si>
  <si>
    <t>Jafor bKash</t>
  </si>
  <si>
    <t>Date:04.03.2021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</si>
</sst>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" fillId="0" borderId="1" xfId="0" applyFont="1" applyBorder="1"/>
    <xf numFmtId="0" fontId="10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0" fillId="11" borderId="26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center" vertical="center" wrapText="1"/>
    </xf>
    <xf numFmtId="1" fontId="20" fillId="11" borderId="6" xfId="0" applyNumberFormat="1" applyFont="1" applyFill="1" applyBorder="1" applyAlignment="1">
      <alignment horizontal="center" vertical="center"/>
    </xf>
    <xf numFmtId="1" fontId="20" fillId="11" borderId="26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26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16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56" t="s">
        <v>10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</row>
    <row r="2" spans="1:25" ht="18">
      <c r="A2" s="257" t="s">
        <v>17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</row>
    <row r="3" spans="1:25" s="99" customFormat="1" ht="16.5" thickBot="1">
      <c r="A3" s="266" t="s">
        <v>18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8"/>
      <c r="T3" s="100"/>
      <c r="U3" s="101"/>
      <c r="V3" s="101"/>
      <c r="W3" s="101"/>
      <c r="X3" s="101"/>
      <c r="Y3" s="102"/>
    </row>
    <row r="4" spans="1:25" s="102" customFormat="1">
      <c r="A4" s="258" t="s">
        <v>19</v>
      </c>
      <c r="B4" s="260" t="s">
        <v>20</v>
      </c>
      <c r="C4" s="260" t="s">
        <v>21</v>
      </c>
      <c r="D4" s="254" t="s">
        <v>22</v>
      </c>
      <c r="E4" s="254" t="s">
        <v>23</v>
      </c>
      <c r="F4" s="254" t="s">
        <v>24</v>
      </c>
      <c r="G4" s="254" t="s">
        <v>25</v>
      </c>
      <c r="H4" s="254" t="s">
        <v>26</v>
      </c>
      <c r="I4" s="254" t="s">
        <v>27</v>
      </c>
      <c r="J4" s="254" t="s">
        <v>28</v>
      </c>
      <c r="K4" s="269" t="s">
        <v>29</v>
      </c>
      <c r="L4" s="271" t="s">
        <v>30</v>
      </c>
      <c r="M4" s="273" t="s">
        <v>31</v>
      </c>
      <c r="N4" s="275" t="s">
        <v>9</v>
      </c>
      <c r="O4" s="277" t="s">
        <v>32</v>
      </c>
      <c r="P4" s="262" t="s">
        <v>131</v>
      </c>
      <c r="Q4" s="264" t="s">
        <v>132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>
      <c r="A5" s="259"/>
      <c r="B5" s="261"/>
      <c r="C5" s="261"/>
      <c r="D5" s="255"/>
      <c r="E5" s="255"/>
      <c r="F5" s="255"/>
      <c r="G5" s="255"/>
      <c r="H5" s="255"/>
      <c r="I5" s="255"/>
      <c r="J5" s="255"/>
      <c r="K5" s="270"/>
      <c r="L5" s="272"/>
      <c r="M5" s="274"/>
      <c r="N5" s="276"/>
      <c r="O5" s="278"/>
      <c r="P5" s="263"/>
      <c r="Q5" s="26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 t="s">
        <v>130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>
      <c r="A8" s="109" t="s">
        <v>133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>
      <c r="A9" s="109" t="s">
        <v>137</v>
      </c>
      <c r="B9" s="115"/>
      <c r="C9" s="116"/>
      <c r="D9" s="116"/>
      <c r="E9" s="116"/>
      <c r="F9" s="116"/>
      <c r="G9" s="116">
        <v>2059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6276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6546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9" sqref="D9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79" t="s">
        <v>10</v>
      </c>
      <c r="B1" s="280"/>
      <c r="C1" s="280"/>
      <c r="D1" s="28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82" t="s">
        <v>11</v>
      </c>
      <c r="B2" s="282"/>
      <c r="C2" s="282"/>
      <c r="D2" s="28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 t="s">
        <v>130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 t="s">
        <v>134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 t="s">
        <v>137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58750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58750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58750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58750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58750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58750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58750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58750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58750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58750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58750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58750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58750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58750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58750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58750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58750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58750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58750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58750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58750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58750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58750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58750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58750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58750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58750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58750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58750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58750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58750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58750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58750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58750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58750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58750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58750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58750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58750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58750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58750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58750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58750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58750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58750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58750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58750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58750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58750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58750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58750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58750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58750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58750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58750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58750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58750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58750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58750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58750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58750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58750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58750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58750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58750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58750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58750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58750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58750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58750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58750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58750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1158750</v>
      </c>
      <c r="C83" s="46">
        <f>SUM(C4:C77)</f>
        <v>1100000</v>
      </c>
      <c r="D83" s="82">
        <f>D82</f>
        <v>58750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83" t="s">
        <v>6</v>
      </c>
      <c r="B1" s="284"/>
      <c r="C1" s="284"/>
      <c r="D1" s="284"/>
      <c r="E1" s="285"/>
      <c r="G1" s="21"/>
      <c r="H1" s="142"/>
      <c r="I1" s="142"/>
    </row>
    <row r="2" spans="1:12" ht="21.75">
      <c r="A2" s="286" t="s">
        <v>139</v>
      </c>
      <c r="B2" s="287"/>
      <c r="C2" s="287"/>
      <c r="D2" s="287"/>
      <c r="E2" s="288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89" t="s">
        <v>89</v>
      </c>
      <c r="K4" s="290"/>
      <c r="L4" s="291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1388885.3910000001</v>
      </c>
      <c r="F5" s="4"/>
      <c r="J5" s="146" t="s">
        <v>12</v>
      </c>
      <c r="K5" s="185" t="s">
        <v>90</v>
      </c>
      <c r="L5" s="185" t="s">
        <v>42</v>
      </c>
    </row>
    <row r="6" spans="1:12" ht="21.75">
      <c r="A6" s="86" t="s">
        <v>38</v>
      </c>
      <c r="B6" s="30">
        <v>7455.5300000000007</v>
      </c>
      <c r="C6" s="37"/>
      <c r="D6" s="29" t="s">
        <v>4</v>
      </c>
      <c r="E6" s="87">
        <v>58750</v>
      </c>
      <c r="F6" s="3"/>
      <c r="J6" s="146" t="s">
        <v>91</v>
      </c>
      <c r="K6" s="185" t="s">
        <v>92</v>
      </c>
      <c r="L6" s="185">
        <v>2050</v>
      </c>
    </row>
    <row r="7" spans="1:12" ht="21.75">
      <c r="A7" s="86"/>
      <c r="B7" s="30"/>
      <c r="C7" s="37"/>
      <c r="D7" s="29" t="s">
        <v>7</v>
      </c>
      <c r="E7" s="88">
        <v>276</v>
      </c>
      <c r="F7" s="3"/>
      <c r="J7" s="146" t="s">
        <v>93</v>
      </c>
      <c r="K7" s="185" t="s">
        <v>94</v>
      </c>
      <c r="L7" s="185">
        <v>7300</v>
      </c>
    </row>
    <row r="8" spans="1:12" ht="21.75">
      <c r="A8" s="86" t="s">
        <v>39</v>
      </c>
      <c r="B8" s="30">
        <v>6546</v>
      </c>
      <c r="C8" s="37"/>
      <c r="D8" s="29" t="s">
        <v>2</v>
      </c>
      <c r="E8" s="89">
        <v>113100</v>
      </c>
      <c r="F8" s="3"/>
      <c r="J8" s="146" t="s">
        <v>95</v>
      </c>
      <c r="K8" s="185" t="s">
        <v>96</v>
      </c>
      <c r="L8" s="185">
        <v>1150</v>
      </c>
    </row>
    <row r="9" spans="1:12" ht="23.25">
      <c r="A9" s="86" t="s">
        <v>9</v>
      </c>
      <c r="B9" s="30">
        <v>0</v>
      </c>
      <c r="C9" s="37"/>
      <c r="D9" s="29" t="s">
        <v>40</v>
      </c>
      <c r="E9" s="186">
        <v>146795</v>
      </c>
      <c r="F9" s="22"/>
      <c r="J9" s="146" t="s">
        <v>97</v>
      </c>
      <c r="K9" s="185" t="s">
        <v>96</v>
      </c>
      <c r="L9" s="185">
        <v>300</v>
      </c>
    </row>
    <row r="10" spans="1:12" ht="21.75">
      <c r="A10" s="86"/>
      <c r="B10" s="31"/>
      <c r="C10" s="37"/>
      <c r="D10" s="326" t="s">
        <v>138</v>
      </c>
      <c r="E10" s="88">
        <v>194000</v>
      </c>
      <c r="F10" s="22"/>
      <c r="J10" s="146" t="s">
        <v>98</v>
      </c>
      <c r="K10" s="185" t="s">
        <v>96</v>
      </c>
      <c r="L10" s="185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>
      <c r="A12" s="90" t="s">
        <v>37</v>
      </c>
      <c r="B12" s="38">
        <f>B6-B8-B9</f>
        <v>909.53000000000065</v>
      </c>
      <c r="C12" s="37"/>
      <c r="D12" s="29" t="s">
        <v>16</v>
      </c>
      <c r="E12" s="89">
        <v>96250</v>
      </c>
      <c r="F12" s="22"/>
      <c r="J12" s="146" t="s">
        <v>128</v>
      </c>
      <c r="K12" s="185" t="s">
        <v>129</v>
      </c>
      <c r="L12" s="185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5"/>
      <c r="L13" s="185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>
      <c r="A15" s="86" t="s">
        <v>41</v>
      </c>
      <c r="B15" s="30">
        <f>B5+B12-B13-B11</f>
        <v>1998056.3910000001</v>
      </c>
      <c r="C15" s="37"/>
      <c r="D15" s="29" t="s">
        <v>3</v>
      </c>
      <c r="E15" s="89">
        <f>SUM(E5:E13)</f>
        <v>1998056.3910000001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>
      <c r="A17" s="292"/>
      <c r="B17" s="293"/>
      <c r="C17" s="293"/>
      <c r="D17" s="293"/>
      <c r="E17" s="294"/>
      <c r="F17" s="26"/>
      <c r="J17" s="189"/>
      <c r="K17" s="189"/>
      <c r="L17" s="189"/>
    </row>
    <row r="18" spans="1:12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>
      <c r="B20" s="8"/>
      <c r="C20" s="27"/>
      <c r="D20" s="5"/>
      <c r="E20" s="6"/>
      <c r="F20" s="26"/>
      <c r="J20" s="295" t="s">
        <v>33</v>
      </c>
      <c r="K20" s="295"/>
      <c r="L20" s="190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>
      <selection activeCell="Z7" sqref="Z7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301" t="s">
        <v>44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</row>
    <row r="2" spans="1:23" ht="24" customHeight="1" thickBot="1">
      <c r="A2" s="303" t="s">
        <v>135</v>
      </c>
      <c r="B2" s="303"/>
      <c r="C2" s="303"/>
      <c r="D2" s="303"/>
      <c r="E2" s="303"/>
      <c r="F2" s="310"/>
      <c r="G2" s="311"/>
      <c r="H2" s="311"/>
      <c r="I2" s="311"/>
      <c r="J2" s="311"/>
      <c r="K2" s="302" t="s">
        <v>17</v>
      </c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</row>
    <row r="3" spans="1:23" s="148" customFormat="1" ht="24" customHeight="1">
      <c r="A3" s="230"/>
      <c r="B3" s="296" t="s">
        <v>112</v>
      </c>
      <c r="C3" s="297"/>
      <c r="D3" s="298"/>
      <c r="E3" s="296" t="s">
        <v>116</v>
      </c>
      <c r="F3" s="299"/>
      <c r="G3" s="300"/>
      <c r="H3" s="299" t="s">
        <v>51</v>
      </c>
      <c r="I3" s="299"/>
      <c r="J3" s="299"/>
      <c r="K3" s="304" t="s">
        <v>52</v>
      </c>
      <c r="L3" s="305"/>
      <c r="M3" s="306"/>
      <c r="N3" s="304" t="s">
        <v>117</v>
      </c>
      <c r="O3" s="305"/>
      <c r="P3" s="306"/>
      <c r="Q3" s="307" t="s">
        <v>119</v>
      </c>
      <c r="R3" s="299"/>
      <c r="S3" s="300"/>
      <c r="T3" s="304" t="s">
        <v>118</v>
      </c>
      <c r="U3" s="305"/>
      <c r="V3" s="306"/>
      <c r="W3" s="308" t="s">
        <v>120</v>
      </c>
    </row>
    <row r="4" spans="1:23" s="148" customFormat="1" ht="24" customHeight="1">
      <c r="A4" s="231" t="s">
        <v>46</v>
      </c>
      <c r="B4" s="232" t="s">
        <v>115</v>
      </c>
      <c r="C4" s="241" t="s">
        <v>113</v>
      </c>
      <c r="D4" s="233" t="s">
        <v>114</v>
      </c>
      <c r="E4" s="232" t="s">
        <v>115</v>
      </c>
      <c r="F4" s="241" t="s">
        <v>113</v>
      </c>
      <c r="G4" s="234" t="s">
        <v>114</v>
      </c>
      <c r="H4" s="235" t="s">
        <v>115</v>
      </c>
      <c r="I4" s="247" t="s">
        <v>113</v>
      </c>
      <c r="J4" s="236" t="s">
        <v>114</v>
      </c>
      <c r="K4" s="178" t="s">
        <v>115</v>
      </c>
      <c r="L4" s="247" t="s">
        <v>113</v>
      </c>
      <c r="M4" s="234" t="s">
        <v>114</v>
      </c>
      <c r="N4" s="178" t="s">
        <v>115</v>
      </c>
      <c r="O4" s="247" t="s">
        <v>113</v>
      </c>
      <c r="P4" s="234" t="s">
        <v>114</v>
      </c>
      <c r="Q4" s="178" t="s">
        <v>115</v>
      </c>
      <c r="R4" s="247" t="s">
        <v>113</v>
      </c>
      <c r="S4" s="234" t="s">
        <v>114</v>
      </c>
      <c r="T4" s="178" t="s">
        <v>115</v>
      </c>
      <c r="U4" s="247" t="s">
        <v>113</v>
      </c>
      <c r="V4" s="234" t="s">
        <v>114</v>
      </c>
      <c r="W4" s="309"/>
    </row>
    <row r="5" spans="1:23" s="148" customFormat="1" ht="24" customHeight="1">
      <c r="A5" s="228">
        <v>34</v>
      </c>
      <c r="B5" s="175"/>
      <c r="C5" s="242"/>
      <c r="D5" s="206"/>
      <c r="E5" s="175"/>
      <c r="F5" s="242"/>
      <c r="G5" s="211"/>
      <c r="H5" s="210"/>
      <c r="I5" s="248"/>
      <c r="J5" s="204"/>
      <c r="K5" s="215"/>
      <c r="L5" s="250"/>
      <c r="M5" s="216"/>
      <c r="N5" s="215"/>
      <c r="O5" s="250"/>
      <c r="P5" s="216"/>
      <c r="Q5" s="215"/>
      <c r="R5" s="250"/>
      <c r="S5" s="216"/>
      <c r="T5" s="215"/>
      <c r="U5" s="250"/>
      <c r="V5" s="216"/>
      <c r="W5" s="224"/>
    </row>
    <row r="6" spans="1:23" s="149" customFormat="1" ht="24" customHeight="1">
      <c r="A6" s="228">
        <v>35</v>
      </c>
      <c r="B6" s="175"/>
      <c r="C6" s="242"/>
      <c r="D6" s="206"/>
      <c r="E6" s="175"/>
      <c r="F6" s="242"/>
      <c r="G6" s="211"/>
      <c r="H6" s="210"/>
      <c r="I6" s="248"/>
      <c r="J6" s="204"/>
      <c r="K6" s="217"/>
      <c r="L6" s="251"/>
      <c r="M6" s="218"/>
      <c r="N6" s="217"/>
      <c r="O6" s="251"/>
      <c r="P6" s="218"/>
      <c r="Q6" s="217"/>
      <c r="R6" s="251"/>
      <c r="S6" s="218"/>
      <c r="T6" s="217"/>
      <c r="U6" s="251"/>
      <c r="V6" s="218"/>
      <c r="W6" s="225"/>
    </row>
    <row r="7" spans="1:23" ht="24" customHeight="1">
      <c r="A7" s="228">
        <v>36</v>
      </c>
      <c r="B7" s="175"/>
      <c r="C7" s="242"/>
      <c r="D7" s="206"/>
      <c r="E7" s="175"/>
      <c r="F7" s="242"/>
      <c r="G7" s="211"/>
      <c r="H7" s="210"/>
      <c r="I7" s="248"/>
      <c r="J7" s="204"/>
      <c r="K7" s="219"/>
      <c r="L7" s="252"/>
      <c r="M7" s="220"/>
      <c r="N7" s="219"/>
      <c r="O7" s="252"/>
      <c r="P7" s="220"/>
      <c r="Q7" s="219"/>
      <c r="R7" s="252"/>
      <c r="S7" s="220"/>
      <c r="T7" s="219"/>
      <c r="U7" s="252"/>
      <c r="V7" s="220"/>
      <c r="W7" s="226"/>
    </row>
    <row r="8" spans="1:23" ht="24" customHeight="1">
      <c r="A8" s="228">
        <v>37</v>
      </c>
      <c r="B8" s="175"/>
      <c r="C8" s="242"/>
      <c r="D8" s="206"/>
      <c r="E8" s="175"/>
      <c r="F8" s="242"/>
      <c r="G8" s="211"/>
      <c r="H8" s="210"/>
      <c r="I8" s="248"/>
      <c r="J8" s="205"/>
      <c r="K8" s="219"/>
      <c r="L8" s="252"/>
      <c r="M8" s="220"/>
      <c r="N8" s="219"/>
      <c r="O8" s="252"/>
      <c r="P8" s="220"/>
      <c r="Q8" s="219"/>
      <c r="R8" s="252"/>
      <c r="S8" s="220"/>
      <c r="T8" s="219"/>
      <c r="U8" s="252"/>
      <c r="V8" s="220"/>
      <c r="W8" s="226"/>
    </row>
    <row r="9" spans="1:23" ht="24" customHeight="1">
      <c r="A9" s="228">
        <v>38</v>
      </c>
      <c r="B9" s="175"/>
      <c r="C9" s="242"/>
      <c r="D9" s="206"/>
      <c r="E9" s="153"/>
      <c r="F9" s="242"/>
      <c r="G9" s="211"/>
      <c r="H9" s="210"/>
      <c r="I9" s="248"/>
      <c r="J9" s="205"/>
      <c r="K9" s="219"/>
      <c r="L9" s="252"/>
      <c r="M9" s="220"/>
      <c r="N9" s="219"/>
      <c r="O9" s="252"/>
      <c r="P9" s="220"/>
      <c r="Q9" s="219"/>
      <c r="R9" s="252"/>
      <c r="S9" s="220"/>
      <c r="T9" s="219"/>
      <c r="U9" s="252"/>
      <c r="V9" s="220"/>
      <c r="W9" s="226"/>
    </row>
    <row r="10" spans="1:23" ht="24" customHeight="1">
      <c r="A10" s="228">
        <v>39</v>
      </c>
      <c r="B10" s="175"/>
      <c r="C10" s="242"/>
      <c r="D10" s="206"/>
      <c r="E10" s="153"/>
      <c r="F10" s="242"/>
      <c r="G10" s="211"/>
      <c r="H10" s="210"/>
      <c r="I10" s="248"/>
      <c r="J10" s="205"/>
      <c r="K10" s="219"/>
      <c r="L10" s="252"/>
      <c r="M10" s="221"/>
      <c r="N10" s="219"/>
      <c r="O10" s="252"/>
      <c r="P10" s="220"/>
      <c r="Q10" s="219"/>
      <c r="R10" s="252"/>
      <c r="S10" s="220"/>
      <c r="T10" s="219"/>
      <c r="U10" s="252"/>
      <c r="V10" s="220"/>
      <c r="W10" s="226"/>
    </row>
    <row r="11" spans="1:23" ht="24" customHeight="1">
      <c r="A11" s="228">
        <v>40</v>
      </c>
      <c r="B11" s="175"/>
      <c r="C11" s="242"/>
      <c r="D11" s="206"/>
      <c r="E11" s="175"/>
      <c r="F11" s="242"/>
      <c r="G11" s="211"/>
      <c r="H11" s="210"/>
      <c r="I11" s="248"/>
      <c r="J11" s="205"/>
      <c r="K11" s="219"/>
      <c r="L11" s="252"/>
      <c r="M11" s="220"/>
      <c r="N11" s="219"/>
      <c r="O11" s="252"/>
      <c r="P11" s="220"/>
      <c r="Q11" s="219"/>
      <c r="R11" s="252"/>
      <c r="S11" s="220"/>
      <c r="T11" s="219"/>
      <c r="U11" s="252"/>
      <c r="V11" s="220"/>
      <c r="W11" s="226"/>
    </row>
    <row r="12" spans="1:23" ht="24" customHeight="1">
      <c r="A12" s="228">
        <v>41</v>
      </c>
      <c r="B12" s="175"/>
      <c r="C12" s="242"/>
      <c r="D12" s="206"/>
      <c r="E12" s="153"/>
      <c r="F12" s="242"/>
      <c r="G12" s="211"/>
      <c r="H12" s="210"/>
      <c r="I12" s="248"/>
      <c r="J12" s="205"/>
      <c r="K12" s="219"/>
      <c r="L12" s="252"/>
      <c r="M12" s="220"/>
      <c r="N12" s="219"/>
      <c r="O12" s="252"/>
      <c r="P12" s="220"/>
      <c r="Q12" s="219"/>
      <c r="R12" s="252"/>
      <c r="S12" s="220"/>
      <c r="T12" s="219"/>
      <c r="U12" s="252"/>
      <c r="V12" s="220"/>
      <c r="W12" s="226"/>
    </row>
    <row r="13" spans="1:23" ht="24" customHeight="1">
      <c r="A13" s="228">
        <v>42</v>
      </c>
      <c r="B13" s="175"/>
      <c r="C13" s="242"/>
      <c r="D13" s="206"/>
      <c r="E13" s="175"/>
      <c r="F13" s="242"/>
      <c r="G13" s="211"/>
      <c r="H13" s="210"/>
      <c r="I13" s="248"/>
      <c r="J13" s="205"/>
      <c r="K13" s="219"/>
      <c r="L13" s="252"/>
      <c r="M13" s="220"/>
      <c r="N13" s="219"/>
      <c r="O13" s="252"/>
      <c r="P13" s="220"/>
      <c r="Q13" s="219"/>
      <c r="R13" s="252"/>
      <c r="S13" s="220"/>
      <c r="T13" s="219"/>
      <c r="U13" s="252"/>
      <c r="V13" s="220"/>
      <c r="W13" s="226"/>
    </row>
    <row r="14" spans="1:23" ht="24" customHeight="1">
      <c r="A14" s="228">
        <v>43</v>
      </c>
      <c r="B14" s="175"/>
      <c r="C14" s="242"/>
      <c r="D14" s="206"/>
      <c r="E14" s="175"/>
      <c r="F14" s="242"/>
      <c r="G14" s="211"/>
      <c r="H14" s="210"/>
      <c r="I14" s="248"/>
      <c r="J14" s="205"/>
      <c r="K14" s="219"/>
      <c r="L14" s="252"/>
      <c r="M14" s="220"/>
      <c r="N14" s="219"/>
      <c r="O14" s="252"/>
      <c r="P14" s="220"/>
      <c r="Q14" s="219"/>
      <c r="R14" s="252"/>
      <c r="S14" s="220"/>
      <c r="T14" s="219"/>
      <c r="U14" s="252"/>
      <c r="V14" s="220"/>
      <c r="W14" s="226"/>
    </row>
    <row r="15" spans="1:23" ht="24" customHeight="1">
      <c r="A15" s="228">
        <v>44</v>
      </c>
      <c r="B15" s="175"/>
      <c r="C15" s="242"/>
      <c r="D15" s="206"/>
      <c r="E15" s="153"/>
      <c r="F15" s="242"/>
      <c r="G15" s="211"/>
      <c r="H15" s="210"/>
      <c r="I15" s="248"/>
      <c r="J15" s="205"/>
      <c r="K15" s="219"/>
      <c r="L15" s="252"/>
      <c r="M15" s="220"/>
      <c r="N15" s="219"/>
      <c r="O15" s="252"/>
      <c r="P15" s="220"/>
      <c r="Q15" s="219"/>
      <c r="R15" s="252"/>
      <c r="S15" s="220"/>
      <c r="T15" s="219"/>
      <c r="U15" s="252"/>
      <c r="V15" s="220"/>
      <c r="W15" s="226"/>
    </row>
    <row r="16" spans="1:23" ht="24" customHeight="1">
      <c r="A16" s="228">
        <v>45</v>
      </c>
      <c r="B16" s="175"/>
      <c r="C16" s="242"/>
      <c r="D16" s="206"/>
      <c r="E16" s="175"/>
      <c r="F16" s="242"/>
      <c r="G16" s="211"/>
      <c r="H16" s="210"/>
      <c r="I16" s="248"/>
      <c r="J16" s="205"/>
      <c r="K16" s="219"/>
      <c r="L16" s="252"/>
      <c r="M16" s="220"/>
      <c r="N16" s="219"/>
      <c r="O16" s="252"/>
      <c r="P16" s="220"/>
      <c r="Q16" s="219"/>
      <c r="R16" s="252"/>
      <c r="S16" s="220"/>
      <c r="T16" s="219"/>
      <c r="U16" s="252"/>
      <c r="V16" s="220"/>
      <c r="W16" s="226"/>
    </row>
    <row r="17" spans="1:23" ht="24" customHeight="1">
      <c r="A17" s="228">
        <v>46</v>
      </c>
      <c r="B17" s="175"/>
      <c r="C17" s="242"/>
      <c r="D17" s="206"/>
      <c r="E17" s="175"/>
      <c r="F17" s="242"/>
      <c r="G17" s="211"/>
      <c r="H17" s="210"/>
      <c r="I17" s="248"/>
      <c r="J17" s="205"/>
      <c r="K17" s="219"/>
      <c r="L17" s="252"/>
      <c r="M17" s="220"/>
      <c r="N17" s="219"/>
      <c r="O17" s="252"/>
      <c r="P17" s="220"/>
      <c r="Q17" s="219"/>
      <c r="R17" s="252"/>
      <c r="S17" s="220"/>
      <c r="T17" s="219"/>
      <c r="U17" s="252"/>
      <c r="V17" s="220"/>
      <c r="W17" s="226"/>
    </row>
    <row r="18" spans="1:23" ht="24" customHeight="1">
      <c r="A18" s="228">
        <v>47</v>
      </c>
      <c r="B18" s="175"/>
      <c r="C18" s="242"/>
      <c r="D18" s="206"/>
      <c r="E18" s="175"/>
      <c r="F18" s="242"/>
      <c r="G18" s="211"/>
      <c r="H18" s="210"/>
      <c r="I18" s="248"/>
      <c r="J18" s="205"/>
      <c r="K18" s="219"/>
      <c r="L18" s="252"/>
      <c r="M18" s="220"/>
      <c r="N18" s="219"/>
      <c r="O18" s="252"/>
      <c r="P18" s="220"/>
      <c r="Q18" s="219"/>
      <c r="R18" s="252"/>
      <c r="S18" s="220"/>
      <c r="T18" s="219"/>
      <c r="U18" s="252"/>
      <c r="V18" s="220"/>
      <c r="W18" s="226"/>
    </row>
    <row r="19" spans="1:23" ht="24" customHeight="1">
      <c r="A19" s="228">
        <v>48</v>
      </c>
      <c r="B19" s="175"/>
      <c r="C19" s="242"/>
      <c r="D19" s="206"/>
      <c r="E19" s="153"/>
      <c r="F19" s="242"/>
      <c r="G19" s="211"/>
      <c r="H19" s="210"/>
      <c r="I19" s="248"/>
      <c r="J19" s="205"/>
      <c r="K19" s="219"/>
      <c r="L19" s="252"/>
      <c r="M19" s="220"/>
      <c r="N19" s="219"/>
      <c r="O19" s="252"/>
      <c r="P19" s="220"/>
      <c r="Q19" s="219"/>
      <c r="R19" s="252"/>
      <c r="S19" s="220"/>
      <c r="T19" s="219"/>
      <c r="U19" s="252"/>
      <c r="V19" s="220"/>
      <c r="W19" s="226"/>
    </row>
    <row r="20" spans="1:23" ht="24" customHeight="1">
      <c r="A20" s="228">
        <v>49</v>
      </c>
      <c r="B20" s="175"/>
      <c r="C20" s="242"/>
      <c r="D20" s="206"/>
      <c r="E20" s="153"/>
      <c r="F20" s="242"/>
      <c r="G20" s="211"/>
      <c r="H20" s="210"/>
      <c r="I20" s="248"/>
      <c r="J20" s="205"/>
      <c r="K20" s="219"/>
      <c r="L20" s="252"/>
      <c r="M20" s="220"/>
      <c r="N20" s="219"/>
      <c r="O20" s="252"/>
      <c r="P20" s="220"/>
      <c r="Q20" s="219"/>
      <c r="R20" s="252"/>
      <c r="S20" s="220"/>
      <c r="T20" s="219"/>
      <c r="U20" s="252"/>
      <c r="V20" s="220"/>
      <c r="W20" s="226"/>
    </row>
    <row r="21" spans="1:23" ht="24" customHeight="1">
      <c r="A21" s="228">
        <v>50</v>
      </c>
      <c r="B21" s="175"/>
      <c r="C21" s="242"/>
      <c r="D21" s="206"/>
      <c r="E21" s="175"/>
      <c r="F21" s="242"/>
      <c r="G21" s="211"/>
      <c r="H21" s="210"/>
      <c r="I21" s="248"/>
      <c r="J21" s="205"/>
      <c r="K21" s="219"/>
      <c r="L21" s="252"/>
      <c r="M21" s="220"/>
      <c r="N21" s="219"/>
      <c r="O21" s="252"/>
      <c r="P21" s="220"/>
      <c r="Q21" s="219"/>
      <c r="R21" s="252"/>
      <c r="S21" s="220"/>
      <c r="T21" s="219"/>
      <c r="U21" s="252"/>
      <c r="V21" s="220"/>
      <c r="W21" s="226"/>
    </row>
    <row r="22" spans="1:23" ht="24" customHeight="1">
      <c r="A22" s="228">
        <v>51</v>
      </c>
      <c r="B22" s="175"/>
      <c r="C22" s="242"/>
      <c r="D22" s="206"/>
      <c r="E22" s="153"/>
      <c r="F22" s="242"/>
      <c r="G22" s="211"/>
      <c r="H22" s="210"/>
      <c r="I22" s="248"/>
      <c r="J22" s="205"/>
      <c r="K22" s="219"/>
      <c r="L22" s="252"/>
      <c r="M22" s="220"/>
      <c r="N22" s="219"/>
      <c r="O22" s="252"/>
      <c r="P22" s="220"/>
      <c r="Q22" s="219"/>
      <c r="R22" s="252"/>
      <c r="S22" s="220"/>
      <c r="T22" s="219"/>
      <c r="U22" s="252"/>
      <c r="V22" s="220"/>
      <c r="W22" s="226"/>
    </row>
    <row r="23" spans="1:23" ht="24" customHeight="1">
      <c r="A23" s="228">
        <v>52</v>
      </c>
      <c r="B23" s="175"/>
      <c r="C23" s="245"/>
      <c r="D23" s="207"/>
      <c r="E23" s="212"/>
      <c r="F23" s="242"/>
      <c r="G23" s="211"/>
      <c r="H23" s="210"/>
      <c r="I23" s="248"/>
      <c r="J23" s="205"/>
      <c r="K23" s="219"/>
      <c r="L23" s="252"/>
      <c r="M23" s="220"/>
      <c r="N23" s="219"/>
      <c r="O23" s="252"/>
      <c r="P23" s="220"/>
      <c r="Q23" s="219"/>
      <c r="R23" s="252"/>
      <c r="S23" s="220"/>
      <c r="T23" s="219"/>
      <c r="U23" s="252"/>
      <c r="V23" s="220"/>
      <c r="W23" s="226"/>
    </row>
    <row r="24" spans="1:23" ht="24" customHeight="1">
      <c r="A24" s="228">
        <v>53</v>
      </c>
      <c r="B24" s="175"/>
      <c r="C24" s="245"/>
      <c r="D24" s="207"/>
      <c r="E24" s="212"/>
      <c r="F24" s="242"/>
      <c r="G24" s="211"/>
      <c r="H24" s="210"/>
      <c r="I24" s="248"/>
      <c r="J24" s="205"/>
      <c r="K24" s="219"/>
      <c r="L24" s="252"/>
      <c r="M24" s="220"/>
      <c r="N24" s="219"/>
      <c r="O24" s="252"/>
      <c r="P24" s="220"/>
      <c r="Q24" s="219"/>
      <c r="R24" s="252"/>
      <c r="S24" s="220"/>
      <c r="T24" s="219"/>
      <c r="U24" s="252"/>
      <c r="V24" s="220"/>
      <c r="W24" s="226"/>
    </row>
    <row r="25" spans="1:23" ht="24" customHeight="1" thickBot="1">
      <c r="A25" s="229">
        <v>54</v>
      </c>
      <c r="B25" s="208"/>
      <c r="C25" s="246"/>
      <c r="D25" s="209"/>
      <c r="E25" s="208"/>
      <c r="F25" s="243"/>
      <c r="G25" s="213"/>
      <c r="H25" s="227"/>
      <c r="I25" s="249"/>
      <c r="J25" s="214"/>
      <c r="K25" s="219"/>
      <c r="L25" s="252"/>
      <c r="M25" s="220"/>
      <c r="N25" s="222"/>
      <c r="O25" s="253"/>
      <c r="P25" s="223"/>
      <c r="Q25" s="219"/>
      <c r="R25" s="252"/>
      <c r="S25" s="220"/>
      <c r="T25" s="219"/>
      <c r="U25" s="252"/>
      <c r="V25" s="220"/>
      <c r="W25" s="226"/>
    </row>
    <row r="26" spans="1:23" ht="24" customHeight="1" thickBot="1">
      <c r="A26" s="237"/>
      <c r="B26" s="238"/>
      <c r="C26" s="244"/>
      <c r="D26" s="238"/>
      <c r="E26" s="238"/>
      <c r="F26" s="244"/>
      <c r="G26" s="238"/>
      <c r="H26" s="238"/>
      <c r="I26" s="244"/>
      <c r="J26" s="238"/>
      <c r="K26" s="238"/>
      <c r="L26" s="244"/>
      <c r="M26" s="238"/>
      <c r="N26" s="238"/>
      <c r="O26" s="244"/>
      <c r="P26" s="238"/>
      <c r="Q26" s="238"/>
      <c r="R26" s="244"/>
      <c r="S26" s="238"/>
      <c r="T26" s="238"/>
      <c r="U26" s="244"/>
      <c r="V26" s="238"/>
      <c r="W26" s="239"/>
    </row>
    <row r="27" spans="1:23">
      <c r="A27" s="63"/>
      <c r="B27" s="63"/>
      <c r="C27" s="63"/>
      <c r="D27" s="63"/>
      <c r="E27" s="63"/>
      <c r="F27" s="63"/>
    </row>
    <row r="28" spans="1:23" s="158" customFormat="1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3"/>
      <c r="B34" s="163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topLeftCell="A13" workbookViewId="0">
      <selection activeCell="H28" sqref="H28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8" t="s">
        <v>10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2" ht="15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2" s="148" customFormat="1" ht="18" customHeight="1">
      <c r="A3" s="301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</row>
    <row r="4" spans="1:22" s="148" customFormat="1" ht="18" customHeight="1">
      <c r="A4" s="319" t="s">
        <v>17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22" s="148" customFormat="1" ht="18" customHeight="1">
      <c r="A5" s="320" t="s">
        <v>136</v>
      </c>
      <c r="B5" s="321"/>
      <c r="C5" s="192"/>
      <c r="D5" s="193" t="s">
        <v>45</v>
      </c>
      <c r="E5" s="193"/>
      <c r="F5" s="316" t="s">
        <v>69</v>
      </c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7"/>
      <c r="T5" s="315" t="s">
        <v>111</v>
      </c>
      <c r="U5" s="316"/>
      <c r="V5" s="317"/>
    </row>
    <row r="6" spans="1:22" s="149" customFormat="1" ht="18" customHeight="1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/>
      <c r="Q8" s="167"/>
      <c r="T8" s="187" t="s">
        <v>99</v>
      </c>
      <c r="U8" s="187">
        <v>196</v>
      </c>
      <c r="V8" s="187">
        <v>37436</v>
      </c>
    </row>
    <row r="9" spans="1:22" ht="18" customHeight="1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/>
      <c r="O9" s="169"/>
      <c r="P9" s="169"/>
      <c r="Q9" s="167"/>
      <c r="R9" s="148"/>
      <c r="T9" s="187"/>
      <c r="U9" s="187"/>
      <c r="V9" s="187"/>
    </row>
    <row r="10" spans="1:22" ht="18" customHeight="1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2" t="s">
        <v>121</v>
      </c>
      <c r="U10" s="323"/>
      <c r="V10" s="324"/>
    </row>
    <row r="11" spans="1:22" ht="18" customHeight="1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/>
      <c r="P12" s="169"/>
      <c r="Q12" s="174"/>
      <c r="T12" s="187"/>
      <c r="U12" s="187"/>
      <c r="V12" s="187"/>
    </row>
    <row r="13" spans="1:22" ht="18" customHeight="1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>
        <v>25</v>
      </c>
      <c r="Q13" s="174"/>
      <c r="T13" s="322" t="s">
        <v>123</v>
      </c>
      <c r="U13" s="323"/>
      <c r="V13" s="324"/>
    </row>
    <row r="14" spans="1:22" ht="18" customHeight="1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25</v>
      </c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>
        <v>46</v>
      </c>
      <c r="O15" s="169">
        <v>5</v>
      </c>
      <c r="P15" s="169">
        <v>4</v>
      </c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>
      <c r="A17" s="153" t="s">
        <v>110</v>
      </c>
      <c r="B17" s="166" t="s">
        <v>87</v>
      </c>
      <c r="C17" s="151" t="s">
        <v>61</v>
      </c>
      <c r="D17" s="154"/>
      <c r="E17" s="150"/>
      <c r="F17" s="167">
        <v>90</v>
      </c>
      <c r="G17" s="167">
        <v>70</v>
      </c>
      <c r="H17" s="171">
        <v>250</v>
      </c>
      <c r="I17" s="167">
        <v>110</v>
      </c>
      <c r="J17" s="171"/>
      <c r="K17" s="171"/>
      <c r="L17" s="167"/>
      <c r="M17" s="168"/>
      <c r="N17" s="169">
        <v>29</v>
      </c>
      <c r="O17" s="169">
        <v>20</v>
      </c>
      <c r="P17" s="169">
        <v>8</v>
      </c>
      <c r="Q17" s="174"/>
      <c r="T17" s="147">
        <f>36*182</f>
        <v>6552</v>
      </c>
      <c r="U17" s="147" t="s">
        <v>126</v>
      </c>
    </row>
    <row r="18" spans="1:21" ht="18.7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>
      <c r="A28" s="312" t="s">
        <v>36</v>
      </c>
      <c r="B28" s="313"/>
      <c r="C28" s="314"/>
      <c r="D28" s="200">
        <f t="shared" ref="D28:P28" si="0">SUM(D7:D27)</f>
        <v>0</v>
      </c>
      <c r="E28" s="200">
        <f t="shared" si="0"/>
        <v>0</v>
      </c>
      <c r="F28" s="200">
        <f t="shared" si="0"/>
        <v>90</v>
      </c>
      <c r="G28" s="200">
        <f t="shared" si="0"/>
        <v>270</v>
      </c>
      <c r="H28" s="200">
        <f t="shared" si="0"/>
        <v>350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150</v>
      </c>
      <c r="O28" s="200">
        <f t="shared" si="0"/>
        <v>25</v>
      </c>
      <c r="P28" s="200">
        <f t="shared" si="0"/>
        <v>37</v>
      </c>
      <c r="Q28" s="201"/>
    </row>
    <row r="29" spans="1:21" ht="15.75">
      <c r="A29" s="63"/>
      <c r="B29" s="63"/>
      <c r="C29" s="63"/>
      <c r="D29" s="159"/>
      <c r="F29" s="63"/>
      <c r="G29" s="63"/>
      <c r="H29" s="63"/>
      <c r="I29" s="63"/>
    </row>
    <row r="30" spans="1:21" ht="15.7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2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3"/>
      <c r="B36" s="163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topLeftCell="A4" workbookViewId="0">
      <selection activeCell="T20" sqref="T20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8" t="s">
        <v>10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2" ht="15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2" s="148" customFormat="1" ht="18" customHeight="1">
      <c r="A3" s="301" t="s">
        <v>44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</row>
    <row r="4" spans="1:22" s="148" customFormat="1" ht="18" customHeight="1">
      <c r="A4" s="319" t="s">
        <v>17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22" s="148" customFormat="1" ht="18" customHeight="1">
      <c r="A5" s="320" t="s">
        <v>68</v>
      </c>
      <c r="B5" s="321"/>
      <c r="C5" s="192"/>
      <c r="D5" s="193" t="s">
        <v>45</v>
      </c>
      <c r="E5" s="193"/>
      <c r="F5" s="316" t="s">
        <v>69</v>
      </c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7"/>
      <c r="T5" s="315" t="s">
        <v>111</v>
      </c>
      <c r="U5" s="316"/>
      <c r="V5" s="317"/>
    </row>
    <row r="6" spans="1:22" s="149" customFormat="1" ht="18" customHeight="1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2" t="s">
        <v>121</v>
      </c>
      <c r="U10" s="323"/>
      <c r="V10" s="324"/>
    </row>
    <row r="11" spans="1:22" ht="18" customHeight="1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2" t="s">
        <v>123</v>
      </c>
      <c r="U13" s="323"/>
      <c r="V13" s="324"/>
    </row>
    <row r="14" spans="1:22" ht="18" customHeight="1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203"/>
      <c r="O16" s="169"/>
      <c r="P16" s="169"/>
      <c r="Q16" s="174"/>
    </row>
    <row r="17" spans="1:21" ht="18.75">
      <c r="A17" s="153" t="s">
        <v>110</v>
      </c>
      <c r="B17" s="166" t="s">
        <v>87</v>
      </c>
      <c r="C17" s="151" t="s">
        <v>61</v>
      </c>
      <c r="D17" s="154"/>
      <c r="E17" s="150"/>
      <c r="F17" s="167">
        <v>90</v>
      </c>
      <c r="G17" s="167">
        <v>100</v>
      </c>
      <c r="H17" s="171">
        <v>250</v>
      </c>
      <c r="I17" s="167">
        <v>110</v>
      </c>
      <c r="J17" s="171"/>
      <c r="K17" s="171"/>
      <c r="L17" s="167"/>
      <c r="M17" s="168"/>
      <c r="N17" s="169">
        <v>38</v>
      </c>
      <c r="O17" s="169">
        <v>20</v>
      </c>
      <c r="P17" s="169">
        <v>8</v>
      </c>
      <c r="Q17" s="174"/>
      <c r="T17" s="147">
        <f>36*182</f>
        <v>6552</v>
      </c>
      <c r="U17" s="147" t="s">
        <v>126</v>
      </c>
    </row>
    <row r="18" spans="1:21" ht="18.7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>
      <c r="A28" s="312" t="s">
        <v>36</v>
      </c>
      <c r="B28" s="313"/>
      <c r="C28" s="314"/>
      <c r="D28" s="200">
        <f t="shared" ref="D28:P28" si="0">SUM(D7:D27)</f>
        <v>0</v>
      </c>
      <c r="E28" s="200">
        <f t="shared" si="0"/>
        <v>0</v>
      </c>
      <c r="F28" s="200">
        <f t="shared" si="0"/>
        <v>90</v>
      </c>
      <c r="G28" s="200">
        <f t="shared" si="0"/>
        <v>100</v>
      </c>
      <c r="H28" s="200">
        <f t="shared" si="0"/>
        <v>250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287</v>
      </c>
      <c r="O28" s="200">
        <f t="shared" si="0"/>
        <v>56</v>
      </c>
      <c r="P28" s="200">
        <f t="shared" si="0"/>
        <v>353</v>
      </c>
      <c r="Q28" s="201"/>
    </row>
    <row r="29" spans="1:21" ht="15.75">
      <c r="A29" s="63"/>
      <c r="B29" s="63"/>
      <c r="C29" s="63"/>
      <c r="D29" s="202"/>
      <c r="F29" s="63"/>
      <c r="G29" s="63"/>
      <c r="H29" s="63"/>
      <c r="I29" s="63"/>
    </row>
    <row r="30" spans="1:21" ht="15.7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2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3"/>
      <c r="B36" s="163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D19"/>
  <sheetViews>
    <sheetView workbookViewId="0">
      <selection activeCell="H15" sqref="H15"/>
    </sheetView>
  </sheetViews>
  <sheetFormatPr defaultRowHeight="15"/>
  <cols>
    <col min="2" max="2" width="16.7109375" bestFit="1" customWidth="1"/>
    <col min="3" max="3" width="18.42578125" bestFit="1" customWidth="1"/>
    <col min="4" max="4" width="13.42578125" customWidth="1"/>
  </cols>
  <sheetData>
    <row r="3" spans="2:4">
      <c r="B3" s="325" t="s">
        <v>89</v>
      </c>
      <c r="C3" s="325"/>
      <c r="D3" s="325"/>
    </row>
    <row r="4" spans="2:4">
      <c r="B4" s="240" t="s">
        <v>12</v>
      </c>
      <c r="C4" s="240" t="s">
        <v>90</v>
      </c>
      <c r="D4" s="240" t="s">
        <v>42</v>
      </c>
    </row>
    <row r="5" spans="2:4">
      <c r="B5" s="240" t="s">
        <v>91</v>
      </c>
      <c r="C5" s="240" t="s">
        <v>92</v>
      </c>
      <c r="D5" s="240">
        <v>2050</v>
      </c>
    </row>
    <row r="6" spans="2:4">
      <c r="B6" s="240" t="s">
        <v>93</v>
      </c>
      <c r="C6" s="240" t="s">
        <v>94</v>
      </c>
      <c r="D6" s="240">
        <v>7300</v>
      </c>
    </row>
    <row r="7" spans="2:4">
      <c r="B7" s="240" t="s">
        <v>95</v>
      </c>
      <c r="C7" s="240" t="s">
        <v>96</v>
      </c>
      <c r="D7" s="240">
        <v>1150</v>
      </c>
    </row>
    <row r="8" spans="2:4">
      <c r="B8" s="240" t="s">
        <v>97</v>
      </c>
      <c r="C8" s="240" t="s">
        <v>96</v>
      </c>
      <c r="D8" s="240">
        <v>300</v>
      </c>
    </row>
    <row r="9" spans="2:4">
      <c r="B9" s="240" t="s">
        <v>98</v>
      </c>
      <c r="C9" s="240" t="s">
        <v>96</v>
      </c>
      <c r="D9" s="240">
        <v>450</v>
      </c>
    </row>
    <row r="10" spans="2:4">
      <c r="B10" s="240" t="s">
        <v>99</v>
      </c>
      <c r="C10" s="240" t="s">
        <v>96</v>
      </c>
      <c r="D10" s="240">
        <v>410</v>
      </c>
    </row>
    <row r="11" spans="2:4">
      <c r="B11" s="240" t="s">
        <v>128</v>
      </c>
      <c r="C11" s="240" t="s">
        <v>129</v>
      </c>
      <c r="D11" s="240">
        <v>120006</v>
      </c>
    </row>
    <row r="12" spans="2:4">
      <c r="B12" s="240"/>
      <c r="C12" s="240"/>
      <c r="D12" s="240"/>
    </row>
    <row r="13" spans="2:4">
      <c r="B13" s="240" t="s">
        <v>100</v>
      </c>
      <c r="C13" s="240" t="s">
        <v>101</v>
      </c>
      <c r="D13" s="240">
        <v>5547</v>
      </c>
    </row>
    <row r="14" spans="2:4">
      <c r="B14" s="240" t="s">
        <v>102</v>
      </c>
      <c r="C14" s="240" t="s">
        <v>103</v>
      </c>
      <c r="D14" s="240">
        <v>945</v>
      </c>
    </row>
    <row r="15" spans="2:4">
      <c r="B15" s="240" t="s">
        <v>104</v>
      </c>
      <c r="C15" s="240" t="s">
        <v>105</v>
      </c>
      <c r="D15" s="240">
        <v>7989</v>
      </c>
    </row>
    <row r="16" spans="2:4">
      <c r="B16" s="240"/>
      <c r="C16" s="240"/>
      <c r="D16" s="240"/>
    </row>
    <row r="17" spans="2:4">
      <c r="B17" s="240" t="s">
        <v>106</v>
      </c>
      <c r="C17" s="240" t="s">
        <v>103</v>
      </c>
      <c r="D17" s="240">
        <v>576</v>
      </c>
    </row>
    <row r="18" spans="2:4">
      <c r="B18" s="240" t="s">
        <v>107</v>
      </c>
      <c r="C18" s="240" t="s">
        <v>103</v>
      </c>
      <c r="D18" s="240">
        <v>72</v>
      </c>
    </row>
    <row r="19" spans="2:4">
      <c r="B19" s="240" t="s">
        <v>33</v>
      </c>
      <c r="C19" s="240"/>
      <c r="D19" s="240">
        <v>146795</v>
      </c>
    </row>
  </sheetData>
  <mergeCells count="1">
    <mergeCell ref="B3:D3"/>
  </mergeCells>
  <pageMargins left="0.7" right="0.7" top="0.75" bottom="0.75" header="0.3" footer="0.3"/>
  <pageSetup scale="1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Allocation</vt:lpstr>
      <vt:lpstr>Extra Stock</vt:lpstr>
      <vt:lpstr>Sheet1</vt:lpstr>
      <vt:lpstr>Sheet2</vt:lpstr>
      <vt:lpstr>Allocation!Print_Area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2021-03-04T11:17:50Z</cp:lastPrinted>
  <dcterms:created xsi:type="dcterms:W3CDTF">2015-12-02T06:31:52Z</dcterms:created>
  <dcterms:modified xsi:type="dcterms:W3CDTF">2021-03-04T14:03:47Z</dcterms:modified>
</cp:coreProperties>
</file>