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16" i="24" l="1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<sst xmlns="http://schemas.openxmlformats.org/spreadsheetml/2006/main" count="1661" uniqueCount="121">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</sst>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8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5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1" ht="18.75" thickBot="1" x14ac:dyDescent="0.3">
      <c r="A4" s="245" t="s">
        <v>54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1" ht="18.75" x14ac:dyDescent="0.25">
      <c r="A5" s="239" t="s">
        <v>48</v>
      </c>
      <c r="B5" s="240"/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1" x14ac:dyDescent="0.25">
      <c r="A6" s="243" t="s">
        <v>1</v>
      </c>
      <c r="B6" s="243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4"/>
      <c r="O6" s="244"/>
      <c r="P6" s="244"/>
      <c r="Q6" s="244"/>
      <c r="R6" s="244"/>
      <c r="S6" s="244"/>
      <c r="T6" s="244"/>
    </row>
    <row r="7" spans="1:21" x14ac:dyDescent="0.25">
      <c r="A7" s="243" t="s">
        <v>2</v>
      </c>
      <c r="B7" s="243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4"/>
      <c r="O7" s="244"/>
      <c r="P7" s="244"/>
      <c r="Q7" s="244"/>
      <c r="R7" s="244"/>
      <c r="S7" s="244"/>
      <c r="T7" s="244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9" t="s">
        <v>44</v>
      </c>
      <c r="B30" s="230"/>
      <c r="C30" s="231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2" t="s">
        <v>45</v>
      </c>
      <c r="B31" s="233"/>
      <c r="C31" s="234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5"/>
      <c r="N31" s="236"/>
      <c r="O31" s="236"/>
      <c r="P31" s="236"/>
      <c r="Q31" s="236"/>
      <c r="R31" s="236"/>
      <c r="S31" s="236"/>
      <c r="T31" s="237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17" priority="44" operator="equal">
      <formula>212030016606640</formula>
    </cfRule>
  </conditionalFormatting>
  <conditionalFormatting sqref="D31 E30:K31 E6 E8">
    <cfRule type="cellIs" dxfId="1416" priority="42" operator="equal">
      <formula>$E$6</formula>
    </cfRule>
    <cfRule type="cellIs" dxfId="1415" priority="43" operator="equal">
      <formula>2120</formula>
    </cfRule>
  </conditionalFormatting>
  <conditionalFormatting sqref="D31:E31 F30:F31 F6 F8">
    <cfRule type="cellIs" dxfId="1414" priority="40" operator="equal">
      <formula>$F$6</formula>
    </cfRule>
    <cfRule type="cellIs" dxfId="1413" priority="41" operator="equal">
      <formula>300</formula>
    </cfRule>
  </conditionalFormatting>
  <conditionalFormatting sqref="G30:G31 G6 G8">
    <cfRule type="cellIs" dxfId="1412" priority="38" operator="equal">
      <formula>$G$6</formula>
    </cfRule>
    <cfRule type="cellIs" dxfId="1411" priority="39" operator="equal">
      <formula>1660</formula>
    </cfRule>
  </conditionalFormatting>
  <conditionalFormatting sqref="H30:H31 H6 H8">
    <cfRule type="cellIs" dxfId="1410" priority="36" operator="equal">
      <formula>$H$6</formula>
    </cfRule>
    <cfRule type="cellIs" dxfId="1409" priority="37" operator="equal">
      <formula>6640</formula>
    </cfRule>
  </conditionalFormatting>
  <conditionalFormatting sqref="T8:T30">
    <cfRule type="cellIs" dxfId="1408" priority="35" operator="lessThan">
      <formula>0</formula>
    </cfRule>
  </conditionalFormatting>
  <conditionalFormatting sqref="T9:T29">
    <cfRule type="cellIs" dxfId="1407" priority="32" operator="lessThan">
      <formula>0</formula>
    </cfRule>
    <cfRule type="cellIs" dxfId="1406" priority="33" operator="lessThan">
      <formula>0</formula>
    </cfRule>
    <cfRule type="cellIs" dxfId="1405" priority="34" operator="lessThan">
      <formula>0</formula>
    </cfRule>
  </conditionalFormatting>
  <conditionalFormatting sqref="E30:K30 E6 E8">
    <cfRule type="cellIs" dxfId="1404" priority="31" operator="equal">
      <formula>$E$6</formula>
    </cfRule>
  </conditionalFormatting>
  <conditionalFormatting sqref="D30:D31 D6:K6 M6 D8">
    <cfRule type="cellIs" dxfId="1403" priority="30" operator="equal">
      <formula>$D$6</formula>
    </cfRule>
  </conditionalFormatting>
  <conditionalFormatting sqref="I30:I31 I6 I8">
    <cfRule type="cellIs" dxfId="1402" priority="29" operator="equal">
      <formula>$I$6</formula>
    </cfRule>
  </conditionalFormatting>
  <conditionalFormatting sqref="J30:J31 J6 J8">
    <cfRule type="cellIs" dxfId="1401" priority="28" operator="equal">
      <formula>$J$6</formula>
    </cfRule>
  </conditionalFormatting>
  <conditionalFormatting sqref="K30:K31 K6 K8">
    <cfRule type="cellIs" dxfId="1400" priority="27" operator="equal">
      <formula>$K$6</formula>
    </cfRule>
  </conditionalFormatting>
  <conditionalFormatting sqref="M6:M8 L8 L30:L31">
    <cfRule type="cellIs" dxfId="1399" priority="26" operator="equal">
      <formula>$L$6</formula>
    </cfRule>
  </conditionalFormatting>
  <conditionalFormatting sqref="T9:T30">
    <cfRule type="cellIs" dxfId="1398" priority="23" operator="lessThan">
      <formula>0</formula>
    </cfRule>
    <cfRule type="cellIs" dxfId="1397" priority="24" operator="lessThan">
      <formula>0</formula>
    </cfRule>
    <cfRule type="cellIs" dxfId="1396" priority="25" operator="lessThan">
      <formula>0</formula>
    </cfRule>
  </conditionalFormatting>
  <conditionalFormatting sqref="T8:T30">
    <cfRule type="cellIs" dxfId="1395" priority="21" operator="lessThan">
      <formula>0</formula>
    </cfRule>
  </conditionalFormatting>
  <conditionalFormatting sqref="T9:T29">
    <cfRule type="cellIs" dxfId="1394" priority="18" operator="lessThan">
      <formula>0</formula>
    </cfRule>
    <cfRule type="cellIs" dxfId="1393" priority="19" operator="lessThan">
      <formula>0</formula>
    </cfRule>
    <cfRule type="cellIs" dxfId="1392" priority="20" operator="lessThan">
      <formula>0</formula>
    </cfRule>
  </conditionalFormatting>
  <conditionalFormatting sqref="T9:T30">
    <cfRule type="cellIs" dxfId="1391" priority="15" operator="lessThan">
      <formula>0</formula>
    </cfRule>
    <cfRule type="cellIs" dxfId="1390" priority="16" operator="lessThan">
      <formula>0</formula>
    </cfRule>
    <cfRule type="cellIs" dxfId="1389" priority="17" operator="lessThan">
      <formula>0</formula>
    </cfRule>
  </conditionalFormatting>
  <conditionalFormatting sqref="L6">
    <cfRule type="cellIs" dxfId="1388" priority="13" operator="equal">
      <formula>$L$6</formula>
    </cfRule>
  </conditionalFormatting>
  <conditionalFormatting sqref="D9:S9">
    <cfRule type="cellIs" dxfId="1387" priority="12" operator="greaterThan">
      <formula>0</formula>
    </cfRule>
  </conditionalFormatting>
  <conditionalFormatting sqref="D11:S11">
    <cfRule type="cellIs" dxfId="1386" priority="11" operator="greaterThan">
      <formula>0</formula>
    </cfRule>
  </conditionalFormatting>
  <conditionalFormatting sqref="D13:S13 O14:O15">
    <cfRule type="cellIs" dxfId="1385" priority="10" operator="greaterThan">
      <formula>0</formula>
    </cfRule>
  </conditionalFormatting>
  <conditionalFormatting sqref="D15:N15 P15:S15">
    <cfRule type="cellIs" dxfId="1384" priority="9" operator="greaterThan">
      <formula>0</formula>
    </cfRule>
  </conditionalFormatting>
  <conditionalFormatting sqref="D17:S17">
    <cfRule type="cellIs" dxfId="1383" priority="8" operator="greaterThan">
      <formula>0</formula>
    </cfRule>
  </conditionalFormatting>
  <conditionalFormatting sqref="D19:S19">
    <cfRule type="cellIs" dxfId="1382" priority="7" operator="greaterThan">
      <formula>0</formula>
    </cfRule>
  </conditionalFormatting>
  <conditionalFormatting sqref="D21:S21">
    <cfRule type="cellIs" dxfId="1381" priority="6" operator="greaterThan">
      <formula>0</formula>
    </cfRule>
  </conditionalFormatting>
  <conditionalFormatting sqref="D23:S23">
    <cfRule type="cellIs" dxfId="1380" priority="5" operator="greaterThan">
      <formula>0</formula>
    </cfRule>
  </conditionalFormatting>
  <conditionalFormatting sqref="D25:S25">
    <cfRule type="cellIs" dxfId="1379" priority="4" operator="greaterThan">
      <formula>0</formula>
    </cfRule>
  </conditionalFormatting>
  <conditionalFormatting sqref="D27:S27">
    <cfRule type="cellIs" dxfId="1378" priority="3" operator="greaterThan">
      <formula>0</formula>
    </cfRule>
  </conditionalFormatting>
  <conditionalFormatting sqref="D29:S29">
    <cfRule type="cellIs" dxfId="1377" priority="2" operator="greaterThan">
      <formula>0</formula>
    </cfRule>
  </conditionalFormatting>
  <conditionalFormatting sqref="D7:L7">
    <cfRule type="cellIs" dxfId="137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1" priority="43" operator="equal">
      <formula>212030016606640</formula>
    </cfRule>
  </conditionalFormatting>
  <conditionalFormatting sqref="D29 E4:E6 E28:K29">
    <cfRule type="cellIs" dxfId="1040" priority="41" operator="equal">
      <formula>$E$4</formula>
    </cfRule>
    <cfRule type="cellIs" dxfId="1039" priority="42" operator="equal">
      <formula>2120</formula>
    </cfRule>
  </conditionalFormatting>
  <conditionalFormatting sqref="D29:E29 F4:F6 F28:F29">
    <cfRule type="cellIs" dxfId="1038" priority="39" operator="equal">
      <formula>$F$4</formula>
    </cfRule>
    <cfRule type="cellIs" dxfId="1037" priority="40" operator="equal">
      <formula>300</formula>
    </cfRule>
  </conditionalFormatting>
  <conditionalFormatting sqref="G4:G6 G28:G29">
    <cfRule type="cellIs" dxfId="1036" priority="37" operator="equal">
      <formula>$G$4</formula>
    </cfRule>
    <cfRule type="cellIs" dxfId="1035" priority="38" operator="equal">
      <formula>1660</formula>
    </cfRule>
  </conditionalFormatting>
  <conditionalFormatting sqref="H4:H6 H28:H29">
    <cfRule type="cellIs" dxfId="1034" priority="35" operator="equal">
      <formula>$H$4</formula>
    </cfRule>
    <cfRule type="cellIs" dxfId="1033" priority="36" operator="equal">
      <formula>6640</formula>
    </cfRule>
  </conditionalFormatting>
  <conditionalFormatting sqref="T6:T28">
    <cfRule type="cellIs" dxfId="1032" priority="34" operator="lessThan">
      <formula>0</formula>
    </cfRule>
  </conditionalFormatting>
  <conditionalFormatting sqref="T7:T27">
    <cfRule type="cellIs" dxfId="1031" priority="31" operator="lessThan">
      <formula>0</formula>
    </cfRule>
    <cfRule type="cellIs" dxfId="1030" priority="32" operator="lessThan">
      <formula>0</formula>
    </cfRule>
    <cfRule type="cellIs" dxfId="1029" priority="33" operator="lessThan">
      <formula>0</formula>
    </cfRule>
  </conditionalFormatting>
  <conditionalFormatting sqref="E4:E6 E28:K28">
    <cfRule type="cellIs" dxfId="1028" priority="30" operator="equal">
      <formula>$E$4</formula>
    </cfRule>
  </conditionalFormatting>
  <conditionalFormatting sqref="D28:D29 D6 D4:M4">
    <cfRule type="cellIs" dxfId="1027" priority="29" operator="equal">
      <formula>$D$4</formula>
    </cfRule>
  </conditionalFormatting>
  <conditionalFormatting sqref="I4:I6 I28:I29">
    <cfRule type="cellIs" dxfId="1026" priority="28" operator="equal">
      <formula>$I$4</formula>
    </cfRule>
  </conditionalFormatting>
  <conditionalFormatting sqref="J4:J6 J28:J29">
    <cfRule type="cellIs" dxfId="1025" priority="27" operator="equal">
      <formula>$J$4</formula>
    </cfRule>
  </conditionalFormatting>
  <conditionalFormatting sqref="K4:K6 K28:K29">
    <cfRule type="cellIs" dxfId="1024" priority="26" operator="equal">
      <formula>$K$4</formula>
    </cfRule>
  </conditionalFormatting>
  <conditionalFormatting sqref="M4:M6">
    <cfRule type="cellIs" dxfId="1023" priority="25" operator="equal">
      <formula>$L$4</formula>
    </cfRule>
  </conditionalFormatting>
  <conditionalFormatting sqref="T7:T28">
    <cfRule type="cellIs" dxfId="1022" priority="22" operator="lessThan">
      <formula>0</formula>
    </cfRule>
    <cfRule type="cellIs" dxfId="1021" priority="23" operator="lessThan">
      <formula>0</formula>
    </cfRule>
    <cfRule type="cellIs" dxfId="1020" priority="24" operator="lessThan">
      <formula>0</formula>
    </cfRule>
  </conditionalFormatting>
  <conditionalFormatting sqref="D5:K5">
    <cfRule type="cellIs" dxfId="1019" priority="21" operator="greaterThan">
      <formula>0</formula>
    </cfRule>
  </conditionalFormatting>
  <conditionalFormatting sqref="T6:T28">
    <cfRule type="cellIs" dxfId="1018" priority="20" operator="lessThan">
      <formula>0</formula>
    </cfRule>
  </conditionalFormatting>
  <conditionalFormatting sqref="T7:T27">
    <cfRule type="cellIs" dxfId="1017" priority="17" operator="lessThan">
      <formula>0</formula>
    </cfRule>
    <cfRule type="cellIs" dxfId="1016" priority="18" operator="lessThan">
      <formula>0</formula>
    </cfRule>
    <cfRule type="cellIs" dxfId="1015" priority="19" operator="lessThan">
      <formula>0</formula>
    </cfRule>
  </conditionalFormatting>
  <conditionalFormatting sqref="T7:T28">
    <cfRule type="cellIs" dxfId="1014" priority="14" operator="lessThan">
      <formula>0</formula>
    </cfRule>
    <cfRule type="cellIs" dxfId="1013" priority="15" operator="lessThan">
      <formula>0</formula>
    </cfRule>
    <cfRule type="cellIs" dxfId="1012" priority="16" operator="lessThan">
      <formula>0</formula>
    </cfRule>
  </conditionalFormatting>
  <conditionalFormatting sqref="D5:K5">
    <cfRule type="cellIs" dxfId="1011" priority="13" operator="greaterThan">
      <formula>0</formula>
    </cfRule>
  </conditionalFormatting>
  <conditionalFormatting sqref="L4 L6 L28:L29">
    <cfRule type="cellIs" dxfId="1010" priority="12" operator="equal">
      <formula>$L$4</formula>
    </cfRule>
  </conditionalFormatting>
  <conditionalFormatting sqref="D7:S7">
    <cfRule type="cellIs" dxfId="1009" priority="11" operator="greaterThan">
      <formula>0</formula>
    </cfRule>
  </conditionalFormatting>
  <conditionalFormatting sqref="D9:S9">
    <cfRule type="cellIs" dxfId="1008" priority="10" operator="greaterThan">
      <formula>0</formula>
    </cfRule>
  </conditionalFormatting>
  <conditionalFormatting sqref="D11:S11">
    <cfRule type="cellIs" dxfId="1007" priority="9" operator="greaterThan">
      <formula>0</formula>
    </cfRule>
  </conditionalFormatting>
  <conditionalFormatting sqref="D13:S13">
    <cfRule type="cellIs" dxfId="1006" priority="8" operator="greaterThan">
      <formula>0</formula>
    </cfRule>
  </conditionalFormatting>
  <conditionalFormatting sqref="D15:S15">
    <cfRule type="cellIs" dxfId="1005" priority="7" operator="greaterThan">
      <formula>0</formula>
    </cfRule>
  </conditionalFormatting>
  <conditionalFormatting sqref="D17:S17">
    <cfRule type="cellIs" dxfId="1004" priority="6" operator="greaterThan">
      <formula>0</formula>
    </cfRule>
  </conditionalFormatting>
  <conditionalFormatting sqref="D19:S19">
    <cfRule type="cellIs" dxfId="1003" priority="5" operator="greaterThan">
      <formula>0</formula>
    </cfRule>
  </conditionalFormatting>
  <conditionalFormatting sqref="D21:S21">
    <cfRule type="cellIs" dxfId="1002" priority="4" operator="greaterThan">
      <formula>0</formula>
    </cfRule>
  </conditionalFormatting>
  <conditionalFormatting sqref="D23:S23">
    <cfRule type="cellIs" dxfId="1001" priority="3" operator="greaterThan">
      <formula>0</formula>
    </cfRule>
  </conditionalFormatting>
  <conditionalFormatting sqref="D25:S25">
    <cfRule type="cellIs" dxfId="1000" priority="2" operator="greaterThan">
      <formula>0</formula>
    </cfRule>
  </conditionalFormatting>
  <conditionalFormatting sqref="D27:S27">
    <cfRule type="cellIs" dxfId="99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8" priority="43" operator="equal">
      <formula>212030016606640</formula>
    </cfRule>
  </conditionalFormatting>
  <conditionalFormatting sqref="D29 E4:E6 E28:K29">
    <cfRule type="cellIs" dxfId="997" priority="41" operator="equal">
      <formula>$E$4</formula>
    </cfRule>
    <cfRule type="cellIs" dxfId="996" priority="42" operator="equal">
      <formula>2120</formula>
    </cfRule>
  </conditionalFormatting>
  <conditionalFormatting sqref="D29:E29 F4:F6 F28:F29">
    <cfRule type="cellIs" dxfId="995" priority="39" operator="equal">
      <formula>$F$4</formula>
    </cfRule>
    <cfRule type="cellIs" dxfId="994" priority="40" operator="equal">
      <formula>300</formula>
    </cfRule>
  </conditionalFormatting>
  <conditionalFormatting sqref="G4:G6 G28:G29">
    <cfRule type="cellIs" dxfId="993" priority="37" operator="equal">
      <formula>$G$4</formula>
    </cfRule>
    <cfRule type="cellIs" dxfId="992" priority="38" operator="equal">
      <formula>1660</formula>
    </cfRule>
  </conditionalFormatting>
  <conditionalFormatting sqref="H4:H6 H28:H29">
    <cfRule type="cellIs" dxfId="991" priority="35" operator="equal">
      <formula>$H$4</formula>
    </cfRule>
    <cfRule type="cellIs" dxfId="990" priority="36" operator="equal">
      <formula>6640</formula>
    </cfRule>
  </conditionalFormatting>
  <conditionalFormatting sqref="T6:T28">
    <cfRule type="cellIs" dxfId="989" priority="34" operator="lessThan">
      <formula>0</formula>
    </cfRule>
  </conditionalFormatting>
  <conditionalFormatting sqref="T7:T27">
    <cfRule type="cellIs" dxfId="988" priority="31" operator="lessThan">
      <formula>0</formula>
    </cfRule>
    <cfRule type="cellIs" dxfId="987" priority="32" operator="lessThan">
      <formula>0</formula>
    </cfRule>
    <cfRule type="cellIs" dxfId="986" priority="33" operator="lessThan">
      <formula>0</formula>
    </cfRule>
  </conditionalFormatting>
  <conditionalFormatting sqref="E4:E6 E28:K28">
    <cfRule type="cellIs" dxfId="985" priority="30" operator="equal">
      <formula>$E$4</formula>
    </cfRule>
  </conditionalFormatting>
  <conditionalFormatting sqref="D28:D29 D6 D4:M4">
    <cfRule type="cellIs" dxfId="984" priority="29" operator="equal">
      <formula>$D$4</formula>
    </cfRule>
  </conditionalFormatting>
  <conditionalFormatting sqref="I4:I6 I28:I29">
    <cfRule type="cellIs" dxfId="983" priority="28" operator="equal">
      <formula>$I$4</formula>
    </cfRule>
  </conditionalFormatting>
  <conditionalFormatting sqref="J4:J6 J28:J29">
    <cfRule type="cellIs" dxfId="982" priority="27" operator="equal">
      <formula>$J$4</formula>
    </cfRule>
  </conditionalFormatting>
  <conditionalFormatting sqref="K4:K6 K28:K29">
    <cfRule type="cellIs" dxfId="981" priority="26" operator="equal">
      <formula>$K$4</formula>
    </cfRule>
  </conditionalFormatting>
  <conditionalFormatting sqref="M4:M6">
    <cfRule type="cellIs" dxfId="980" priority="25" operator="equal">
      <formula>$L$4</formula>
    </cfRule>
  </conditionalFormatting>
  <conditionalFormatting sqref="T7:T28">
    <cfRule type="cellIs" dxfId="979" priority="22" operator="lessThan">
      <formula>0</formula>
    </cfRule>
    <cfRule type="cellIs" dxfId="978" priority="23" operator="lessThan">
      <formula>0</formula>
    </cfRule>
    <cfRule type="cellIs" dxfId="977" priority="24" operator="lessThan">
      <formula>0</formula>
    </cfRule>
  </conditionalFormatting>
  <conditionalFormatting sqref="D5:K5">
    <cfRule type="cellIs" dxfId="976" priority="21" operator="greaterThan">
      <formula>0</formula>
    </cfRule>
  </conditionalFormatting>
  <conditionalFormatting sqref="T6:T28">
    <cfRule type="cellIs" dxfId="975" priority="20" operator="lessThan">
      <formula>0</formula>
    </cfRule>
  </conditionalFormatting>
  <conditionalFormatting sqref="T7:T27">
    <cfRule type="cellIs" dxfId="974" priority="17" operator="lessThan">
      <formula>0</formula>
    </cfRule>
    <cfRule type="cellIs" dxfId="973" priority="18" operator="lessThan">
      <formula>0</formula>
    </cfRule>
    <cfRule type="cellIs" dxfId="972" priority="19" operator="lessThan">
      <formula>0</formula>
    </cfRule>
  </conditionalFormatting>
  <conditionalFormatting sqref="T7:T28">
    <cfRule type="cellIs" dxfId="971" priority="14" operator="lessThan">
      <formula>0</formula>
    </cfRule>
    <cfRule type="cellIs" dxfId="970" priority="15" operator="lessThan">
      <formula>0</formula>
    </cfRule>
    <cfRule type="cellIs" dxfId="969" priority="16" operator="lessThan">
      <formula>0</formula>
    </cfRule>
  </conditionalFormatting>
  <conditionalFormatting sqref="D5:K5">
    <cfRule type="cellIs" dxfId="968" priority="13" operator="greaterThan">
      <formula>0</formula>
    </cfRule>
  </conditionalFormatting>
  <conditionalFormatting sqref="L4 L6 L28:L29">
    <cfRule type="cellIs" dxfId="967" priority="12" operator="equal">
      <formula>$L$4</formula>
    </cfRule>
  </conditionalFormatting>
  <conditionalFormatting sqref="D7:S7">
    <cfRule type="cellIs" dxfId="966" priority="11" operator="greaterThan">
      <formula>0</formula>
    </cfRule>
  </conditionalFormatting>
  <conditionalFormatting sqref="D9:S9">
    <cfRule type="cellIs" dxfId="965" priority="10" operator="greaterThan">
      <formula>0</formula>
    </cfRule>
  </conditionalFormatting>
  <conditionalFormatting sqref="D11:S11">
    <cfRule type="cellIs" dxfId="964" priority="9" operator="greaterThan">
      <formula>0</formula>
    </cfRule>
  </conditionalFormatting>
  <conditionalFormatting sqref="D13:S13">
    <cfRule type="cellIs" dxfId="963" priority="8" operator="greaterThan">
      <formula>0</formula>
    </cfRule>
  </conditionalFormatting>
  <conditionalFormatting sqref="D15:S15">
    <cfRule type="cellIs" dxfId="962" priority="7" operator="greaterThan">
      <formula>0</formula>
    </cfRule>
  </conditionalFormatting>
  <conditionalFormatting sqref="D17:S17">
    <cfRule type="cellIs" dxfId="961" priority="6" operator="greaterThan">
      <formula>0</formula>
    </cfRule>
  </conditionalFormatting>
  <conditionalFormatting sqref="D19:S19">
    <cfRule type="cellIs" dxfId="960" priority="5" operator="greaterThan">
      <formula>0</formula>
    </cfRule>
  </conditionalFormatting>
  <conditionalFormatting sqref="D21:S21">
    <cfRule type="cellIs" dxfId="959" priority="4" operator="greaterThan">
      <formula>0</formula>
    </cfRule>
  </conditionalFormatting>
  <conditionalFormatting sqref="D23:S23">
    <cfRule type="cellIs" dxfId="958" priority="3" operator="greaterThan">
      <formula>0</formula>
    </cfRule>
  </conditionalFormatting>
  <conditionalFormatting sqref="D25:S25">
    <cfRule type="cellIs" dxfId="957" priority="2" operator="greaterThan">
      <formula>0</formula>
    </cfRule>
  </conditionalFormatting>
  <conditionalFormatting sqref="D27:S27">
    <cfRule type="cellIs" dxfId="95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 R14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5" priority="43" operator="equal">
      <formula>212030016606640</formula>
    </cfRule>
  </conditionalFormatting>
  <conditionalFormatting sqref="D29 E4:E6 E28:K29">
    <cfRule type="cellIs" dxfId="1374" priority="41" operator="equal">
      <formula>$E$4</formula>
    </cfRule>
    <cfRule type="cellIs" dxfId="1373" priority="42" operator="equal">
      <formula>2120</formula>
    </cfRule>
  </conditionalFormatting>
  <conditionalFormatting sqref="D29:E29 F4:F6 F28:F29">
    <cfRule type="cellIs" dxfId="1372" priority="39" operator="equal">
      <formula>$F$4</formula>
    </cfRule>
    <cfRule type="cellIs" dxfId="1371" priority="40" operator="equal">
      <formula>300</formula>
    </cfRule>
  </conditionalFormatting>
  <conditionalFormatting sqref="G4:G6 G28:G29">
    <cfRule type="cellIs" dxfId="1370" priority="37" operator="equal">
      <formula>$G$4</formula>
    </cfRule>
    <cfRule type="cellIs" dxfId="1369" priority="38" operator="equal">
      <formula>1660</formula>
    </cfRule>
  </conditionalFormatting>
  <conditionalFormatting sqref="H4:H6 H28:H29">
    <cfRule type="cellIs" dxfId="1368" priority="35" operator="equal">
      <formula>$H$4</formula>
    </cfRule>
    <cfRule type="cellIs" dxfId="1367" priority="36" operator="equal">
      <formula>6640</formula>
    </cfRule>
  </conditionalFormatting>
  <conditionalFormatting sqref="T6:T28">
    <cfRule type="cellIs" dxfId="1366" priority="34" operator="lessThan">
      <formula>0</formula>
    </cfRule>
  </conditionalFormatting>
  <conditionalFormatting sqref="T7:T27">
    <cfRule type="cellIs" dxfId="1365" priority="31" operator="lessThan">
      <formula>0</formula>
    </cfRule>
    <cfRule type="cellIs" dxfId="1364" priority="32" operator="lessThan">
      <formula>0</formula>
    </cfRule>
    <cfRule type="cellIs" dxfId="1363" priority="33" operator="lessThan">
      <formula>0</formula>
    </cfRule>
  </conditionalFormatting>
  <conditionalFormatting sqref="E4:E6 E28:K28">
    <cfRule type="cellIs" dxfId="1362" priority="30" operator="equal">
      <formula>$E$4</formula>
    </cfRule>
  </conditionalFormatting>
  <conditionalFormatting sqref="D28:D29 D6 D4:M4">
    <cfRule type="cellIs" dxfId="1361" priority="29" operator="equal">
      <formula>$D$4</formula>
    </cfRule>
  </conditionalFormatting>
  <conditionalFormatting sqref="I4:I6 I28:I29">
    <cfRule type="cellIs" dxfId="1360" priority="28" operator="equal">
      <formula>$I$4</formula>
    </cfRule>
  </conditionalFormatting>
  <conditionalFormatting sqref="J4:J6 J28:J29">
    <cfRule type="cellIs" dxfId="1359" priority="27" operator="equal">
      <formula>$J$4</formula>
    </cfRule>
  </conditionalFormatting>
  <conditionalFormatting sqref="K4:K6 K28:K29">
    <cfRule type="cellIs" dxfId="1358" priority="26" operator="equal">
      <formula>$K$4</formula>
    </cfRule>
  </conditionalFormatting>
  <conditionalFormatting sqref="M4:M6">
    <cfRule type="cellIs" dxfId="1357" priority="25" operator="equal">
      <formula>$L$4</formula>
    </cfRule>
  </conditionalFormatting>
  <conditionalFormatting sqref="T7:T28">
    <cfRule type="cellIs" dxfId="1356" priority="22" operator="lessThan">
      <formula>0</formula>
    </cfRule>
    <cfRule type="cellIs" dxfId="1355" priority="23" operator="lessThan">
      <formula>0</formula>
    </cfRule>
    <cfRule type="cellIs" dxfId="1354" priority="24" operator="lessThan">
      <formula>0</formula>
    </cfRule>
  </conditionalFormatting>
  <conditionalFormatting sqref="D5:K5">
    <cfRule type="cellIs" dxfId="1353" priority="21" operator="greaterThan">
      <formula>0</formula>
    </cfRule>
  </conditionalFormatting>
  <conditionalFormatting sqref="T6:T28">
    <cfRule type="cellIs" dxfId="1352" priority="20" operator="lessThan">
      <formula>0</formula>
    </cfRule>
  </conditionalFormatting>
  <conditionalFormatting sqref="T7:T27">
    <cfRule type="cellIs" dxfId="1351" priority="17" operator="lessThan">
      <formula>0</formula>
    </cfRule>
    <cfRule type="cellIs" dxfId="1350" priority="18" operator="lessThan">
      <formula>0</formula>
    </cfRule>
    <cfRule type="cellIs" dxfId="1349" priority="19" operator="lessThan">
      <formula>0</formula>
    </cfRule>
  </conditionalFormatting>
  <conditionalFormatting sqref="T7:T28">
    <cfRule type="cellIs" dxfId="1348" priority="14" operator="lessThan">
      <formula>0</formula>
    </cfRule>
    <cfRule type="cellIs" dxfId="1347" priority="15" operator="lessThan">
      <formula>0</formula>
    </cfRule>
    <cfRule type="cellIs" dxfId="1346" priority="16" operator="lessThan">
      <formula>0</formula>
    </cfRule>
  </conditionalFormatting>
  <conditionalFormatting sqref="D5:K5">
    <cfRule type="cellIs" dxfId="1345" priority="13" operator="greaterThan">
      <formula>0</formula>
    </cfRule>
  </conditionalFormatting>
  <conditionalFormatting sqref="L4 L6 L28:L29">
    <cfRule type="cellIs" dxfId="1344" priority="12" operator="equal">
      <formula>$L$4</formula>
    </cfRule>
  </conditionalFormatting>
  <conditionalFormatting sqref="D7:S7">
    <cfRule type="cellIs" dxfId="1343" priority="11" operator="greaterThan">
      <formula>0</formula>
    </cfRule>
  </conditionalFormatting>
  <conditionalFormatting sqref="D9:S9">
    <cfRule type="cellIs" dxfId="1342" priority="10" operator="greaterThan">
      <formula>0</formula>
    </cfRule>
  </conditionalFormatting>
  <conditionalFormatting sqref="D11:S11">
    <cfRule type="cellIs" dxfId="1341" priority="9" operator="greaterThan">
      <formula>0</formula>
    </cfRule>
  </conditionalFormatting>
  <conditionalFormatting sqref="D13:S13">
    <cfRule type="cellIs" dxfId="1340" priority="8" operator="greaterThan">
      <formula>0</formula>
    </cfRule>
  </conditionalFormatting>
  <conditionalFormatting sqref="D15:S15">
    <cfRule type="cellIs" dxfId="1339" priority="7" operator="greaterThan">
      <formula>0</formula>
    </cfRule>
  </conditionalFormatting>
  <conditionalFormatting sqref="D17:S17">
    <cfRule type="cellIs" dxfId="1338" priority="6" operator="greaterThan">
      <formula>0</formula>
    </cfRule>
  </conditionalFormatting>
  <conditionalFormatting sqref="D19:S19">
    <cfRule type="cellIs" dxfId="1337" priority="5" operator="greaterThan">
      <formula>0</formula>
    </cfRule>
  </conditionalFormatting>
  <conditionalFormatting sqref="D21:S21">
    <cfRule type="cellIs" dxfId="1336" priority="4" operator="greaterThan">
      <formula>0</formula>
    </cfRule>
  </conditionalFormatting>
  <conditionalFormatting sqref="D23:S23">
    <cfRule type="cellIs" dxfId="1335" priority="3" operator="greaterThan">
      <formula>0</formula>
    </cfRule>
  </conditionalFormatting>
  <conditionalFormatting sqref="D25:S25">
    <cfRule type="cellIs" dxfId="1334" priority="2" operator="greaterThan">
      <formula>0</formula>
    </cfRule>
  </conditionalFormatting>
  <conditionalFormatting sqref="D27:S27">
    <cfRule type="cellIs" dxfId="13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2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2" ht="18.75" x14ac:dyDescent="0.25">
      <c r="A3" s="239" t="s">
        <v>114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2" x14ac:dyDescent="0.25">
      <c r="A4" s="243" t="s">
        <v>1</v>
      </c>
      <c r="B4" s="243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0"/>
      <c r="O4" s="251"/>
      <c r="P4" s="251"/>
      <c r="Q4" s="251"/>
      <c r="R4" s="251"/>
      <c r="S4" s="251"/>
      <c r="T4" s="251"/>
      <c r="U4" s="251"/>
      <c r="V4" s="252"/>
    </row>
    <row r="5" spans="1:22" x14ac:dyDescent="0.25">
      <c r="A5" s="243" t="s">
        <v>2</v>
      </c>
      <c r="B5" s="243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0"/>
      <c r="O5" s="251"/>
      <c r="P5" s="251"/>
      <c r="Q5" s="251"/>
      <c r="R5" s="251"/>
      <c r="S5" s="251"/>
      <c r="T5" s="251"/>
      <c r="U5" s="251"/>
      <c r="V5" s="25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29" t="s">
        <v>44</v>
      </c>
      <c r="B28" s="230"/>
      <c r="C28" s="231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59" operator="equal">
      <formula>212030016606640</formula>
    </cfRule>
  </conditionalFormatting>
  <conditionalFormatting sqref="D29 E4:E6 E28:K29">
    <cfRule type="cellIs" dxfId="610" priority="57" operator="equal">
      <formula>$E$4</formula>
    </cfRule>
    <cfRule type="cellIs" dxfId="609" priority="58" operator="equal">
      <formula>2120</formula>
    </cfRule>
  </conditionalFormatting>
  <conditionalFormatting sqref="D29:E29 F4:F6 F28:F29">
    <cfRule type="cellIs" dxfId="608" priority="55" operator="equal">
      <formula>$F$4</formula>
    </cfRule>
    <cfRule type="cellIs" dxfId="607" priority="56" operator="equal">
      <formula>300</formula>
    </cfRule>
  </conditionalFormatting>
  <conditionalFormatting sqref="G4:G6 G28:G29">
    <cfRule type="cellIs" dxfId="606" priority="53" operator="equal">
      <formula>$G$4</formula>
    </cfRule>
    <cfRule type="cellIs" dxfId="605" priority="54" operator="equal">
      <formula>1660</formula>
    </cfRule>
  </conditionalFormatting>
  <conditionalFormatting sqref="H4:H6 H28:H29">
    <cfRule type="cellIs" dxfId="604" priority="51" operator="equal">
      <formula>$H$4</formula>
    </cfRule>
    <cfRule type="cellIs" dxfId="603" priority="52" operator="equal">
      <formula>6640</formula>
    </cfRule>
  </conditionalFormatting>
  <conditionalFormatting sqref="T6:T28 U6:V6 U28">
    <cfRule type="cellIs" dxfId="602" priority="50" operator="lessThan">
      <formula>0</formula>
    </cfRule>
  </conditionalFormatting>
  <conditionalFormatting sqref="T7:T27">
    <cfRule type="cellIs" dxfId="601" priority="47" operator="lessThan">
      <formula>0</formula>
    </cfRule>
    <cfRule type="cellIs" dxfId="600" priority="48" operator="lessThan">
      <formula>0</formula>
    </cfRule>
    <cfRule type="cellIs" dxfId="599" priority="49" operator="lessThan">
      <formula>0</formula>
    </cfRule>
  </conditionalFormatting>
  <conditionalFormatting sqref="E4:E6 E28:K28">
    <cfRule type="cellIs" dxfId="598" priority="46" operator="equal">
      <formula>$E$4</formula>
    </cfRule>
  </conditionalFormatting>
  <conditionalFormatting sqref="D28:D29 D6 D4:M4">
    <cfRule type="cellIs" dxfId="597" priority="45" operator="equal">
      <formula>$D$4</formula>
    </cfRule>
  </conditionalFormatting>
  <conditionalFormatting sqref="I4:I6 I28:I29">
    <cfRule type="cellIs" dxfId="596" priority="44" operator="equal">
      <formula>$I$4</formula>
    </cfRule>
  </conditionalFormatting>
  <conditionalFormatting sqref="J4:J6 J28:J29">
    <cfRule type="cellIs" dxfId="595" priority="43" operator="equal">
      <formula>$J$4</formula>
    </cfRule>
  </conditionalFormatting>
  <conditionalFormatting sqref="K4:K6 K28:K29">
    <cfRule type="cellIs" dxfId="594" priority="42" operator="equal">
      <formula>$K$4</formula>
    </cfRule>
  </conditionalFormatting>
  <conditionalFormatting sqref="M4:M6">
    <cfRule type="cellIs" dxfId="593" priority="41" operator="equal">
      <formula>$L$4</formula>
    </cfRule>
  </conditionalFormatting>
  <conditionalFormatting sqref="T7:T28 U28">
    <cfRule type="cellIs" dxfId="592" priority="38" operator="lessThan">
      <formula>0</formula>
    </cfRule>
    <cfRule type="cellIs" dxfId="591" priority="39" operator="lessThan">
      <formula>0</formula>
    </cfRule>
    <cfRule type="cellIs" dxfId="590" priority="40" operator="lessThan">
      <formula>0</formula>
    </cfRule>
  </conditionalFormatting>
  <conditionalFormatting sqref="D5:K5">
    <cfRule type="cellIs" dxfId="589" priority="37" operator="greaterThan">
      <formula>0</formula>
    </cfRule>
  </conditionalFormatting>
  <conditionalFormatting sqref="T6:T28 U6:V6 U28">
    <cfRule type="cellIs" dxfId="588" priority="36" operator="lessThan">
      <formula>0</formula>
    </cfRule>
  </conditionalFormatting>
  <conditionalFormatting sqref="T7:T27">
    <cfRule type="cellIs" dxfId="587" priority="33" operator="lessThan">
      <formula>0</formula>
    </cfRule>
    <cfRule type="cellIs" dxfId="586" priority="34" operator="lessThan">
      <formula>0</formula>
    </cfRule>
    <cfRule type="cellIs" dxfId="585" priority="35" operator="lessThan">
      <formula>0</formula>
    </cfRule>
  </conditionalFormatting>
  <conditionalFormatting sqref="T7:T28 U28">
    <cfRule type="cellIs" dxfId="584" priority="30" operator="lessThan">
      <formula>0</formula>
    </cfRule>
    <cfRule type="cellIs" dxfId="583" priority="31" operator="lessThan">
      <formula>0</formula>
    </cfRule>
    <cfRule type="cellIs" dxfId="582" priority="32" operator="lessThan">
      <formula>0</formula>
    </cfRule>
  </conditionalFormatting>
  <conditionalFormatting sqref="D5:K5">
    <cfRule type="cellIs" dxfId="581" priority="29" operator="greaterThan">
      <formula>0</formula>
    </cfRule>
  </conditionalFormatting>
  <conditionalFormatting sqref="L4 L6 L28:L29">
    <cfRule type="cellIs" dxfId="580" priority="28" operator="equal">
      <formula>$L$4</formula>
    </cfRule>
  </conditionalFormatting>
  <conditionalFormatting sqref="D7:S7">
    <cfRule type="cellIs" dxfId="579" priority="27" operator="greaterThan">
      <formula>0</formula>
    </cfRule>
  </conditionalFormatting>
  <conditionalFormatting sqref="D9:S9">
    <cfRule type="cellIs" dxfId="578" priority="26" operator="greaterThan">
      <formula>0</formula>
    </cfRule>
  </conditionalFormatting>
  <conditionalFormatting sqref="D11:S11">
    <cfRule type="cellIs" dxfId="577" priority="25" operator="greaterThan">
      <formula>0</formula>
    </cfRule>
  </conditionalFormatting>
  <conditionalFormatting sqref="D13:S13">
    <cfRule type="cellIs" dxfId="576" priority="24" operator="greaterThan">
      <formula>0</formula>
    </cfRule>
  </conditionalFormatting>
  <conditionalFormatting sqref="D15:S15">
    <cfRule type="cellIs" dxfId="575" priority="23" operator="greaterThan">
      <formula>0</formula>
    </cfRule>
  </conditionalFormatting>
  <conditionalFormatting sqref="D17:S17">
    <cfRule type="cellIs" dxfId="574" priority="22" operator="greaterThan">
      <formula>0</formula>
    </cfRule>
  </conditionalFormatting>
  <conditionalFormatting sqref="D19:S19">
    <cfRule type="cellIs" dxfId="573" priority="21" operator="greaterThan">
      <formula>0</formula>
    </cfRule>
  </conditionalFormatting>
  <conditionalFormatting sqref="D21:S21">
    <cfRule type="cellIs" dxfId="572" priority="20" operator="greaterThan">
      <formula>0</formula>
    </cfRule>
  </conditionalFormatting>
  <conditionalFormatting sqref="D23:S23">
    <cfRule type="cellIs" dxfId="571" priority="19" operator="greaterThan">
      <formula>0</formula>
    </cfRule>
  </conditionalFormatting>
  <conditionalFormatting sqref="D25:S25">
    <cfRule type="cellIs" dxfId="570" priority="18" operator="greaterThan">
      <formula>0</formula>
    </cfRule>
  </conditionalFormatting>
  <conditionalFormatting sqref="D27:S27">
    <cfRule type="cellIs" dxfId="569" priority="17" operator="greaterThan">
      <formula>0</formula>
    </cfRule>
  </conditionalFormatting>
  <conditionalFormatting sqref="V28">
    <cfRule type="cellIs" dxfId="568" priority="8" operator="lessThan">
      <formula>0</formula>
    </cfRule>
  </conditionalFormatting>
  <conditionalFormatting sqref="V28">
    <cfRule type="cellIs" dxfId="567" priority="5" operator="lessThan">
      <formula>0</formula>
    </cfRule>
    <cfRule type="cellIs" dxfId="566" priority="6" operator="lessThan">
      <formula>0</formula>
    </cfRule>
    <cfRule type="cellIs" dxfId="565" priority="7" operator="lessThan">
      <formula>0</formula>
    </cfRule>
  </conditionalFormatting>
  <conditionalFormatting sqref="V28">
    <cfRule type="cellIs" dxfId="564" priority="4" operator="lessThan">
      <formula>0</formula>
    </cfRule>
  </conditionalFormatting>
  <conditionalFormatting sqref="V28">
    <cfRule type="cellIs" dxfId="563" priority="1" operator="lessThan">
      <formula>0</formula>
    </cfRule>
    <cfRule type="cellIs" dxfId="562" priority="2" operator="lessThan">
      <formula>0</formula>
    </cfRule>
    <cfRule type="cellIs" dxfId="561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29" t="s">
        <v>44</v>
      </c>
      <c r="B28" s="230"/>
      <c r="C28" s="231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>E4+E5-E28</f>
        <v>8685</v>
      </c>
      <c r="F29" s="48">
        <f t="shared" ref="F29:L29" si="8">F4+F5-F28</f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0" priority="47" operator="equal">
      <formula>212030016606640</formula>
    </cfRule>
  </conditionalFormatting>
  <conditionalFormatting sqref="E4:E6 D28:K29">
    <cfRule type="cellIs" dxfId="559" priority="45" operator="equal">
      <formula>$E$4</formula>
    </cfRule>
    <cfRule type="cellIs" dxfId="558" priority="46" operator="equal">
      <formula>2120</formula>
    </cfRule>
  </conditionalFormatting>
  <conditionalFormatting sqref="D29:E29 F4:F6 F28:F29">
    <cfRule type="cellIs" dxfId="557" priority="43" operator="equal">
      <formula>$F$4</formula>
    </cfRule>
    <cfRule type="cellIs" dxfId="556" priority="44" operator="equal">
      <formula>300</formula>
    </cfRule>
  </conditionalFormatting>
  <conditionalFormatting sqref="G4:G6 G28:G29">
    <cfRule type="cellIs" dxfId="555" priority="41" operator="equal">
      <formula>$G$4</formula>
    </cfRule>
    <cfRule type="cellIs" dxfId="554" priority="42" operator="equal">
      <formula>1660</formula>
    </cfRule>
  </conditionalFormatting>
  <conditionalFormatting sqref="H4:H6 H28:H29">
    <cfRule type="cellIs" dxfId="553" priority="39" operator="equal">
      <formula>$H$4</formula>
    </cfRule>
    <cfRule type="cellIs" dxfId="552" priority="40" operator="equal">
      <formula>6640</formula>
    </cfRule>
  </conditionalFormatting>
  <conditionalFormatting sqref="T6:T28">
    <cfRule type="cellIs" dxfId="551" priority="38" operator="lessThan">
      <formula>0</formula>
    </cfRule>
  </conditionalFormatting>
  <conditionalFormatting sqref="T7:T27">
    <cfRule type="cellIs" dxfId="550" priority="35" operator="lessThan">
      <formula>0</formula>
    </cfRule>
    <cfRule type="cellIs" dxfId="549" priority="36" operator="lessThan">
      <formula>0</formula>
    </cfRule>
    <cfRule type="cellIs" dxfId="548" priority="37" operator="lessThan">
      <formula>0</formula>
    </cfRule>
  </conditionalFormatting>
  <conditionalFormatting sqref="E4:E6 D28:K28">
    <cfRule type="cellIs" dxfId="547" priority="34" operator="equal">
      <formula>$E$4</formula>
    </cfRule>
  </conditionalFormatting>
  <conditionalFormatting sqref="D29 D6 D4:M4">
    <cfRule type="cellIs" dxfId="546" priority="33" operator="equal">
      <formula>$D$4</formula>
    </cfRule>
  </conditionalFormatting>
  <conditionalFormatting sqref="I4:I6 I28:I29">
    <cfRule type="cellIs" dxfId="545" priority="32" operator="equal">
      <formula>$I$4</formula>
    </cfRule>
  </conditionalFormatting>
  <conditionalFormatting sqref="J4:J6 J28:J29">
    <cfRule type="cellIs" dxfId="544" priority="31" operator="equal">
      <formula>$J$4</formula>
    </cfRule>
  </conditionalFormatting>
  <conditionalFormatting sqref="K4:K6 K28:K29">
    <cfRule type="cellIs" dxfId="543" priority="30" operator="equal">
      <formula>$K$4</formula>
    </cfRule>
  </conditionalFormatting>
  <conditionalFormatting sqref="M4:M6">
    <cfRule type="cellIs" dxfId="542" priority="29" operator="equal">
      <formula>$L$4</formula>
    </cfRule>
  </conditionalFormatting>
  <conditionalFormatting sqref="T7:T28">
    <cfRule type="cellIs" dxfId="541" priority="26" operator="lessThan">
      <formula>0</formula>
    </cfRule>
    <cfRule type="cellIs" dxfId="540" priority="27" operator="lessThan">
      <formula>0</formula>
    </cfRule>
    <cfRule type="cellIs" dxfId="539" priority="28" operator="lessThan">
      <formula>0</formula>
    </cfRule>
  </conditionalFormatting>
  <conditionalFormatting sqref="D5:K5">
    <cfRule type="cellIs" dxfId="538" priority="25" operator="greaterThan">
      <formula>0</formula>
    </cfRule>
  </conditionalFormatting>
  <conditionalFormatting sqref="T6:T28">
    <cfRule type="cellIs" dxfId="537" priority="24" operator="lessThan">
      <formula>0</formula>
    </cfRule>
  </conditionalFormatting>
  <conditionalFormatting sqref="T7:T27">
    <cfRule type="cellIs" dxfId="536" priority="21" operator="lessThan">
      <formula>0</formula>
    </cfRule>
    <cfRule type="cellIs" dxfId="535" priority="22" operator="lessThan">
      <formula>0</formula>
    </cfRule>
    <cfRule type="cellIs" dxfId="534" priority="23" operator="lessThan">
      <formula>0</formula>
    </cfRule>
  </conditionalFormatting>
  <conditionalFormatting sqref="T7:T28">
    <cfRule type="cellIs" dxfId="533" priority="18" operator="lessThan">
      <formula>0</formula>
    </cfRule>
    <cfRule type="cellIs" dxfId="532" priority="19" operator="lessThan">
      <formula>0</formula>
    </cfRule>
    <cfRule type="cellIs" dxfId="531" priority="20" operator="lessThan">
      <formula>0</formula>
    </cfRule>
  </conditionalFormatting>
  <conditionalFormatting sqref="D5:K5">
    <cfRule type="cellIs" dxfId="530" priority="17" operator="greaterThan">
      <formula>0</formula>
    </cfRule>
  </conditionalFormatting>
  <conditionalFormatting sqref="L4 L6 L28:L29">
    <cfRule type="cellIs" dxfId="529" priority="16" operator="equal">
      <formula>$L$4</formula>
    </cfRule>
  </conditionalFormatting>
  <conditionalFormatting sqref="D7:S7">
    <cfRule type="cellIs" dxfId="528" priority="15" operator="greaterThan">
      <formula>0</formula>
    </cfRule>
  </conditionalFormatting>
  <conditionalFormatting sqref="D9:S9">
    <cfRule type="cellIs" dxfId="527" priority="14" operator="greaterThan">
      <formula>0</formula>
    </cfRule>
  </conditionalFormatting>
  <conditionalFormatting sqref="D11:S11">
    <cfRule type="cellIs" dxfId="526" priority="13" operator="greaterThan">
      <formula>0</formula>
    </cfRule>
  </conditionalFormatting>
  <conditionalFormatting sqref="D13:S13">
    <cfRule type="cellIs" dxfId="525" priority="12" operator="greaterThan">
      <formula>0</formula>
    </cfRule>
  </conditionalFormatting>
  <conditionalFormatting sqref="D15:S15">
    <cfRule type="cellIs" dxfId="524" priority="11" operator="greaterThan">
      <formula>0</formula>
    </cfRule>
  </conditionalFormatting>
  <conditionalFormatting sqref="D17:S17">
    <cfRule type="cellIs" dxfId="523" priority="10" operator="greaterThan">
      <formula>0</formula>
    </cfRule>
  </conditionalFormatting>
  <conditionalFormatting sqref="D19:S19">
    <cfRule type="cellIs" dxfId="522" priority="9" operator="greaterThan">
      <formula>0</formula>
    </cfRule>
  </conditionalFormatting>
  <conditionalFormatting sqref="D21:S21">
    <cfRule type="cellIs" dxfId="521" priority="8" operator="greaterThan">
      <formula>0</formula>
    </cfRule>
  </conditionalFormatting>
  <conditionalFormatting sqref="D23:S23">
    <cfRule type="cellIs" dxfId="520" priority="7" operator="greaterThan">
      <formula>0</formula>
    </cfRule>
  </conditionalFormatting>
  <conditionalFormatting sqref="D25:S25">
    <cfRule type="cellIs" dxfId="519" priority="6" operator="greaterThan">
      <formula>0</formula>
    </cfRule>
  </conditionalFormatting>
  <conditionalFormatting sqref="D27:S27">
    <cfRule type="cellIs" dxfId="518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'21'!D29</f>
        <v>580659</v>
      </c>
      <c r="E4" s="2">
        <f>'21'!E29</f>
        <v>8685</v>
      </c>
      <c r="F4" s="2">
        <f>'21'!F29</f>
        <v>18570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'22'!D29</f>
        <v>445719</v>
      </c>
      <c r="E4" s="2">
        <f>'22'!E29</f>
        <v>8615</v>
      </c>
      <c r="F4" s="2">
        <f>'22'!F29</f>
        <v>18480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537479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120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'23'!D29</f>
        <v>537479</v>
      </c>
      <c r="E4" s="2">
        <f>'23'!E29</f>
        <v>8545</v>
      </c>
      <c r="F4" s="2">
        <f>'23'!F29</f>
        <v>18010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12248</v>
      </c>
      <c r="N7" s="24">
        <f>D7+E7*20+F7*10+G7*9+H7*9+I7*191+J7*191+K7*182+L7*100</f>
        <v>12248</v>
      </c>
      <c r="O7" s="25">
        <f>M7*2.75%</f>
        <v>336.82</v>
      </c>
      <c r="P7" s="26"/>
      <c r="Q7" s="26">
        <v>89</v>
      </c>
      <c r="R7" s="24">
        <f>M7-(M7*2.75%)+I7*191+J7*191+K7*182+L7*100-Q7</f>
        <v>11822.18</v>
      </c>
      <c r="S7" s="25">
        <f>M7*0.95%</f>
        <v>116.35599999999999</v>
      </c>
      <c r="T7" s="27">
        <f>S7-Q7</f>
        <v>27.355999999999995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7744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12244</v>
      </c>
      <c r="N14" s="24">
        <f t="shared" si="1"/>
        <v>15109</v>
      </c>
      <c r="O14" s="25">
        <f t="shared" si="2"/>
        <v>336.71</v>
      </c>
      <c r="P14" s="26"/>
      <c r="Q14" s="26">
        <v>182</v>
      </c>
      <c r="R14" s="24">
        <f t="shared" si="3"/>
        <v>14590.29</v>
      </c>
      <c r="S14" s="25">
        <f t="shared" si="4"/>
        <v>116.318</v>
      </c>
      <c r="T14" s="27">
        <f t="shared" si="5"/>
        <v>-65.682000000000002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10130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10130</v>
      </c>
      <c r="N15" s="24">
        <f t="shared" si="1"/>
        <v>10130</v>
      </c>
      <c r="O15" s="25">
        <f t="shared" si="2"/>
        <v>278.57499999999999</v>
      </c>
      <c r="P15" s="26"/>
      <c r="Q15" s="26">
        <v>140</v>
      </c>
      <c r="R15" s="24">
        <f t="shared" si="3"/>
        <v>9711.4249999999993</v>
      </c>
      <c r="S15" s="25">
        <f t="shared" si="4"/>
        <v>96.234999999999999</v>
      </c>
      <c r="T15" s="27">
        <f t="shared" si="5"/>
        <v>-43.765000000000001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3972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3972</v>
      </c>
      <c r="N26" s="24">
        <f t="shared" si="1"/>
        <v>3972</v>
      </c>
      <c r="O26" s="25">
        <f t="shared" si="2"/>
        <v>109.23</v>
      </c>
      <c r="P26" s="26"/>
      <c r="Q26" s="26"/>
      <c r="R26" s="24">
        <f t="shared" si="3"/>
        <v>3862.77</v>
      </c>
      <c r="S26" s="25">
        <f t="shared" si="4"/>
        <v>37.734000000000002</v>
      </c>
      <c r="T26" s="27">
        <f t="shared" si="5"/>
        <v>37.734000000000002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152863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162893</v>
      </c>
      <c r="N28" s="45">
        <f t="shared" si="7"/>
        <v>170342</v>
      </c>
      <c r="O28" s="46">
        <f t="shared" si="7"/>
        <v>4479.557499999999</v>
      </c>
      <c r="P28" s="45">
        <f t="shared" si="7"/>
        <v>530</v>
      </c>
      <c r="Q28" s="45">
        <f t="shared" si="7"/>
        <v>1609</v>
      </c>
      <c r="R28" s="45">
        <f t="shared" si="7"/>
        <v>164253.4425</v>
      </c>
      <c r="S28" s="45">
        <f t="shared" si="7"/>
        <v>1547.4835</v>
      </c>
      <c r="T28" s="47">
        <f t="shared" si="7"/>
        <v>-61.516500000000036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384616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'24'!D29</f>
        <v>384616</v>
      </c>
      <c r="E4" s="2">
        <f>'24'!E29</f>
        <v>8545</v>
      </c>
      <c r="F4" s="2">
        <f>'24'!F29</f>
        <v>17880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384616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5" sqref="E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'25'!D29</f>
        <v>384616</v>
      </c>
      <c r="E4" s="2">
        <f>'25'!E29</f>
        <v>8545</v>
      </c>
      <c r="F4" s="2">
        <f>'25'!F29</f>
        <v>17880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13370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13370</v>
      </c>
      <c r="N15" s="24">
        <f t="shared" si="1"/>
        <v>13370</v>
      </c>
      <c r="O15" s="25">
        <f t="shared" si="2"/>
        <v>367.67500000000001</v>
      </c>
      <c r="P15" s="26"/>
      <c r="Q15" s="26"/>
      <c r="R15" s="24">
        <f t="shared" si="3"/>
        <v>13002.325000000001</v>
      </c>
      <c r="S15" s="25">
        <f t="shared" si="4"/>
        <v>127.015</v>
      </c>
      <c r="T15" s="27">
        <f t="shared" si="5"/>
        <v>127.015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13370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13370</v>
      </c>
      <c r="N28" s="45">
        <f t="shared" si="7"/>
        <v>13370</v>
      </c>
      <c r="O28" s="46">
        <f t="shared" si="7"/>
        <v>367.67500000000001</v>
      </c>
      <c r="P28" s="45">
        <f t="shared" si="7"/>
        <v>0</v>
      </c>
      <c r="Q28" s="45">
        <f t="shared" si="7"/>
        <v>0</v>
      </c>
      <c r="R28" s="45">
        <f t="shared" si="7"/>
        <v>13002.325000000001</v>
      </c>
      <c r="S28" s="45">
        <f t="shared" si="7"/>
        <v>127.015</v>
      </c>
      <c r="T28" s="47">
        <f t="shared" si="7"/>
        <v>127.015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'26'!D29</f>
        <v>371246</v>
      </c>
      <c r="E4" s="2">
        <f>'26'!E29</f>
        <v>8545</v>
      </c>
      <c r="F4" s="2">
        <f>'26'!F29</f>
        <v>17880</v>
      </c>
      <c r="G4" s="2">
        <f>'26'!G29</f>
        <v>830</v>
      </c>
      <c r="H4" s="2">
        <f>'26'!H29</f>
        <v>36690</v>
      </c>
      <c r="I4" s="2">
        <f>'26'!I29</f>
        <v>1063</v>
      </c>
      <c r="J4" s="2">
        <f>'26'!J29</f>
        <v>603</v>
      </c>
      <c r="K4" s="2">
        <f>'26'!K29</f>
        <v>131</v>
      </c>
      <c r="L4" s="2">
        <f>'26'!L29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'27'!D29</f>
        <v>371246</v>
      </c>
      <c r="E4" s="2">
        <f>'27'!E29</f>
        <v>8545</v>
      </c>
      <c r="F4" s="2">
        <f>'27'!F29</f>
        <v>17880</v>
      </c>
      <c r="G4" s="2">
        <f>'27'!G29</f>
        <v>830</v>
      </c>
      <c r="H4" s="2">
        <f>'27'!H29</f>
        <v>36690</v>
      </c>
      <c r="I4" s="2">
        <f>'27'!I29</f>
        <v>1063</v>
      </c>
      <c r="J4" s="2">
        <f>'27'!J29</f>
        <v>603</v>
      </c>
      <c r="K4" s="2">
        <f>'27'!K29</f>
        <v>131</v>
      </c>
      <c r="L4" s="2">
        <f>'27'!L29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'28'!D29</f>
        <v>371246</v>
      </c>
      <c r="E4" s="2">
        <f>'28'!E29</f>
        <v>8545</v>
      </c>
      <c r="F4" s="2">
        <f>'28'!F29</f>
        <v>17880</v>
      </c>
      <c r="G4" s="2">
        <f>'28'!G29</f>
        <v>830</v>
      </c>
      <c r="H4" s="2">
        <f>'28'!H29</f>
        <v>36690</v>
      </c>
      <c r="I4" s="2">
        <f>'28'!I29</f>
        <v>1063</v>
      </c>
      <c r="J4" s="2">
        <f>'28'!J29</f>
        <v>603</v>
      </c>
      <c r="K4" s="2">
        <f>'28'!K29</f>
        <v>131</v>
      </c>
      <c r="L4" s="2">
        <f>'28'!L29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'29'!D29</f>
        <v>371246</v>
      </c>
      <c r="E4" s="2">
        <f>'29'!E29</f>
        <v>8545</v>
      </c>
      <c r="F4" s="2">
        <f>'29'!F29</f>
        <v>17880</v>
      </c>
      <c r="G4" s="2">
        <f>'29'!G29</f>
        <v>830</v>
      </c>
      <c r="H4" s="2">
        <f>'29'!H29</f>
        <v>36690</v>
      </c>
      <c r="I4" s="2">
        <f>'29'!I29</f>
        <v>1063</v>
      </c>
      <c r="J4" s="2">
        <f>'29'!J29</f>
        <v>603</v>
      </c>
      <c r="K4" s="2">
        <f>'29'!K29</f>
        <v>131</v>
      </c>
      <c r="L4" s="2">
        <f>'29'!L29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'30'!D29</f>
        <v>371246</v>
      </c>
      <c r="E4" s="2">
        <f>'30'!E29</f>
        <v>8545</v>
      </c>
      <c r="F4" s="2">
        <f>'30'!F29</f>
        <v>17880</v>
      </c>
      <c r="G4" s="2">
        <f>'30'!G29</f>
        <v>830</v>
      </c>
      <c r="H4" s="2">
        <f>'30'!H29</f>
        <v>36690</v>
      </c>
      <c r="I4" s="2">
        <f>'30'!I29</f>
        <v>1063</v>
      </c>
      <c r="J4" s="2">
        <f>'30'!J29</f>
        <v>603</v>
      </c>
      <c r="K4" s="2">
        <f>'30'!K29</f>
        <v>131</v>
      </c>
      <c r="L4" s="2">
        <f>'30'!L29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371246</v>
      </c>
      <c r="E29" s="48">
        <f t="shared" ref="E29:L29" si="8">E4+E5-E28</f>
        <v>8545</v>
      </c>
      <c r="F29" s="48">
        <f t="shared" si="8"/>
        <v>17880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15.75" thickBot="1" x14ac:dyDescent="0.3">
      <c r="A2" s="26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67"/>
    </row>
    <row r="3" spans="1:20" ht="18.75" x14ac:dyDescent="0.25">
      <c r="A3" s="239" t="s">
        <v>63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68"/>
    </row>
    <row r="4" spans="1:20" x14ac:dyDescent="0.25">
      <c r="A4" s="269" t="s">
        <v>1</v>
      </c>
      <c r="B4" s="270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71"/>
      <c r="O4" s="271"/>
      <c r="P4" s="271"/>
      <c r="Q4" s="271"/>
      <c r="R4" s="271"/>
      <c r="S4" s="271"/>
      <c r="T4" s="272"/>
    </row>
    <row r="5" spans="1:20" x14ac:dyDescent="0.25">
      <c r="A5" s="269" t="s">
        <v>2</v>
      </c>
      <c r="B5" s="270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4754146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71"/>
      <c r="O5" s="271"/>
      <c r="P5" s="271"/>
      <c r="Q5" s="271"/>
      <c r="R5" s="271"/>
      <c r="S5" s="271"/>
      <c r="T5" s="272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270311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312781</v>
      </c>
      <c r="N7" s="24">
        <f>D7+E7*20+F7*10+G7*9+H7*9+I7*191+J7*191+K7*182+L7*100</f>
        <v>328009</v>
      </c>
      <c r="O7" s="25">
        <f>M7*2.75%</f>
        <v>8601.4775000000009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1996</v>
      </c>
      <c r="R7" s="24">
        <f>M7-(M7*2.75%)+I7*191+J7*191+K7*182+L7*100-Q7</f>
        <v>317411.52250000002</v>
      </c>
      <c r="S7" s="25">
        <f>M7*0.95%</f>
        <v>2971.4195</v>
      </c>
      <c r="T7" s="116">
        <f>S7-Q7</f>
        <v>975.41949999999997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138906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146476</v>
      </c>
      <c r="N8" s="24">
        <f t="shared" ref="N8:N27" si="1">D8+E8*20+F8*10+G8*9+H8*9+I8*191+J8*191+K8*182+L8*100</f>
        <v>153817</v>
      </c>
      <c r="O8" s="25">
        <f t="shared" ref="O8:O27" si="2">M8*2.75%</f>
        <v>4028.09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1384</v>
      </c>
      <c r="R8" s="24">
        <f t="shared" ref="R8:R27" si="3">M8-(M8*2.75%)+I8*191+J8*191+K8*182+L8*100-Q8</f>
        <v>148404.91</v>
      </c>
      <c r="S8" s="25">
        <f t="shared" ref="S8:S27" si="4">M8*0.95%</f>
        <v>1391.5219999999999</v>
      </c>
      <c r="T8" s="116">
        <f t="shared" ref="T8:T27" si="5">S8-Q8</f>
        <v>7.5219999999999345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452708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2650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41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486158</v>
      </c>
      <c r="N9" s="24">
        <f t="shared" si="1"/>
        <v>497629</v>
      </c>
      <c r="O9" s="25">
        <f t="shared" si="2"/>
        <v>13369.344999999999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3376</v>
      </c>
      <c r="R9" s="24">
        <f t="shared" si="3"/>
        <v>480883.65500000003</v>
      </c>
      <c r="S9" s="25">
        <f t="shared" si="4"/>
        <v>4618.5010000000002</v>
      </c>
      <c r="T9" s="116">
        <f t="shared" si="5"/>
        <v>1242.5010000000002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93182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95032</v>
      </c>
      <c r="N10" s="24">
        <f t="shared" si="1"/>
        <v>105683</v>
      </c>
      <c r="O10" s="25">
        <f t="shared" si="2"/>
        <v>2613.38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570</v>
      </c>
      <c r="R10" s="24">
        <f t="shared" si="3"/>
        <v>102499.62</v>
      </c>
      <c r="S10" s="25">
        <f t="shared" si="4"/>
        <v>902.80399999999997</v>
      </c>
      <c r="T10" s="116">
        <f t="shared" si="5"/>
        <v>332.80399999999997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117176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137336</v>
      </c>
      <c r="N11" s="24">
        <f t="shared" si="1"/>
        <v>145277</v>
      </c>
      <c r="O11" s="25">
        <f t="shared" si="2"/>
        <v>3776.7400000000002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490</v>
      </c>
      <c r="R11" s="24">
        <f t="shared" si="3"/>
        <v>141010.26</v>
      </c>
      <c r="S11" s="25">
        <f t="shared" si="4"/>
        <v>1304.692</v>
      </c>
      <c r="T11" s="116">
        <f t="shared" si="5"/>
        <v>814.69200000000001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93336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97236</v>
      </c>
      <c r="N12" s="24">
        <f t="shared" si="1"/>
        <v>166872</v>
      </c>
      <c r="O12" s="25">
        <f t="shared" si="2"/>
        <v>2673.9900000000002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540</v>
      </c>
      <c r="R12" s="24">
        <f t="shared" si="3"/>
        <v>163658.01</v>
      </c>
      <c r="S12" s="25">
        <f t="shared" si="4"/>
        <v>923.74199999999996</v>
      </c>
      <c r="T12" s="116">
        <f t="shared" si="5"/>
        <v>383.74199999999996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81415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86335</v>
      </c>
      <c r="N13" s="24">
        <f t="shared" si="1"/>
        <v>119906</v>
      </c>
      <c r="O13" s="25">
        <f t="shared" si="2"/>
        <v>2374.2125000000001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724</v>
      </c>
      <c r="R13" s="24">
        <f t="shared" si="3"/>
        <v>116807.78750000001</v>
      </c>
      <c r="S13" s="25">
        <f t="shared" si="4"/>
        <v>820.1825</v>
      </c>
      <c r="T13" s="116">
        <f t="shared" si="5"/>
        <v>96.182500000000005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369543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386973</v>
      </c>
      <c r="N14" s="24">
        <f t="shared" si="1"/>
        <v>415254</v>
      </c>
      <c r="O14" s="25">
        <f t="shared" si="2"/>
        <v>10641.7575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2962</v>
      </c>
      <c r="R14" s="24">
        <f t="shared" si="3"/>
        <v>401650.24249999999</v>
      </c>
      <c r="S14" s="25">
        <f t="shared" si="4"/>
        <v>3676.2435</v>
      </c>
      <c r="T14" s="116">
        <f t="shared" si="5"/>
        <v>714.24350000000004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430299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78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445269</v>
      </c>
      <c r="N15" s="24">
        <f t="shared" si="1"/>
        <v>467083</v>
      </c>
      <c r="O15" s="25">
        <f t="shared" si="2"/>
        <v>12244.897500000001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3371</v>
      </c>
      <c r="R15" s="24">
        <f t="shared" si="3"/>
        <v>451467.10249999998</v>
      </c>
      <c r="S15" s="25">
        <f t="shared" si="4"/>
        <v>4230.0554999999995</v>
      </c>
      <c r="T15" s="116">
        <f t="shared" si="5"/>
        <v>859.05549999999948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336617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1790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362577</v>
      </c>
      <c r="N16" s="24">
        <f t="shared" si="1"/>
        <v>382097</v>
      </c>
      <c r="O16" s="25">
        <f t="shared" si="2"/>
        <v>9970.8675000000003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2182</v>
      </c>
      <c r="R16" s="24">
        <f t="shared" si="3"/>
        <v>369944.13250000001</v>
      </c>
      <c r="S16" s="25">
        <f t="shared" si="4"/>
        <v>3444.4814999999999</v>
      </c>
      <c r="T16" s="116">
        <f t="shared" si="5"/>
        <v>1262.4814999999999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216321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232911</v>
      </c>
      <c r="N17" s="24">
        <f t="shared" si="1"/>
        <v>247256</v>
      </c>
      <c r="O17" s="25">
        <f t="shared" si="2"/>
        <v>6405.0524999999998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1515</v>
      </c>
      <c r="R17" s="24">
        <f t="shared" si="3"/>
        <v>239335.94750000001</v>
      </c>
      <c r="S17" s="25">
        <f t="shared" si="4"/>
        <v>2212.6545000000001</v>
      </c>
      <c r="T17" s="116">
        <f t="shared" si="5"/>
        <v>697.6545000000001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221535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232225</v>
      </c>
      <c r="N18" s="24">
        <f t="shared" si="1"/>
        <v>259650</v>
      </c>
      <c r="O18" s="25">
        <f t="shared" si="2"/>
        <v>6386.1875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2958</v>
      </c>
      <c r="R18" s="24">
        <f t="shared" si="3"/>
        <v>250305.8125</v>
      </c>
      <c r="S18" s="25">
        <f t="shared" si="4"/>
        <v>2206.1374999999998</v>
      </c>
      <c r="T18" s="116">
        <f t="shared" si="5"/>
        <v>-751.86250000000018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268253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1090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70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282763</v>
      </c>
      <c r="N19" s="24">
        <f t="shared" si="1"/>
        <v>298135</v>
      </c>
      <c r="O19" s="25">
        <f t="shared" si="2"/>
        <v>7775.9825000000001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3380</v>
      </c>
      <c r="R19" s="24">
        <f t="shared" si="3"/>
        <v>286979.01750000002</v>
      </c>
      <c r="S19" s="25">
        <f t="shared" si="4"/>
        <v>2686.2485000000001</v>
      </c>
      <c r="T19" s="116">
        <f t="shared" si="5"/>
        <v>-693.75149999999985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119612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121732</v>
      </c>
      <c r="N20" s="24">
        <f t="shared" si="1"/>
        <v>128273</v>
      </c>
      <c r="O20" s="25">
        <f t="shared" si="2"/>
        <v>3347.63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2201</v>
      </c>
      <c r="R20" s="24">
        <f t="shared" si="3"/>
        <v>122724.37</v>
      </c>
      <c r="S20" s="25">
        <f t="shared" si="4"/>
        <v>1156.454</v>
      </c>
      <c r="T20" s="116">
        <f t="shared" si="5"/>
        <v>-1044.546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109267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40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118477</v>
      </c>
      <c r="N21" s="24">
        <f t="shared" si="1"/>
        <v>127209</v>
      </c>
      <c r="O21" s="25">
        <f t="shared" si="2"/>
        <v>3258.1174999999998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426</v>
      </c>
      <c r="R21" s="24">
        <f t="shared" si="3"/>
        <v>123524.88250000001</v>
      </c>
      <c r="S21" s="25">
        <f t="shared" si="4"/>
        <v>1125.5315000000001</v>
      </c>
      <c r="T21" s="116">
        <f t="shared" si="5"/>
        <v>699.53150000000005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382597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404647</v>
      </c>
      <c r="N22" s="24">
        <f t="shared" si="1"/>
        <v>424223</v>
      </c>
      <c r="O22" s="25">
        <f t="shared" si="2"/>
        <v>11127.7925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3153</v>
      </c>
      <c r="R22" s="24">
        <f t="shared" si="3"/>
        <v>409942.20750000002</v>
      </c>
      <c r="S22" s="25">
        <f t="shared" si="4"/>
        <v>3844.1464999999998</v>
      </c>
      <c r="T22" s="116">
        <f t="shared" si="5"/>
        <v>691.14649999999983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173241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192741</v>
      </c>
      <c r="N23" s="24">
        <f t="shared" si="1"/>
        <v>207358</v>
      </c>
      <c r="O23" s="25">
        <f t="shared" si="2"/>
        <v>5300.3774999999996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1560</v>
      </c>
      <c r="R23" s="24">
        <f t="shared" si="3"/>
        <v>200497.6225</v>
      </c>
      <c r="S23" s="25">
        <f t="shared" si="4"/>
        <v>1831.0394999999999</v>
      </c>
      <c r="T23" s="116">
        <f t="shared" si="5"/>
        <v>271.03949999999986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442063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472313</v>
      </c>
      <c r="N24" s="24">
        <f t="shared" si="1"/>
        <v>488696</v>
      </c>
      <c r="O24" s="25">
        <f t="shared" si="2"/>
        <v>12988.6075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2426</v>
      </c>
      <c r="R24" s="24">
        <f t="shared" si="3"/>
        <v>473281.39250000002</v>
      </c>
      <c r="S24" s="25">
        <f t="shared" si="4"/>
        <v>4486.9735000000001</v>
      </c>
      <c r="T24" s="116">
        <f t="shared" si="5"/>
        <v>2060.9735000000001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196242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205312</v>
      </c>
      <c r="N25" s="24">
        <f t="shared" si="1"/>
        <v>212080</v>
      </c>
      <c r="O25" s="25">
        <f t="shared" si="2"/>
        <v>5646.08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1806</v>
      </c>
      <c r="R25" s="24">
        <f t="shared" si="3"/>
        <v>204627.92</v>
      </c>
      <c r="S25" s="25">
        <f t="shared" si="4"/>
        <v>1950.4639999999999</v>
      </c>
      <c r="T25" s="116">
        <f t="shared" si="5"/>
        <v>144.46399999999994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150824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156224</v>
      </c>
      <c r="N26" s="24">
        <f t="shared" si="1"/>
        <v>170187</v>
      </c>
      <c r="O26" s="25">
        <f t="shared" si="2"/>
        <v>4296.16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1355</v>
      </c>
      <c r="R26" s="24">
        <f t="shared" si="3"/>
        <v>164535.84</v>
      </c>
      <c r="S26" s="25">
        <f t="shared" si="4"/>
        <v>1484.1279999999999</v>
      </c>
      <c r="T26" s="116">
        <f t="shared" si="5"/>
        <v>129.12799999999993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195856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206506</v>
      </c>
      <c r="N27" s="40">
        <f t="shared" si="1"/>
        <v>219876</v>
      </c>
      <c r="O27" s="25">
        <f t="shared" si="2"/>
        <v>5678.915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2400</v>
      </c>
      <c r="R27" s="24">
        <f t="shared" si="3"/>
        <v>211797.08499999999</v>
      </c>
      <c r="S27" s="42">
        <f t="shared" si="4"/>
        <v>1961.807</v>
      </c>
      <c r="T27" s="117">
        <f t="shared" si="5"/>
        <v>-438.19299999999998</v>
      </c>
    </row>
    <row r="28" spans="1:20" ht="17.100000000000001" customHeight="1" thickBot="1" x14ac:dyDescent="0.3">
      <c r="A28" s="254" t="s">
        <v>44</v>
      </c>
      <c r="B28" s="255"/>
      <c r="C28" s="256"/>
      <c r="D28" s="98">
        <f t="shared" ref="D28:E28" si="6">SUM(D7:D27)</f>
        <v>4859304</v>
      </c>
      <c r="E28" s="99">
        <f t="shared" si="6"/>
        <v>4225</v>
      </c>
      <c r="F28" s="99">
        <f t="shared" ref="F28:T28" si="7">SUM(F7:F27)</f>
        <v>7730</v>
      </c>
      <c r="G28" s="99">
        <f t="shared" si="7"/>
        <v>1210</v>
      </c>
      <c r="H28" s="99">
        <f t="shared" si="7"/>
        <v>16670</v>
      </c>
      <c r="I28" s="99">
        <f t="shared" si="7"/>
        <v>1236</v>
      </c>
      <c r="J28" s="99">
        <f t="shared" si="7"/>
        <v>400</v>
      </c>
      <c r="K28" s="99">
        <f t="shared" si="7"/>
        <v>385</v>
      </c>
      <c r="L28" s="99">
        <f t="shared" si="7"/>
        <v>0</v>
      </c>
      <c r="M28" s="99">
        <f t="shared" si="7"/>
        <v>5182024</v>
      </c>
      <c r="N28" s="99">
        <f t="shared" si="7"/>
        <v>5564570</v>
      </c>
      <c r="O28" s="100">
        <f t="shared" si="7"/>
        <v>142505.66</v>
      </c>
      <c r="P28" s="99">
        <f t="shared" si="7"/>
        <v>0</v>
      </c>
      <c r="Q28" s="99">
        <f t="shared" si="7"/>
        <v>40775</v>
      </c>
      <c r="R28" s="99">
        <f t="shared" si="7"/>
        <v>5381289.3399999989</v>
      </c>
      <c r="S28" s="99">
        <f t="shared" si="7"/>
        <v>49229.228000000003</v>
      </c>
      <c r="T28" s="101">
        <f t="shared" si="7"/>
        <v>8454.2279999999992</v>
      </c>
    </row>
    <row r="29" spans="1:20" ht="17.100000000000001" customHeight="1" thickBot="1" x14ac:dyDescent="0.3">
      <c r="A29" s="257" t="s">
        <v>45</v>
      </c>
      <c r="B29" s="258"/>
      <c r="C29" s="259"/>
      <c r="D29" s="102">
        <f>D4+D5-D28</f>
        <v>371246</v>
      </c>
      <c r="E29" s="102">
        <f t="shared" ref="E29:L29" si="8">E4+E5-E28</f>
        <v>8545</v>
      </c>
      <c r="F29" s="102">
        <f t="shared" si="8"/>
        <v>17880</v>
      </c>
      <c r="G29" s="102">
        <f t="shared" si="8"/>
        <v>830</v>
      </c>
      <c r="H29" s="102">
        <f t="shared" si="8"/>
        <v>36690</v>
      </c>
      <c r="I29" s="102">
        <f t="shared" si="8"/>
        <v>1063</v>
      </c>
      <c r="J29" s="102">
        <f t="shared" si="8"/>
        <v>603</v>
      </c>
      <c r="K29" s="102">
        <f t="shared" si="8"/>
        <v>131</v>
      </c>
      <c r="L29" s="102">
        <f t="shared" si="8"/>
        <v>0</v>
      </c>
      <c r="M29" s="260"/>
      <c r="N29" s="261"/>
      <c r="O29" s="261"/>
      <c r="P29" s="261"/>
      <c r="Q29" s="261"/>
      <c r="R29" s="261"/>
      <c r="S29" s="261"/>
      <c r="T29" s="2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5" t="s">
        <v>63</v>
      </c>
      <c r="B2" s="275"/>
      <c r="C2" s="276" t="s">
        <v>65</v>
      </c>
      <c r="D2" s="276"/>
      <c r="E2" s="276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7" t="s">
        <v>66</v>
      </c>
      <c r="B3" s="278" t="s">
        <v>5</v>
      </c>
      <c r="C3" s="279" t="s">
        <v>67</v>
      </c>
      <c r="D3" s="280" t="s">
        <v>68</v>
      </c>
      <c r="E3" s="281" t="s">
        <v>69</v>
      </c>
      <c r="F3" s="282" t="s">
        <v>70</v>
      </c>
      <c r="G3" s="283">
        <v>1</v>
      </c>
      <c r="H3" s="283"/>
      <c r="I3" s="284" t="s">
        <v>71</v>
      </c>
      <c r="J3" s="273">
        <v>153</v>
      </c>
      <c r="K3" s="274"/>
      <c r="L3" s="285" t="s">
        <v>72</v>
      </c>
      <c r="M3" s="273">
        <v>154</v>
      </c>
      <c r="N3" s="274"/>
      <c r="O3" s="285" t="s">
        <v>73</v>
      </c>
      <c r="P3" s="273">
        <v>155</v>
      </c>
      <c r="Q3" s="274"/>
      <c r="R3" s="286" t="s">
        <v>74</v>
      </c>
      <c r="S3" s="283">
        <v>157</v>
      </c>
      <c r="T3" s="283"/>
      <c r="U3" s="282" t="s">
        <v>75</v>
      </c>
      <c r="V3" s="283">
        <v>158</v>
      </c>
      <c r="W3" s="283"/>
      <c r="X3" s="282" t="s">
        <v>76</v>
      </c>
      <c r="Y3" s="283">
        <v>159</v>
      </c>
      <c r="Z3" s="283"/>
      <c r="AA3" s="282" t="s">
        <v>77</v>
      </c>
      <c r="AB3" s="283">
        <v>160</v>
      </c>
      <c r="AC3" s="283"/>
      <c r="AD3" s="282" t="s">
        <v>78</v>
      </c>
      <c r="AE3" s="283">
        <v>161</v>
      </c>
      <c r="AF3" s="283"/>
      <c r="AG3" s="282" t="s">
        <v>79</v>
      </c>
      <c r="AH3" s="283">
        <v>162</v>
      </c>
      <c r="AI3" s="287"/>
      <c r="AJ3" s="288" t="s">
        <v>80</v>
      </c>
      <c r="AK3" s="283">
        <v>164</v>
      </c>
      <c r="AL3" s="283"/>
      <c r="AM3" s="288" t="s">
        <v>81</v>
      </c>
      <c r="AN3" s="283">
        <v>165</v>
      </c>
      <c r="AO3" s="283"/>
      <c r="AP3" s="288" t="s">
        <v>82</v>
      </c>
      <c r="AQ3" s="283">
        <v>166</v>
      </c>
      <c r="AR3" s="283"/>
      <c r="AS3" s="288" t="s">
        <v>83</v>
      </c>
      <c r="AT3" s="283">
        <v>167</v>
      </c>
      <c r="AU3" s="283"/>
      <c r="AV3" s="288" t="s">
        <v>84</v>
      </c>
      <c r="AW3" s="283">
        <v>168</v>
      </c>
      <c r="AX3" s="283"/>
      <c r="AY3" s="288" t="s">
        <v>85</v>
      </c>
      <c r="AZ3" s="283">
        <v>169</v>
      </c>
      <c r="BA3" s="283"/>
      <c r="BB3" s="288" t="s">
        <v>86</v>
      </c>
      <c r="BC3" s="283">
        <v>171</v>
      </c>
      <c r="BD3" s="283"/>
      <c r="BE3" s="288" t="s">
        <v>87</v>
      </c>
      <c r="BF3" s="283">
        <v>172</v>
      </c>
      <c r="BG3" s="283"/>
      <c r="BH3" s="288" t="s">
        <v>88</v>
      </c>
      <c r="BI3" s="283">
        <v>173</v>
      </c>
      <c r="BJ3" s="283"/>
      <c r="BK3" s="288" t="s">
        <v>89</v>
      </c>
      <c r="BL3" s="283">
        <v>174</v>
      </c>
      <c r="BM3" s="283"/>
      <c r="BN3" s="288" t="s">
        <v>90</v>
      </c>
      <c r="BO3" s="283">
        <v>175</v>
      </c>
      <c r="BP3" s="283"/>
      <c r="BQ3" s="288" t="s">
        <v>91</v>
      </c>
      <c r="BR3" s="283">
        <v>176</v>
      </c>
      <c r="BS3" s="283"/>
      <c r="BT3" s="288" t="s">
        <v>92</v>
      </c>
      <c r="BU3" s="289">
        <v>178</v>
      </c>
      <c r="BV3" s="289"/>
      <c r="BW3" s="288" t="s">
        <v>93</v>
      </c>
      <c r="BX3" s="290">
        <v>179</v>
      </c>
      <c r="BY3" s="290"/>
      <c r="BZ3" s="288" t="s">
        <v>94</v>
      </c>
      <c r="CA3" s="283">
        <v>180</v>
      </c>
      <c r="CB3" s="283"/>
      <c r="CC3" s="288" t="s">
        <v>95</v>
      </c>
      <c r="CD3" s="283">
        <v>181</v>
      </c>
      <c r="CE3" s="283"/>
      <c r="CF3" s="288" t="s">
        <v>96</v>
      </c>
      <c r="CG3" s="283">
        <v>182</v>
      </c>
      <c r="CH3" s="283"/>
    </row>
    <row r="4" spans="1:87" ht="15.75" customHeight="1" thickBot="1" x14ac:dyDescent="0.3">
      <c r="A4" s="277"/>
      <c r="B4" s="278"/>
      <c r="C4" s="279"/>
      <c r="D4" s="280"/>
      <c r="E4" s="281"/>
      <c r="F4" s="282"/>
      <c r="G4" s="125" t="s">
        <v>97</v>
      </c>
      <c r="H4" s="126" t="s">
        <v>98</v>
      </c>
      <c r="I4" s="284"/>
      <c r="J4" s="127" t="s">
        <v>97</v>
      </c>
      <c r="K4" s="128" t="s">
        <v>98</v>
      </c>
      <c r="L4" s="285"/>
      <c r="M4" s="129" t="s">
        <v>97</v>
      </c>
      <c r="N4" s="130" t="s">
        <v>98</v>
      </c>
      <c r="O4" s="285"/>
      <c r="P4" s="129" t="s">
        <v>97</v>
      </c>
      <c r="Q4" s="130" t="s">
        <v>98</v>
      </c>
      <c r="R4" s="286"/>
      <c r="S4" s="125" t="s">
        <v>97</v>
      </c>
      <c r="T4" s="126" t="s">
        <v>98</v>
      </c>
      <c r="U4" s="282"/>
      <c r="V4" s="125" t="s">
        <v>97</v>
      </c>
      <c r="W4" s="126" t="s">
        <v>98</v>
      </c>
      <c r="X4" s="282"/>
      <c r="Y4" s="125" t="s">
        <v>97</v>
      </c>
      <c r="Z4" s="126" t="s">
        <v>98</v>
      </c>
      <c r="AA4" s="282"/>
      <c r="AB4" s="125" t="s">
        <v>97</v>
      </c>
      <c r="AC4" s="131" t="s">
        <v>98</v>
      </c>
      <c r="AD4" s="282"/>
      <c r="AE4" s="132" t="s">
        <v>97</v>
      </c>
      <c r="AF4" s="126" t="s">
        <v>98</v>
      </c>
      <c r="AG4" s="282"/>
      <c r="AH4" s="132" t="s">
        <v>97</v>
      </c>
      <c r="AI4" s="126" t="s">
        <v>98</v>
      </c>
      <c r="AJ4" s="288"/>
      <c r="AK4" s="125" t="s">
        <v>97</v>
      </c>
      <c r="AL4" s="126" t="s">
        <v>98</v>
      </c>
      <c r="AM4" s="288"/>
      <c r="AN4" s="125" t="s">
        <v>97</v>
      </c>
      <c r="AO4" s="126" t="s">
        <v>98</v>
      </c>
      <c r="AP4" s="288"/>
      <c r="AQ4" s="125" t="s">
        <v>97</v>
      </c>
      <c r="AR4" s="126" t="s">
        <v>98</v>
      </c>
      <c r="AS4" s="288"/>
      <c r="AT4" s="125" t="s">
        <v>97</v>
      </c>
      <c r="AU4" s="126" t="s">
        <v>98</v>
      </c>
      <c r="AV4" s="288"/>
      <c r="AW4" s="125" t="s">
        <v>97</v>
      </c>
      <c r="AX4" s="126" t="s">
        <v>98</v>
      </c>
      <c r="AY4" s="288"/>
      <c r="AZ4" s="125" t="s">
        <v>97</v>
      </c>
      <c r="BA4" s="126" t="s">
        <v>98</v>
      </c>
      <c r="BB4" s="288"/>
      <c r="BC4" s="125" t="s">
        <v>97</v>
      </c>
      <c r="BD4" s="126" t="s">
        <v>98</v>
      </c>
      <c r="BE4" s="288"/>
      <c r="BF4" s="125" t="s">
        <v>97</v>
      </c>
      <c r="BG4" s="126" t="s">
        <v>98</v>
      </c>
      <c r="BH4" s="288"/>
      <c r="BI4" s="125" t="s">
        <v>97</v>
      </c>
      <c r="BJ4" s="126" t="s">
        <v>98</v>
      </c>
      <c r="BK4" s="288"/>
      <c r="BL4" s="125" t="s">
        <v>97</v>
      </c>
      <c r="BM4" s="126" t="s">
        <v>98</v>
      </c>
      <c r="BN4" s="288"/>
      <c r="BO4" s="125" t="s">
        <v>97</v>
      </c>
      <c r="BP4" s="126" t="s">
        <v>98</v>
      </c>
      <c r="BQ4" s="288"/>
      <c r="BR4" s="125" t="s">
        <v>97</v>
      </c>
      <c r="BS4" s="126" t="s">
        <v>98</v>
      </c>
      <c r="BT4" s="288"/>
      <c r="BU4" s="125" t="s">
        <v>97</v>
      </c>
      <c r="BV4" s="126" t="s">
        <v>98</v>
      </c>
      <c r="BW4" s="288"/>
      <c r="BX4" s="133" t="s">
        <v>97</v>
      </c>
      <c r="BY4" s="134" t="s">
        <v>98</v>
      </c>
      <c r="BZ4" s="288"/>
      <c r="CA4" s="125" t="s">
        <v>97</v>
      </c>
      <c r="CB4" s="126" t="s">
        <v>98</v>
      </c>
      <c r="CC4" s="288"/>
      <c r="CD4" s="125" t="s">
        <v>97</v>
      </c>
      <c r="CE4" s="126" t="s">
        <v>98</v>
      </c>
      <c r="CF4" s="288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1" t="s">
        <v>0</v>
      </c>
      <c r="B5" s="293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1"/>
      <c r="B6" s="294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1"/>
      <c r="B7" s="295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1"/>
      <c r="B8" s="294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1"/>
      <c r="B9" s="295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1"/>
      <c r="B10" s="294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1"/>
      <c r="B11" s="295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1"/>
      <c r="B12" s="294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1"/>
      <c r="B13" s="295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1"/>
      <c r="B14" s="294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1"/>
      <c r="B15" s="295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1"/>
      <c r="B16" s="294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1"/>
      <c r="B17" s="296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1"/>
      <c r="B18" s="297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1"/>
      <c r="B19" s="296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1"/>
      <c r="B20" s="297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1"/>
      <c r="B21" s="296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1"/>
      <c r="B22" s="297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1"/>
      <c r="B23" s="296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1"/>
      <c r="B24" s="297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1"/>
      <c r="B25" s="296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1"/>
      <c r="B26" s="297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1"/>
      <c r="B27" s="296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1"/>
      <c r="B28" s="297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1"/>
      <c r="B29" s="296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1"/>
      <c r="B30" s="297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1"/>
      <c r="B31" s="296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1"/>
      <c r="B32" s="297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1"/>
      <c r="B33" s="296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1"/>
      <c r="B34" s="297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1"/>
      <c r="B35" s="296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1"/>
      <c r="B36" s="297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1"/>
      <c r="B37" s="298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1"/>
      <c r="B38" s="298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1"/>
      <c r="B39" s="296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1"/>
      <c r="B40" s="297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1"/>
      <c r="B41" s="298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1"/>
      <c r="B42" s="298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1"/>
      <c r="B43" s="296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1"/>
      <c r="B44" s="297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1"/>
      <c r="B45" s="296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2"/>
      <c r="B46" s="297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9" t="s">
        <v>44</v>
      </c>
      <c r="B28" s="246"/>
      <c r="C28" s="247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18.75" x14ac:dyDescent="0.25">
      <c r="A3" s="239" t="s">
        <v>59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x14ac:dyDescent="0.25">
      <c r="A4" s="243" t="s">
        <v>1</v>
      </c>
      <c r="B4" s="243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4"/>
      <c r="O4" s="244"/>
      <c r="P4" s="244"/>
      <c r="Q4" s="244"/>
      <c r="R4" s="244"/>
      <c r="S4" s="244"/>
      <c r="T4" s="244"/>
      <c r="U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  <c r="U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2" t="s">
        <v>45</v>
      </c>
      <c r="B29" s="233"/>
      <c r="C29" s="234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6"/>
      <c r="U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U6:U27">
    <cfRule type="cellIs" dxfId="1194" priority="34" operator="lessThan">
      <formula>0</formula>
    </cfRule>
  </conditionalFormatting>
  <conditionalFormatting sqref="U7:U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U7:U27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U6:U27">
    <cfRule type="cellIs" dxfId="1180" priority="20" operator="lessThan">
      <formula>0</formula>
    </cfRule>
  </conditionalFormatting>
  <conditionalFormatting sqref="U7:U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U7:U27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T7 S8:S27">
    <cfRule type="cellIs" dxfId="1171" priority="11" operator="greaterThan">
      <formula>0</formula>
    </cfRule>
  </conditionalFormatting>
  <conditionalFormatting sqref="D9:R9 T9">
    <cfRule type="cellIs" dxfId="1170" priority="10" operator="greaterThan">
      <formula>0</formula>
    </cfRule>
  </conditionalFormatting>
  <conditionalFormatting sqref="D11:R11 T11">
    <cfRule type="cellIs" dxfId="1169" priority="9" operator="greaterThan">
      <formula>0</formula>
    </cfRule>
  </conditionalFormatting>
  <conditionalFormatting sqref="D13:R13 T13">
    <cfRule type="cellIs" dxfId="1168" priority="8" operator="greaterThan">
      <formula>0</formula>
    </cfRule>
  </conditionalFormatting>
  <conditionalFormatting sqref="D15:R15 T15">
    <cfRule type="cellIs" dxfId="1167" priority="7" operator="greaterThan">
      <formula>0</formula>
    </cfRule>
  </conditionalFormatting>
  <conditionalFormatting sqref="D17:R17 T17">
    <cfRule type="cellIs" dxfId="1166" priority="6" operator="greaterThan">
      <formula>0</formula>
    </cfRule>
  </conditionalFormatting>
  <conditionalFormatting sqref="D19:R19 T19">
    <cfRule type="cellIs" dxfId="1165" priority="5" operator="greaterThan">
      <formula>0</formula>
    </cfRule>
  </conditionalFormatting>
  <conditionalFormatting sqref="D21:R21 T21">
    <cfRule type="cellIs" dxfId="1164" priority="4" operator="greaterThan">
      <formula>0</formula>
    </cfRule>
  </conditionalFormatting>
  <conditionalFormatting sqref="D23:R23 T23">
    <cfRule type="cellIs" dxfId="1163" priority="3" operator="greaterThan">
      <formula>0</formula>
    </cfRule>
  </conditionalFormatting>
  <conditionalFormatting sqref="D25:R25 T25">
    <cfRule type="cellIs" dxfId="1162" priority="2" operator="greaterThan">
      <formula>0</formula>
    </cfRule>
  </conditionalFormatting>
  <conditionalFormatting sqref="D27:R27 T27">
    <cfRule type="cellIs" dxfId="116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39" t="s">
        <v>61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8" t="s">
        <v>44</v>
      </c>
      <c r="B28" s="246"/>
      <c r="C28" s="231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2" t="s">
        <v>45</v>
      </c>
      <c r="B29" s="233"/>
      <c r="C29" s="234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5" operator="equal">
      <formula>212030016606640</formula>
    </cfRule>
  </conditionalFormatting>
  <conditionalFormatting sqref="D29 E4:E6 E28:K29">
    <cfRule type="cellIs" dxfId="1159" priority="43" operator="equal">
      <formula>$E$4</formula>
    </cfRule>
    <cfRule type="cellIs" dxfId="1158" priority="44" operator="equal">
      <formula>2120</formula>
    </cfRule>
  </conditionalFormatting>
  <conditionalFormatting sqref="D29:E29 F4:F6 F28:F29">
    <cfRule type="cellIs" dxfId="1157" priority="41" operator="equal">
      <formula>$F$4</formula>
    </cfRule>
    <cfRule type="cellIs" dxfId="1156" priority="42" operator="equal">
      <formula>300</formula>
    </cfRule>
  </conditionalFormatting>
  <conditionalFormatting sqref="G4:G6 G28:G29">
    <cfRule type="cellIs" dxfId="1155" priority="39" operator="equal">
      <formula>$G$4</formula>
    </cfRule>
    <cfRule type="cellIs" dxfId="1154" priority="40" operator="equal">
      <formula>1660</formula>
    </cfRule>
  </conditionalFormatting>
  <conditionalFormatting sqref="H4:H6 H28:H29">
    <cfRule type="cellIs" dxfId="1153" priority="37" operator="equal">
      <formula>$H$4</formula>
    </cfRule>
    <cfRule type="cellIs" dxfId="1152" priority="38" operator="equal">
      <formula>6640</formula>
    </cfRule>
  </conditionalFormatting>
  <conditionalFormatting sqref="T6:T28">
    <cfRule type="cellIs" dxfId="1151" priority="36" operator="lessThan">
      <formula>0</formula>
    </cfRule>
  </conditionalFormatting>
  <conditionalFormatting sqref="T7:T27">
    <cfRule type="cellIs" dxfId="1150" priority="33" operator="lessThan">
      <formula>0</formula>
    </cfRule>
    <cfRule type="cellIs" dxfId="1149" priority="34" operator="lessThan">
      <formula>0</formula>
    </cfRule>
    <cfRule type="cellIs" dxfId="1148" priority="35" operator="lessThan">
      <formula>0</formula>
    </cfRule>
  </conditionalFormatting>
  <conditionalFormatting sqref="E4:E6 E28:K28">
    <cfRule type="cellIs" dxfId="1147" priority="32" operator="equal">
      <formula>$E$4</formula>
    </cfRule>
  </conditionalFormatting>
  <conditionalFormatting sqref="D28:D29 D6 D4:M4">
    <cfRule type="cellIs" dxfId="1146" priority="31" operator="equal">
      <formula>$D$4</formula>
    </cfRule>
  </conditionalFormatting>
  <conditionalFormatting sqref="I4:I6 I28:I29">
    <cfRule type="cellIs" dxfId="1145" priority="30" operator="equal">
      <formula>$I$4</formula>
    </cfRule>
  </conditionalFormatting>
  <conditionalFormatting sqref="J4:J6 J28:J29">
    <cfRule type="cellIs" dxfId="1144" priority="29" operator="equal">
      <formula>$J$4</formula>
    </cfRule>
  </conditionalFormatting>
  <conditionalFormatting sqref="K4:K6 K28:K29">
    <cfRule type="cellIs" dxfId="1143" priority="28" operator="equal">
      <formula>$K$4</formula>
    </cfRule>
  </conditionalFormatting>
  <conditionalFormatting sqref="M4:M6">
    <cfRule type="cellIs" dxfId="1142" priority="27" operator="equal">
      <formula>$L$4</formula>
    </cfRule>
  </conditionalFormatting>
  <conditionalFormatting sqref="T7:T28">
    <cfRule type="cellIs" dxfId="1141" priority="24" operator="lessThan">
      <formula>0</formula>
    </cfRule>
    <cfRule type="cellIs" dxfId="1140" priority="25" operator="lessThan">
      <formula>0</formula>
    </cfRule>
    <cfRule type="cellIs" dxfId="1139" priority="26" operator="lessThan">
      <formula>0</formula>
    </cfRule>
  </conditionalFormatting>
  <conditionalFormatting sqref="D5:K5">
    <cfRule type="cellIs" dxfId="1138" priority="23" operator="greaterThan">
      <formula>0</formula>
    </cfRule>
  </conditionalFormatting>
  <conditionalFormatting sqref="T6:T28">
    <cfRule type="cellIs" dxfId="1137" priority="22" operator="lessThan">
      <formula>0</formula>
    </cfRule>
  </conditionalFormatting>
  <conditionalFormatting sqref="T7:T27">
    <cfRule type="cellIs" dxfId="1136" priority="19" operator="lessThan">
      <formula>0</formula>
    </cfRule>
    <cfRule type="cellIs" dxfId="1135" priority="20" operator="lessThan">
      <formula>0</formula>
    </cfRule>
    <cfRule type="cellIs" dxfId="1134" priority="21" operator="lessThan">
      <formula>0</formula>
    </cfRule>
  </conditionalFormatting>
  <conditionalFormatting sqref="T7:T28">
    <cfRule type="cellIs" dxfId="1133" priority="16" operator="lessThan">
      <formula>0</formula>
    </cfRule>
    <cfRule type="cellIs" dxfId="1132" priority="17" operator="lessThan">
      <formula>0</formula>
    </cfRule>
    <cfRule type="cellIs" dxfId="1131" priority="18" operator="lessThan">
      <formula>0</formula>
    </cfRule>
  </conditionalFormatting>
  <conditionalFormatting sqref="D5:K5">
    <cfRule type="cellIs" dxfId="1130" priority="15" operator="greaterThan">
      <formula>0</formula>
    </cfRule>
  </conditionalFormatting>
  <conditionalFormatting sqref="L4 L6 L28:L29">
    <cfRule type="cellIs" dxfId="1129" priority="14" operator="equal">
      <formula>$L$4</formula>
    </cfRule>
  </conditionalFormatting>
  <conditionalFormatting sqref="D7:S27">
    <cfRule type="expression" dxfId="1128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62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2" t="s">
        <v>45</v>
      </c>
      <c r="B29" s="233"/>
      <c r="C29" s="234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7" priority="43" operator="equal">
      <formula>212030016606640</formula>
    </cfRule>
  </conditionalFormatting>
  <conditionalFormatting sqref="D29 E4:E6 E28:K29">
    <cfRule type="cellIs" dxfId="1126" priority="41" operator="equal">
      <formula>$E$4</formula>
    </cfRule>
    <cfRule type="cellIs" dxfId="1125" priority="42" operator="equal">
      <formula>2120</formula>
    </cfRule>
  </conditionalFormatting>
  <conditionalFormatting sqref="D29:E29 F4:F6 F28:F29">
    <cfRule type="cellIs" dxfId="1124" priority="39" operator="equal">
      <formula>$F$4</formula>
    </cfRule>
    <cfRule type="cellIs" dxfId="1123" priority="40" operator="equal">
      <formula>300</formula>
    </cfRule>
  </conditionalFormatting>
  <conditionalFormatting sqref="G4:G6 G28:G29">
    <cfRule type="cellIs" dxfId="1122" priority="37" operator="equal">
      <formula>$G$4</formula>
    </cfRule>
    <cfRule type="cellIs" dxfId="1121" priority="38" operator="equal">
      <formula>1660</formula>
    </cfRule>
  </conditionalFormatting>
  <conditionalFormatting sqref="H4:H6 H28:H29">
    <cfRule type="cellIs" dxfId="1120" priority="35" operator="equal">
      <formula>$H$4</formula>
    </cfRule>
    <cfRule type="cellIs" dxfId="1119" priority="36" operator="equal">
      <formula>6640</formula>
    </cfRule>
  </conditionalFormatting>
  <conditionalFormatting sqref="T6:T28">
    <cfRule type="cellIs" dxfId="1118" priority="34" operator="lessThan">
      <formula>0</formula>
    </cfRule>
  </conditionalFormatting>
  <conditionalFormatting sqref="T7:T27">
    <cfRule type="cellIs" dxfId="1117" priority="31" operator="lessThan">
      <formula>0</formula>
    </cfRule>
    <cfRule type="cellIs" dxfId="1116" priority="32" operator="lessThan">
      <formula>0</formula>
    </cfRule>
    <cfRule type="cellIs" dxfId="1115" priority="33" operator="lessThan">
      <formula>0</formula>
    </cfRule>
  </conditionalFormatting>
  <conditionalFormatting sqref="E4:E6 E28:K28">
    <cfRule type="cellIs" dxfId="1114" priority="30" operator="equal">
      <formula>$E$4</formula>
    </cfRule>
  </conditionalFormatting>
  <conditionalFormatting sqref="D28:D29 D6 D4:M4">
    <cfRule type="cellIs" dxfId="1113" priority="29" operator="equal">
      <formula>$D$4</formula>
    </cfRule>
  </conditionalFormatting>
  <conditionalFormatting sqref="I4:I6 I28:I29">
    <cfRule type="cellIs" dxfId="1112" priority="28" operator="equal">
      <formula>$I$4</formula>
    </cfRule>
  </conditionalFormatting>
  <conditionalFormatting sqref="J4:J6 J28:J29">
    <cfRule type="cellIs" dxfId="1111" priority="27" operator="equal">
      <formula>$J$4</formula>
    </cfRule>
  </conditionalFormatting>
  <conditionalFormatting sqref="K4:K6 K28:K29">
    <cfRule type="cellIs" dxfId="1110" priority="26" operator="equal">
      <formula>$K$4</formula>
    </cfRule>
  </conditionalFormatting>
  <conditionalFormatting sqref="M4:M6">
    <cfRule type="cellIs" dxfId="1109" priority="25" operator="equal">
      <formula>$L$4</formula>
    </cfRule>
  </conditionalFormatting>
  <conditionalFormatting sqref="T7:T28">
    <cfRule type="cellIs" dxfId="1108" priority="22" operator="lessThan">
      <formula>0</formula>
    </cfRule>
    <cfRule type="cellIs" dxfId="1107" priority="23" operator="lessThan">
      <formula>0</formula>
    </cfRule>
    <cfRule type="cellIs" dxfId="1106" priority="24" operator="lessThan">
      <formula>0</formula>
    </cfRule>
  </conditionalFormatting>
  <conditionalFormatting sqref="D5:K5">
    <cfRule type="cellIs" dxfId="1105" priority="21" operator="greaterThan">
      <formula>0</formula>
    </cfRule>
  </conditionalFormatting>
  <conditionalFormatting sqref="T6:T28">
    <cfRule type="cellIs" dxfId="1104" priority="20" operator="lessThan">
      <formula>0</formula>
    </cfRule>
  </conditionalFormatting>
  <conditionalFormatting sqref="T7:T27">
    <cfRule type="cellIs" dxfId="1103" priority="17" operator="lessThan">
      <formula>0</formula>
    </cfRule>
    <cfRule type="cellIs" dxfId="1102" priority="18" operator="lessThan">
      <formula>0</formula>
    </cfRule>
    <cfRule type="cellIs" dxfId="1101" priority="19" operator="lessThan">
      <formula>0</formula>
    </cfRule>
  </conditionalFormatting>
  <conditionalFormatting sqref="T7:T28">
    <cfRule type="cellIs" dxfId="1100" priority="14" operator="lessThan">
      <formula>0</formula>
    </cfRule>
    <cfRule type="cellIs" dxfId="1099" priority="15" operator="lessThan">
      <formula>0</formula>
    </cfRule>
    <cfRule type="cellIs" dxfId="1098" priority="16" operator="lessThan">
      <formula>0</formula>
    </cfRule>
  </conditionalFormatting>
  <conditionalFormatting sqref="D5:K5">
    <cfRule type="cellIs" dxfId="1097" priority="13" operator="greaterThan">
      <formula>0</formula>
    </cfRule>
  </conditionalFormatting>
  <conditionalFormatting sqref="L4 L6 L28:L29">
    <cfRule type="cellIs" dxfId="1096" priority="12" operator="equal">
      <formula>$L$4</formula>
    </cfRule>
  </conditionalFormatting>
  <conditionalFormatting sqref="D7:S7">
    <cfRule type="cellIs" dxfId="1095" priority="11" operator="greaterThan">
      <formula>0</formula>
    </cfRule>
  </conditionalFormatting>
  <conditionalFormatting sqref="D9:S9">
    <cfRule type="cellIs" dxfId="1094" priority="10" operator="greaterThan">
      <formula>0</formula>
    </cfRule>
  </conditionalFormatting>
  <conditionalFormatting sqref="D11:S11">
    <cfRule type="cellIs" dxfId="1093" priority="9" operator="greaterThan">
      <formula>0</formula>
    </cfRule>
  </conditionalFormatting>
  <conditionalFormatting sqref="D13:S13">
    <cfRule type="cellIs" dxfId="1092" priority="8" operator="greaterThan">
      <formula>0</formula>
    </cfRule>
  </conditionalFormatting>
  <conditionalFormatting sqref="D15:S15">
    <cfRule type="cellIs" dxfId="1091" priority="7" operator="greaterThan">
      <formula>0</formula>
    </cfRule>
  </conditionalFormatting>
  <conditionalFormatting sqref="D17:S17">
    <cfRule type="cellIs" dxfId="1090" priority="6" operator="greaterThan">
      <formula>0</formula>
    </cfRule>
  </conditionalFormatting>
  <conditionalFormatting sqref="D19:S19">
    <cfRule type="cellIs" dxfId="1089" priority="5" operator="greaterThan">
      <formula>0</formula>
    </cfRule>
  </conditionalFormatting>
  <conditionalFormatting sqref="D21:S21">
    <cfRule type="cellIs" dxfId="1088" priority="4" operator="greaterThan">
      <formula>0</formula>
    </cfRule>
  </conditionalFormatting>
  <conditionalFormatting sqref="D23:S23">
    <cfRule type="cellIs" dxfId="1087" priority="3" operator="greaterThan">
      <formula>0</formula>
    </cfRule>
  </conditionalFormatting>
  <conditionalFormatting sqref="D25:S25">
    <cfRule type="cellIs" dxfId="1086" priority="2" operator="greaterThan">
      <formula>0</formula>
    </cfRule>
  </conditionalFormatting>
  <conditionalFormatting sqref="D27:S27">
    <cfRule type="cellIs" dxfId="108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4" priority="43" operator="equal">
      <formula>212030016606640</formula>
    </cfRule>
  </conditionalFormatting>
  <conditionalFormatting sqref="D29 E4:E6 E28:K29">
    <cfRule type="cellIs" dxfId="1083" priority="41" operator="equal">
      <formula>$E$4</formula>
    </cfRule>
    <cfRule type="cellIs" dxfId="1082" priority="42" operator="equal">
      <formula>2120</formula>
    </cfRule>
  </conditionalFormatting>
  <conditionalFormatting sqref="D29:E29 F4:F6 F28:F29">
    <cfRule type="cellIs" dxfId="1081" priority="39" operator="equal">
      <formula>$F$4</formula>
    </cfRule>
    <cfRule type="cellIs" dxfId="1080" priority="40" operator="equal">
      <formula>300</formula>
    </cfRule>
  </conditionalFormatting>
  <conditionalFormatting sqref="G4:G6 G28:G29">
    <cfRule type="cellIs" dxfId="1079" priority="37" operator="equal">
      <formula>$G$4</formula>
    </cfRule>
    <cfRule type="cellIs" dxfId="1078" priority="38" operator="equal">
      <formula>1660</formula>
    </cfRule>
  </conditionalFormatting>
  <conditionalFormatting sqref="H4:H6 H28:H29">
    <cfRule type="cellIs" dxfId="1077" priority="35" operator="equal">
      <formula>$H$4</formula>
    </cfRule>
    <cfRule type="cellIs" dxfId="1076" priority="36" operator="equal">
      <formula>6640</formula>
    </cfRule>
  </conditionalFormatting>
  <conditionalFormatting sqref="T6:T28">
    <cfRule type="cellIs" dxfId="1075" priority="34" operator="lessThan">
      <formula>0</formula>
    </cfRule>
  </conditionalFormatting>
  <conditionalFormatting sqref="T7:T27">
    <cfRule type="cellIs" dxfId="1074" priority="31" operator="lessThan">
      <formula>0</formula>
    </cfRule>
    <cfRule type="cellIs" dxfId="1073" priority="32" operator="lessThan">
      <formula>0</formula>
    </cfRule>
    <cfRule type="cellIs" dxfId="1072" priority="33" operator="lessThan">
      <formula>0</formula>
    </cfRule>
  </conditionalFormatting>
  <conditionalFormatting sqref="E4:E6 E28:K28">
    <cfRule type="cellIs" dxfId="1071" priority="30" operator="equal">
      <formula>$E$4</formula>
    </cfRule>
  </conditionalFormatting>
  <conditionalFormatting sqref="D28:D29 D6 D4:M4">
    <cfRule type="cellIs" dxfId="1070" priority="29" operator="equal">
      <formula>$D$4</formula>
    </cfRule>
  </conditionalFormatting>
  <conditionalFormatting sqref="I4:I6 I28:I29">
    <cfRule type="cellIs" dxfId="1069" priority="28" operator="equal">
      <formula>$I$4</formula>
    </cfRule>
  </conditionalFormatting>
  <conditionalFormatting sqref="J4:J6 J28:J29">
    <cfRule type="cellIs" dxfId="1068" priority="27" operator="equal">
      <formula>$J$4</formula>
    </cfRule>
  </conditionalFormatting>
  <conditionalFormatting sqref="K4:K6 K28:K29">
    <cfRule type="cellIs" dxfId="1067" priority="26" operator="equal">
      <formula>$K$4</formula>
    </cfRule>
  </conditionalFormatting>
  <conditionalFormatting sqref="M4:M6">
    <cfRule type="cellIs" dxfId="1066" priority="25" operator="equal">
      <formula>$L$4</formula>
    </cfRule>
  </conditionalFormatting>
  <conditionalFormatting sqref="T7:T28">
    <cfRule type="cellIs" dxfId="1065" priority="22" operator="lessThan">
      <formula>0</formula>
    </cfRule>
    <cfRule type="cellIs" dxfId="1064" priority="23" operator="lessThan">
      <formula>0</formula>
    </cfRule>
    <cfRule type="cellIs" dxfId="1063" priority="24" operator="lessThan">
      <formula>0</formula>
    </cfRule>
  </conditionalFormatting>
  <conditionalFormatting sqref="D5:K5">
    <cfRule type="cellIs" dxfId="1062" priority="21" operator="greaterThan">
      <formula>0</formula>
    </cfRule>
  </conditionalFormatting>
  <conditionalFormatting sqref="T6:T28">
    <cfRule type="cellIs" dxfId="1061" priority="20" operator="lessThan">
      <formula>0</formula>
    </cfRule>
  </conditionalFormatting>
  <conditionalFormatting sqref="T7:T27">
    <cfRule type="cellIs" dxfId="1060" priority="17" operator="lessThan">
      <formula>0</formula>
    </cfRule>
    <cfRule type="cellIs" dxfId="1059" priority="18" operator="lessThan">
      <formula>0</formula>
    </cfRule>
    <cfRule type="cellIs" dxfId="1058" priority="19" operator="lessThan">
      <formula>0</formula>
    </cfRule>
  </conditionalFormatting>
  <conditionalFormatting sqref="T7:T28">
    <cfRule type="cellIs" dxfId="1057" priority="14" operator="lessThan">
      <formula>0</formula>
    </cfRule>
    <cfRule type="cellIs" dxfId="1056" priority="15" operator="lessThan">
      <formula>0</formula>
    </cfRule>
    <cfRule type="cellIs" dxfId="1055" priority="16" operator="lessThan">
      <formula>0</formula>
    </cfRule>
  </conditionalFormatting>
  <conditionalFormatting sqref="D5:K5">
    <cfRule type="cellIs" dxfId="1054" priority="13" operator="greaterThan">
      <formula>0</formula>
    </cfRule>
  </conditionalFormatting>
  <conditionalFormatting sqref="L4 L6 L28:L29">
    <cfRule type="cellIs" dxfId="1053" priority="12" operator="equal">
      <formula>$L$4</formula>
    </cfRule>
  </conditionalFormatting>
  <conditionalFormatting sqref="D7:S7">
    <cfRule type="cellIs" dxfId="1052" priority="11" operator="greaterThan">
      <formula>0</formula>
    </cfRule>
  </conditionalFormatting>
  <conditionalFormatting sqref="D9:S9">
    <cfRule type="cellIs" dxfId="1051" priority="10" operator="greaterThan">
      <formula>0</formula>
    </cfRule>
  </conditionalFormatting>
  <conditionalFormatting sqref="D11:S11">
    <cfRule type="cellIs" dxfId="1050" priority="9" operator="greaterThan">
      <formula>0</formula>
    </cfRule>
  </conditionalFormatting>
  <conditionalFormatting sqref="D13:S13">
    <cfRule type="cellIs" dxfId="1049" priority="8" operator="greaterThan">
      <formula>0</formula>
    </cfRule>
  </conditionalFormatting>
  <conditionalFormatting sqref="D15:S15">
    <cfRule type="cellIs" dxfId="1048" priority="7" operator="greaterThan">
      <formula>0</formula>
    </cfRule>
  </conditionalFormatting>
  <conditionalFormatting sqref="D17:S17">
    <cfRule type="cellIs" dxfId="1047" priority="6" operator="greaterThan">
      <formula>0</formula>
    </cfRule>
  </conditionalFormatting>
  <conditionalFormatting sqref="D19:S19">
    <cfRule type="cellIs" dxfId="1046" priority="5" operator="greaterThan">
      <formula>0</formula>
    </cfRule>
  </conditionalFormatting>
  <conditionalFormatting sqref="D21:S21">
    <cfRule type="cellIs" dxfId="1045" priority="4" operator="greaterThan">
      <formula>0</formula>
    </cfRule>
  </conditionalFormatting>
  <conditionalFormatting sqref="D23:S23">
    <cfRule type="cellIs" dxfId="1044" priority="3" operator="greaterThan">
      <formula>0</formula>
    </cfRule>
  </conditionalFormatting>
  <conditionalFormatting sqref="D25:S25">
    <cfRule type="cellIs" dxfId="1043" priority="2" operator="greaterThan">
      <formula>0</formula>
    </cfRule>
  </conditionalFormatting>
  <conditionalFormatting sqref="D27:S27">
    <cfRule type="cellIs" dxfId="10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2021-06-24T09:28:28Z</dcterms:modified>
</cp:coreProperties>
</file>