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C14" i="47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lik sara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Imran+Rokib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Robiul+Imran GarirLic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<sst xmlns="http://schemas.openxmlformats.org/spreadsheetml/2006/main" count="411" uniqueCount="230">
  <si>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</si>
  <si>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</si>
  <si>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</si>
  <si>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</si>
  <si>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</si>
  <si>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</si>
  <si>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</si>
  <si>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</si>
  <si>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</si>
  <si>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</si>
  <si>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</si>
  <si>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</si>
  <si>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</si>
  <si>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</si>
  <si>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</si>
  <si>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</si>
  <si>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</si>
  <si>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</si>
  <si>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</si>
  <si>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</si>
  <si>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</si>
  <si>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</si>
  <si>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</si>
  <si>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</si>
  <si>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</si>
  <si>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</si>
  <si>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</si>
  <si>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</si>
  <si>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</si>
  <si>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</si>
  <si>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</si>
  <si>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</si>
  <si>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</si>
  <si>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</si>
  <si>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</si>
  <si>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</si>
  <si>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</si>
  <si>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</si>
  <si>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</si>
  <si>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</si>
  <si>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</si>
  <si>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</si>
  <si>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</si>
  <si>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</si>
  <si>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</si>
  <si>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</si>
  <si>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</si>
  <si>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</si>
  <si>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</si>
  <si>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</si>
  <si>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</si>
  <si>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</si>
  <si>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</si>
  <si>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</si>
  <si>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</si>
  <si>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</si>
  <si>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</si>
  <si>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</si>
  <si>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</si>
  <si>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</si>
  <si>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</si>
  <si>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</si>
  <si>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</si>
  <si>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</si>
  <si>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</si>
  <si>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</si>
  <si>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</si>
  <si>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</si>
  <si>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</si>
  <si>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</si>
  <si>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</si>
  <si>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</si>
  <si>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</si>
  <si>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</si>
  <si>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</si>
  <si>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</si>
  <si>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</si>
  <si>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</si>
  <si>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</si>
  <si>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</si>
  <si>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</si>
  <si>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</si>
  <si>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</si>
  <si>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</si>
  <si>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</si>
  <si>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</si>
  <si>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</si>
  <si>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</si>
  <si>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</si>
  <si>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</si>
  <si>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</si>
  <si>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</si>
  <si>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</si>
  <si>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</si>
  <si>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</si>
  <si>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</si>
  <si>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</si>
  <si>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</si>
  <si>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</si>
  <si>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</si>
  <si>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</si>
  <si>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</si>
  <si>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</si>
  <si>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</si>
  <si>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</si>
  <si>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</si>
  <si>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</si>
  <si>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</si>
  <si>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</si>
  <si>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</si>
  <si>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</si>
  <si>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</si>
  <si>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</si>
  <si>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</si>
  <si>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</si>
  <si>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</si>
  <si>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</si>
  <si>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</si>
  <si>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</si>
  <si>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</si>
  <si>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</si>
  <si>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</si>
  <si>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</si>
  <si>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</si>
  <si>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</si>
  <si>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</si>
  <si>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</si>
  <si>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</si>
  <si>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</si>
  <si>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</si>
  <si>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</si>
  <si>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</si>
  <si>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</si>
  <si>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</si>
  <si>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</si>
  <si>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</si>
  <si>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</si>
  <si>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</si>
  <si>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</si>
  <si>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</si>
  <si>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</si>
  <si>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</si>
  <si>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</si>
  <si>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</si>
  <si>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</si>
  <si>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</si>
  <si>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</si>
  <si>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</si>
  <si>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</si>
  <si>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</si>
  <si>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</si>
  <si>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</si>
  <si>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</si>
  <si>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</si>
  <si>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</si>
  <si>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</si>
  <si>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</si>
  <si>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</si>
  <si>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</si>
  <si>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</si>
  <si>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</si>
  <si>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</si>
  <si>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</si>
  <si>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</si>
  <si>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</si>
  <si>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</si>
  <si>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</si>
  <si>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03.06.2021</t>
  </si>
  <si>
    <t>05.06.2021</t>
  </si>
  <si>
    <t>06.06.2021</t>
  </si>
  <si>
    <t>07.06.2021</t>
  </si>
  <si>
    <t>Sojol</t>
  </si>
  <si>
    <t>Arefin</t>
  </si>
  <si>
    <t>08.06.2021</t>
  </si>
  <si>
    <t>09.06.2021</t>
  </si>
  <si>
    <t>10.06.2021</t>
  </si>
  <si>
    <t>12.06.2021</t>
  </si>
  <si>
    <t>13.06.2021</t>
  </si>
  <si>
    <t>14.06.2021</t>
  </si>
  <si>
    <t>15.06.2021</t>
  </si>
  <si>
    <t>16.06.2021</t>
  </si>
  <si>
    <t>Date:</t>
  </si>
  <si>
    <t>17.06.2021</t>
  </si>
  <si>
    <t>19.06.2021</t>
  </si>
  <si>
    <t>20.06.2021</t>
  </si>
  <si>
    <t>21.06.2021</t>
  </si>
  <si>
    <t>22.06.2021</t>
  </si>
  <si>
    <t>23.06.2021</t>
  </si>
  <si>
    <t>24.06.2021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</si>
  <si>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</si>
  <si>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</si>
  <si>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</si>
  <si>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</si>
  <si>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</si>
  <si>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</si>
  <si>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</si>
  <si>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</si>
  <si>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</si>
  <si>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</si>
  <si>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</si>
  <si>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</si>
  <si>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</si>
  <si>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</si>
  <si>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</si>
  <si>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</si>
  <si>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</si>
  <si>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</si>
  <si>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</si>
  <si>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</si>
  <si>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</si>
  <si>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</si>
  <si>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</si>
  <si>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</si>
  <si>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</si>
  <si>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</si>
  <si>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</si>
  <si>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</si>
  <si>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</si>
  <si>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</si>
  <si>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</si>
  <si>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26.06.2021</t>
  </si>
  <si>
    <t>27.06.2021</t>
  </si>
  <si>
    <t>.08% Less</t>
  </si>
  <si>
    <t>28.06.2021</t>
  </si>
  <si>
    <t>29.06.2021</t>
  </si>
  <si>
    <t>30.06.2021</t>
  </si>
  <si>
    <t>Date :30-06-2021</t>
  </si>
  <si>
    <t>Date:02.07.2021</t>
  </si>
  <si>
    <t>Month :July''2021</t>
  </si>
  <si>
    <t>Jafor bKash(-)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</si>
</sst>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21" fontId="5" fillId="11" borderId="1" xfId="0" applyNumberFormat="1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19" fillId="11" borderId="20" xfId="0" applyNumberFormat="1" applyFont="1" applyFill="1" applyBorder="1" applyAlignment="1">
      <alignment horizontal="center" vertical="center"/>
    </xf>
    <xf numFmtId="164" fontId="5" fillId="11" borderId="1" xfId="0" applyNumberFormat="1" applyFont="1" applyFill="1" applyBorder="1" applyAlignment="1">
      <alignment horizontal="center" vertical="center"/>
    </xf>
    <xf numFmtId="2" fontId="5" fillId="11" borderId="20" xfId="0" applyNumberFormat="1" applyFont="1" applyFill="1" applyBorder="1" applyAlignment="1">
      <alignment horizontal="center" vertical="center"/>
    </xf>
    <xf numFmtId="2" fontId="19" fillId="11" borderId="8" xfId="0" applyNumberFormat="1" applyFont="1" applyFill="1" applyBorder="1" applyAlignment="1">
      <alignment horizontal="center" vertical="center"/>
    </xf>
    <xf numFmtId="2" fontId="0" fillId="11" borderId="20" xfId="0" applyNumberForma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6" activePane="bottomLeft" state="frozen"/>
      <selection pane="bottomLeft" activeCell="G8" sqref="G8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42" t="s">
        <v>10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</row>
    <row r="2" spans="1:25" ht="18" x14ac:dyDescent="0.25">
      <c r="A2" s="343" t="s">
        <v>17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</row>
    <row r="3" spans="1:25" s="93" customFormat="1" ht="16.5" thickBot="1" x14ac:dyDescent="0.3">
      <c r="A3" s="352" t="s">
        <v>228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4"/>
      <c r="T3" s="94"/>
      <c r="U3" s="95"/>
      <c r="V3" s="95"/>
      <c r="W3" s="95"/>
      <c r="X3" s="95"/>
      <c r="Y3" s="96"/>
    </row>
    <row r="4" spans="1:25" s="96" customFormat="1" x14ac:dyDescent="0.25">
      <c r="A4" s="344" t="s">
        <v>18</v>
      </c>
      <c r="B4" s="346" t="s">
        <v>19</v>
      </c>
      <c r="C4" s="346" t="s">
        <v>20</v>
      </c>
      <c r="D4" s="340" t="s">
        <v>21</v>
      </c>
      <c r="E4" s="340" t="s">
        <v>160</v>
      </c>
      <c r="F4" s="340" t="s">
        <v>22</v>
      </c>
      <c r="G4" s="340" t="s">
        <v>23</v>
      </c>
      <c r="H4" s="340" t="s">
        <v>24</v>
      </c>
      <c r="I4" s="340" t="s">
        <v>25</v>
      </c>
      <c r="J4" s="340" t="s">
        <v>26</v>
      </c>
      <c r="K4" s="355" t="s">
        <v>27</v>
      </c>
      <c r="L4" s="348" t="s">
        <v>28</v>
      </c>
      <c r="M4" s="357" t="s">
        <v>29</v>
      </c>
      <c r="N4" s="359" t="s">
        <v>9</v>
      </c>
      <c r="O4" s="361" t="s">
        <v>30</v>
      </c>
      <c r="P4" s="348" t="s">
        <v>122</v>
      </c>
      <c r="Q4" s="350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45"/>
      <c r="B5" s="347"/>
      <c r="C5" s="347"/>
      <c r="D5" s="341"/>
      <c r="E5" s="341"/>
      <c r="F5" s="341"/>
      <c r="G5" s="341"/>
      <c r="H5" s="341"/>
      <c r="I5" s="341"/>
      <c r="J5" s="341"/>
      <c r="K5" s="356"/>
      <c r="L5" s="349"/>
      <c r="M5" s="358"/>
      <c r="N5" s="360"/>
      <c r="O5" s="362"/>
      <c r="P5" s="349"/>
      <c r="Q5" s="351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166</v>
      </c>
      <c r="B6" s="296"/>
      <c r="C6" s="297"/>
      <c r="D6" s="297"/>
      <c r="E6" s="297"/>
      <c r="F6" s="297"/>
      <c r="G6" s="297">
        <v>80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80</v>
      </c>
      <c r="S6" s="101"/>
      <c r="T6" s="98"/>
      <c r="U6" s="99"/>
      <c r="V6" s="95"/>
      <c r="W6" s="99"/>
      <c r="X6" s="95"/>
    </row>
    <row r="7" spans="1:25" s="100" customFormat="1" x14ac:dyDescent="0.25">
      <c r="A7" s="295"/>
      <c r="B7" s="296"/>
      <c r="C7" s="297"/>
      <c r="D7" s="297"/>
      <c r="E7" s="297"/>
      <c r="F7" s="297"/>
      <c r="G7" s="297"/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0</v>
      </c>
      <c r="S7" s="101"/>
      <c r="T7" s="99"/>
      <c r="U7" s="99"/>
      <c r="V7" s="99"/>
      <c r="W7" s="99"/>
      <c r="X7" s="99"/>
    </row>
    <row r="8" spans="1:25" s="100" customFormat="1" x14ac:dyDescent="0.25">
      <c r="A8" s="295"/>
      <c r="B8" s="299"/>
      <c r="C8" s="300"/>
      <c r="D8" s="300"/>
      <c r="E8" s="300"/>
      <c r="F8" s="300"/>
      <c r="G8" s="300"/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/>
      <c r="B9" s="299"/>
      <c r="C9" s="300"/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0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/>
      <c r="B10" s="299"/>
      <c r="C10" s="300"/>
      <c r="D10" s="300"/>
      <c r="E10" s="300"/>
      <c r="F10" s="300"/>
      <c r="G10" s="300"/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0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/>
      <c r="B11" s="299"/>
      <c r="C11" s="300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0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/>
      <c r="B12" s="299"/>
      <c r="C12" s="300"/>
      <c r="D12" s="300"/>
      <c r="E12" s="300"/>
      <c r="F12" s="300"/>
      <c r="G12" s="300"/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0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/>
      <c r="B13" s="299"/>
      <c r="C13" s="300"/>
      <c r="D13" s="300"/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0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/>
      <c r="B14" s="299"/>
      <c r="C14" s="300"/>
      <c r="D14" s="300"/>
      <c r="E14" s="300"/>
      <c r="F14" s="300"/>
      <c r="G14" s="300"/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0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/>
      <c r="B15" s="299"/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0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/>
      <c r="B16" s="299"/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0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/>
      <c r="B17" s="299"/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0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/>
      <c r="B18" s="299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0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/>
      <c r="B19" s="299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0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/>
      <c r="B20" s="299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/>
      <c r="B21" s="299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0</v>
      </c>
      <c r="S21" s="101"/>
      <c r="T21" s="66"/>
    </row>
    <row r="22" spans="1:24" s="100" customFormat="1" x14ac:dyDescent="0.25">
      <c r="A22" s="295"/>
      <c r="B22" s="299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0</v>
      </c>
      <c r="S22" s="101"/>
      <c r="T22" s="66"/>
    </row>
    <row r="23" spans="1:24" s="102" customFormat="1" x14ac:dyDescent="0.25">
      <c r="A23" s="295"/>
      <c r="B23" s="299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0</v>
      </c>
      <c r="S23" s="105"/>
      <c r="T23" s="66"/>
    </row>
    <row r="24" spans="1:24" s="100" customFormat="1" x14ac:dyDescent="0.25">
      <c r="A24" s="295"/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0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0</v>
      </c>
      <c r="D37" s="292">
        <f t="shared" si="1"/>
        <v>0</v>
      </c>
      <c r="E37" s="292">
        <f t="shared" si="1"/>
        <v>0</v>
      </c>
      <c r="F37" s="292">
        <f t="shared" si="1"/>
        <v>0</v>
      </c>
      <c r="G37" s="292">
        <f t="shared" si="1"/>
        <v>80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80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22" activePane="bottomLeft" state="frozen"/>
      <selection pane="bottomLeft" activeCell="D33" sqref="D33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3" t="s">
        <v>10</v>
      </c>
      <c r="B1" s="364"/>
      <c r="C1" s="364"/>
      <c r="D1" s="365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66" t="s">
        <v>11</v>
      </c>
      <c r="B2" s="366"/>
      <c r="C2" s="366"/>
      <c r="D2" s="366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73894</v>
      </c>
      <c r="C4" s="47"/>
      <c r="D4" s="42">
        <f>B4-C4</f>
        <v>73894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73894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164</v>
      </c>
      <c r="B6" s="47">
        <v>599000</v>
      </c>
      <c r="C6" s="43">
        <v>600000</v>
      </c>
      <c r="D6" s="42">
        <f t="shared" si="0"/>
        <v>72894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166</v>
      </c>
      <c r="B7" s="47">
        <v>202000</v>
      </c>
      <c r="C7" s="43">
        <v>0</v>
      </c>
      <c r="D7" s="42">
        <f>D6+B7-C7</f>
        <v>274894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167</v>
      </c>
      <c r="B8" s="55">
        <v>149000</v>
      </c>
      <c r="C8" s="56">
        <v>300000</v>
      </c>
      <c r="D8" s="42">
        <f t="shared" si="0"/>
        <v>123894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168</v>
      </c>
      <c r="B9" s="55">
        <v>0</v>
      </c>
      <c r="C9" s="56">
        <v>0</v>
      </c>
      <c r="D9" s="42">
        <f t="shared" si="0"/>
        <v>123894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169</v>
      </c>
      <c r="B10" s="55">
        <v>444000</v>
      </c>
      <c r="C10" s="62">
        <v>500000</v>
      </c>
      <c r="D10" s="42">
        <f>D9+B10-C10</f>
        <v>67894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170</v>
      </c>
      <c r="B11" s="59">
        <v>290000</v>
      </c>
      <c r="C11" s="62">
        <v>0</v>
      </c>
      <c r="D11" s="42">
        <f t="shared" si="0"/>
        <v>357894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173</v>
      </c>
      <c r="B12" s="59">
        <v>250000</v>
      </c>
      <c r="C12" s="56">
        <v>295163</v>
      </c>
      <c r="D12" s="42">
        <f t="shared" si="0"/>
        <v>312731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173</v>
      </c>
      <c r="B13" s="61">
        <v>0</v>
      </c>
      <c r="C13" s="62">
        <v>300000</v>
      </c>
      <c r="D13" s="47">
        <f t="shared" si="0"/>
        <v>12731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174</v>
      </c>
      <c r="B14" s="62">
        <v>202000</v>
      </c>
      <c r="C14" s="62">
        <v>0</v>
      </c>
      <c r="D14" s="42">
        <f>D13+B14-C14</f>
        <v>214731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175</v>
      </c>
      <c r="B15" s="43">
        <v>115000</v>
      </c>
      <c r="C15" s="62">
        <v>300000</v>
      </c>
      <c r="D15" s="42">
        <f>D14+B15-C15</f>
        <v>29731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331" t="s">
        <v>176</v>
      </c>
      <c r="B16" s="332">
        <v>0</v>
      </c>
      <c r="C16" s="333">
        <v>0</v>
      </c>
      <c r="D16" s="332">
        <f t="shared" si="0"/>
        <v>29731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334" t="s">
        <v>177</v>
      </c>
      <c r="B17" s="332">
        <v>500000</v>
      </c>
      <c r="C17" s="335">
        <v>500000</v>
      </c>
      <c r="D17" s="332">
        <f t="shared" si="0"/>
        <v>29731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334" t="s">
        <v>178</v>
      </c>
      <c r="B18" s="336">
        <v>227000</v>
      </c>
      <c r="C18" s="337">
        <v>0</v>
      </c>
      <c r="D18" s="332">
        <f t="shared" si="0"/>
        <v>256731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336" t="s">
        <v>179</v>
      </c>
      <c r="B19" s="336">
        <v>234000</v>
      </c>
      <c r="C19" s="337">
        <v>400000</v>
      </c>
      <c r="D19" s="332">
        <f t="shared" si="0"/>
        <v>90731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336" t="s">
        <v>180</v>
      </c>
      <c r="B20" s="336">
        <v>261000</v>
      </c>
      <c r="C20" s="333">
        <v>0</v>
      </c>
      <c r="D20" s="332">
        <f t="shared" si="0"/>
        <v>351731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331" t="s">
        <v>182</v>
      </c>
      <c r="B21" s="332">
        <v>199000</v>
      </c>
      <c r="C21" s="335">
        <v>500000</v>
      </c>
      <c r="D21" s="332">
        <f t="shared" si="0"/>
        <v>50731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331" t="s">
        <v>183</v>
      </c>
      <c r="B22" s="332">
        <v>0</v>
      </c>
      <c r="C22" s="335">
        <v>0</v>
      </c>
      <c r="D22" s="332">
        <f t="shared" si="0"/>
        <v>50731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331" t="s">
        <v>184</v>
      </c>
      <c r="B23" s="332">
        <v>800000</v>
      </c>
      <c r="C23" s="335">
        <v>800000</v>
      </c>
      <c r="D23" s="332">
        <f t="shared" si="0"/>
        <v>50731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185</v>
      </c>
      <c r="B24" s="47">
        <v>503000</v>
      </c>
      <c r="C24" s="43">
        <v>450000</v>
      </c>
      <c r="D24" s="42">
        <f t="shared" si="0"/>
        <v>103731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186</v>
      </c>
      <c r="B25" s="47">
        <v>386000</v>
      </c>
      <c r="C25" s="43">
        <v>400000</v>
      </c>
      <c r="D25" s="42">
        <f t="shared" si="0"/>
        <v>89731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187</v>
      </c>
      <c r="B26" s="47">
        <v>198000</v>
      </c>
      <c r="C26" s="56">
        <v>200000</v>
      </c>
      <c r="D26" s="42">
        <f t="shared" si="0"/>
        <v>87731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 t="s">
        <v>188</v>
      </c>
      <c r="B27" s="47">
        <v>0</v>
      </c>
      <c r="C27" s="56">
        <v>0</v>
      </c>
      <c r="D27" s="42">
        <f>D26+B27-C27</f>
        <v>87731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 t="s">
        <v>220</v>
      </c>
      <c r="B28" s="47">
        <v>0</v>
      </c>
      <c r="C28" s="43">
        <v>0</v>
      </c>
      <c r="D28" s="42">
        <f>D27+B28-C28</f>
        <v>87731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 t="s">
        <v>221</v>
      </c>
      <c r="B29" s="47">
        <v>720000</v>
      </c>
      <c r="C29" s="56">
        <v>300000</v>
      </c>
      <c r="D29" s="42">
        <f>D28+B29-C29</f>
        <v>507731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 t="s">
        <v>221</v>
      </c>
      <c r="B30" s="47">
        <v>0</v>
      </c>
      <c r="C30" s="43">
        <v>450000</v>
      </c>
      <c r="D30" s="42">
        <f t="shared" si="0"/>
        <v>57731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 t="s">
        <v>223</v>
      </c>
      <c r="B31" s="69">
        <v>504000</v>
      </c>
      <c r="C31" s="43">
        <v>500000</v>
      </c>
      <c r="D31" s="42">
        <f t="shared" si="0"/>
        <v>61731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 t="s">
        <v>224</v>
      </c>
      <c r="B32" s="69">
        <v>112000</v>
      </c>
      <c r="C32" s="56">
        <v>95500</v>
      </c>
      <c r="D32" s="42">
        <f>D31+B32-C32</f>
        <v>78231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 t="s">
        <v>225</v>
      </c>
      <c r="B33" s="69">
        <v>100000</v>
      </c>
      <c r="C33" s="70">
        <v>100000</v>
      </c>
      <c r="D33" s="42">
        <f t="shared" ref="D33:D82" si="1">D32+B33-C33</f>
        <v>78231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78231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78231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78231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78231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78231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78231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78231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78231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78231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78231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78231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78231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78231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78231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78231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78231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78231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78231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78231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78231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78231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78231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78231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78231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78231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78231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78231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78231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78231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78231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78231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78231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78231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78231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78231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78231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78231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78231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78231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78231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78231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78231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78231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78231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78231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78231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78231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78231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78231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7068894</v>
      </c>
      <c r="C83" s="43">
        <f>SUM(C4:C77)</f>
        <v>6990663</v>
      </c>
      <c r="D83" s="79">
        <f>D82</f>
        <v>78231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I10" sqref="I10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67" t="s">
        <v>6</v>
      </c>
      <c r="C2" s="368"/>
      <c r="D2" s="368"/>
      <c r="E2" s="368"/>
      <c r="F2" s="369"/>
      <c r="H2" s="116"/>
      <c r="I2" s="116"/>
      <c r="J2" s="116"/>
    </row>
    <row r="3" spans="2:13" ht="16.5" customHeight="1" x14ac:dyDescent="0.25">
      <c r="B3" s="383" t="s">
        <v>159</v>
      </c>
      <c r="C3" s="384"/>
      <c r="D3" s="384"/>
      <c r="E3" s="384"/>
      <c r="F3" s="385"/>
      <c r="H3" s="116"/>
      <c r="I3" s="116"/>
      <c r="J3" s="116"/>
    </row>
    <row r="4" spans="2:13" ht="22.5" thickBot="1" x14ac:dyDescent="0.3">
      <c r="B4" s="370" t="s">
        <v>227</v>
      </c>
      <c r="C4" s="371"/>
      <c r="D4" s="371"/>
      <c r="E4" s="371"/>
      <c r="F4" s="372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80"/>
      <c r="E6" s="319"/>
      <c r="F6" s="320"/>
      <c r="G6" s="26"/>
      <c r="K6" s="373" t="s">
        <v>86</v>
      </c>
      <c r="L6" s="374"/>
      <c r="M6" s="375"/>
    </row>
    <row r="7" spans="2:13" ht="22.5" x14ac:dyDescent="0.25">
      <c r="B7" s="81" t="s">
        <v>8</v>
      </c>
      <c r="C7" s="18">
        <v>2000000</v>
      </c>
      <c r="D7" s="381"/>
      <c r="E7" s="27" t="s">
        <v>1</v>
      </c>
      <c r="F7" s="82">
        <v>1150841.3500000001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222.35000000000002</v>
      </c>
      <c r="D8" s="381"/>
      <c r="E8" s="27" t="s">
        <v>4</v>
      </c>
      <c r="F8" s="82">
        <v>78231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81"/>
      <c r="E9" s="27" t="s">
        <v>7</v>
      </c>
      <c r="F9" s="83">
        <v>30338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80</v>
      </c>
      <c r="D10" s="381"/>
      <c r="E10" s="27" t="s">
        <v>2</v>
      </c>
      <c r="F10" s="84">
        <v>325801</v>
      </c>
      <c r="G10" s="3"/>
      <c r="K10" s="126" t="s">
        <v>156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81"/>
      <c r="E11" s="27" t="s">
        <v>158</v>
      </c>
      <c r="F11" s="160">
        <v>64931</v>
      </c>
      <c r="G11" s="20"/>
      <c r="K11" s="312" t="s">
        <v>157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81"/>
      <c r="E12" s="203"/>
      <c r="F12" s="83"/>
      <c r="G12" s="20"/>
      <c r="K12" s="120" t="s">
        <v>164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81"/>
      <c r="E13" s="27" t="s">
        <v>5</v>
      </c>
      <c r="F13" s="84">
        <v>300000</v>
      </c>
      <c r="G13" s="117"/>
      <c r="H13" s="118"/>
      <c r="I13" s="21">
        <f>C17-F17</f>
        <v>0</v>
      </c>
      <c r="J13" s="118"/>
      <c r="K13" s="120" t="s">
        <v>163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142.35000000000002</v>
      </c>
      <c r="D14" s="381"/>
      <c r="E14" s="27" t="s">
        <v>16</v>
      </c>
      <c r="F14" s="84"/>
      <c r="G14" s="20"/>
      <c r="K14" s="120" t="s">
        <v>121</v>
      </c>
      <c r="L14" s="159" t="s">
        <v>138</v>
      </c>
      <c r="M14" s="161">
        <v>23420</v>
      </c>
    </row>
    <row r="15" spans="2:13" ht="21.75" x14ac:dyDescent="0.3">
      <c r="B15" s="85" t="s">
        <v>229</v>
      </c>
      <c r="C15" s="35">
        <v>650000</v>
      </c>
      <c r="D15" s="381"/>
      <c r="E15" s="203"/>
      <c r="F15" s="228"/>
      <c r="G15" s="20"/>
      <c r="K15" s="120"/>
      <c r="L15" s="159"/>
      <c r="M15" s="161"/>
    </row>
    <row r="16" spans="2:13" s="23" customFormat="1" ht="21.75" x14ac:dyDescent="0.3">
      <c r="B16" s="81"/>
      <c r="C16" s="28"/>
      <c r="D16" s="381"/>
      <c r="E16" s="27"/>
      <c r="F16" s="86"/>
      <c r="G16" s="22"/>
      <c r="K16" s="126" t="s">
        <v>94</v>
      </c>
      <c r="L16" s="161" t="s">
        <v>95</v>
      </c>
      <c r="M16" s="161">
        <v>379</v>
      </c>
    </row>
    <row r="17" spans="2:13" ht="21.75" x14ac:dyDescent="0.25">
      <c r="B17" s="81" t="s">
        <v>38</v>
      </c>
      <c r="C17" s="28">
        <f>C7+C14+C12-C15-C13</f>
        <v>1350142.35</v>
      </c>
      <c r="D17" s="381"/>
      <c r="E17" s="27" t="s">
        <v>3</v>
      </c>
      <c r="F17" s="84">
        <f>F7+F8+F9+F10+F11+F12+F14-F13+F15</f>
        <v>1350142.35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82"/>
      <c r="E18" s="89"/>
      <c r="F18" s="90"/>
      <c r="G18" s="20"/>
      <c r="K18" s="126" t="s">
        <v>98</v>
      </c>
      <c r="L18" s="126" t="s">
        <v>99</v>
      </c>
      <c r="M18" s="162"/>
    </row>
    <row r="19" spans="2:13" ht="23.25" hidden="1" customHeight="1" thickBot="1" x14ac:dyDescent="0.3">
      <c r="B19" s="376"/>
      <c r="C19" s="377"/>
      <c r="D19" s="377"/>
      <c r="E19" s="377"/>
      <c r="F19" s="378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/>
    </row>
    <row r="21" spans="2:13" x14ac:dyDescent="0.25">
      <c r="C21" s="8"/>
      <c r="D21" s="25"/>
      <c r="E21" s="13"/>
      <c r="G21" s="24"/>
      <c r="K21" s="80" t="s">
        <v>151</v>
      </c>
      <c r="L21" s="80" t="s">
        <v>99</v>
      </c>
      <c r="M21" s="80"/>
    </row>
    <row r="22" spans="2:13" x14ac:dyDescent="0.25">
      <c r="C22" s="8"/>
      <c r="D22" s="25"/>
      <c r="E22" s="13"/>
      <c r="G22" s="24"/>
      <c r="K22" s="80" t="s">
        <v>147</v>
      </c>
      <c r="L22" s="80" t="s">
        <v>99</v>
      </c>
      <c r="M22" s="80"/>
    </row>
    <row r="23" spans="2:13" x14ac:dyDescent="0.25">
      <c r="C23" s="8"/>
      <c r="D23" s="25"/>
      <c r="E23" s="13"/>
      <c r="G23" s="24"/>
      <c r="K23" s="80" t="s">
        <v>136</v>
      </c>
      <c r="L23" s="80" t="s">
        <v>99</v>
      </c>
      <c r="M23" s="80"/>
    </row>
    <row r="24" spans="2:13" x14ac:dyDescent="0.25">
      <c r="C24" s="8"/>
      <c r="D24" s="25"/>
      <c r="G24" s="24"/>
      <c r="K24" s="284" t="s">
        <v>184</v>
      </c>
      <c r="L24" s="80" t="s">
        <v>99</v>
      </c>
      <c r="M24" s="80"/>
    </row>
    <row r="25" spans="2:13" x14ac:dyDescent="0.25">
      <c r="C25" s="8"/>
      <c r="D25" s="25"/>
      <c r="G25" s="24"/>
      <c r="K25" s="284" t="s">
        <v>225</v>
      </c>
      <c r="L25" s="80" t="s">
        <v>222</v>
      </c>
      <c r="M25" s="80">
        <v>3758</v>
      </c>
    </row>
    <row r="26" spans="2:13" x14ac:dyDescent="0.25">
      <c r="C26" s="8"/>
      <c r="D26" s="25"/>
      <c r="G26" s="24"/>
      <c r="K26" s="284"/>
      <c r="L26" s="80"/>
      <c r="M26" s="80"/>
    </row>
    <row r="27" spans="2:13" ht="21" x14ac:dyDescent="0.25">
      <c r="C27" s="8"/>
      <c r="D27" s="25"/>
      <c r="E27" s="5"/>
      <c r="F27" s="6"/>
      <c r="G27" s="24"/>
      <c r="K27" s="379" t="s">
        <v>31</v>
      </c>
      <c r="L27" s="379"/>
      <c r="M27" s="164">
        <f>SUM(M8:M26)</f>
        <v>64931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161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9"/>
      <c r="C32" s="8"/>
      <c r="D32" s="25"/>
      <c r="E32" s="11"/>
      <c r="F32" s="7"/>
      <c r="H32" s="1"/>
      <c r="I32" s="1"/>
      <c r="J32" s="1"/>
    </row>
    <row r="33" spans="2:6" x14ac:dyDescent="0.25">
      <c r="B33" s="119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N14" sqref="N14"/>
    </sheetView>
  </sheetViews>
  <sheetFormatPr defaultRowHeight="15" x14ac:dyDescent="0.25"/>
  <cols>
    <col min="1" max="1" width="5.28515625" style="121" bestFit="1" customWidth="1"/>
    <col min="2" max="2" width="16.28515625" style="121" bestFit="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6.7109375" style="121" hidden="1" customWidth="1"/>
    <col min="11" max="11" width="9.5703125" style="121" hidden="1" customWidth="1"/>
    <col min="12" max="13" width="13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226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329" customFormat="1" ht="18" customHeight="1" x14ac:dyDescent="0.25">
      <c r="A6" s="278" t="s">
        <v>43</v>
      </c>
      <c r="B6" s="278" t="s">
        <v>67</v>
      </c>
      <c r="C6" s="325" t="s">
        <v>68</v>
      </c>
      <c r="D6" s="278" t="s">
        <v>44</v>
      </c>
      <c r="E6" s="278" t="s">
        <v>45</v>
      </c>
      <c r="F6" s="326" t="s">
        <v>46</v>
      </c>
      <c r="G6" s="326" t="s">
        <v>47</v>
      </c>
      <c r="H6" s="326" t="s">
        <v>48</v>
      </c>
      <c r="I6" s="326" t="s">
        <v>49</v>
      </c>
      <c r="J6" s="278" t="s">
        <v>50</v>
      </c>
      <c r="K6" s="278" t="s">
        <v>51</v>
      </c>
      <c r="L6" s="278" t="s">
        <v>52</v>
      </c>
      <c r="M6" s="327" t="s">
        <v>53</v>
      </c>
      <c r="N6" s="172" t="s">
        <v>54</v>
      </c>
      <c r="O6" s="172" t="s">
        <v>55</v>
      </c>
      <c r="P6" s="172" t="s">
        <v>56</v>
      </c>
      <c r="Q6" s="328" t="s">
        <v>69</v>
      </c>
      <c r="T6" s="330" t="s">
        <v>12</v>
      </c>
      <c r="U6" s="330" t="s">
        <v>101</v>
      </c>
      <c r="V6" s="330" t="s">
        <v>39</v>
      </c>
    </row>
    <row r="7" spans="1:22" ht="18" customHeight="1" x14ac:dyDescent="0.25">
      <c r="A7" s="124">
        <v>1</v>
      </c>
      <c r="B7" s="140"/>
      <c r="C7" s="124"/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/>
      <c r="O8" s="143">
        <v>10</v>
      </c>
      <c r="P8" s="143"/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/>
      <c r="O9" s="143">
        <v>5</v>
      </c>
      <c r="P9" s="143"/>
      <c r="Q9" s="141"/>
      <c r="R9" s="122"/>
      <c r="T9" s="161" t="s">
        <v>125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129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161" t="s">
        <v>126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162</v>
      </c>
      <c r="T11" s="161" t="s">
        <v>135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30</v>
      </c>
      <c r="O12" s="143"/>
      <c r="P12" s="143"/>
      <c r="Q12" s="148"/>
      <c r="T12" s="161" t="s">
        <v>150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>
        <v>150</v>
      </c>
      <c r="G13" s="141"/>
      <c r="H13" s="141"/>
      <c r="I13" s="141"/>
      <c r="J13" s="145"/>
      <c r="K13" s="145"/>
      <c r="L13" s="141"/>
      <c r="M13" s="142"/>
      <c r="N13" s="143">
        <v>23</v>
      </c>
      <c r="O13" s="143">
        <v>2</v>
      </c>
      <c r="P13" s="143">
        <v>5</v>
      </c>
      <c r="Q13" s="148"/>
      <c r="T13" s="161" t="s">
        <v>165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220</v>
      </c>
      <c r="G14" s="141">
        <v>220</v>
      </c>
      <c r="H14" s="145">
        <v>100</v>
      </c>
      <c r="I14" s="141"/>
      <c r="J14" s="145"/>
      <c r="K14" s="145"/>
      <c r="L14" s="141"/>
      <c r="M14" s="142"/>
      <c r="N14" s="143">
        <v>24</v>
      </c>
      <c r="O14" s="143">
        <v>30</v>
      </c>
      <c r="P14" s="143">
        <v>15</v>
      </c>
      <c r="Q14" s="148"/>
      <c r="T14" s="161" t="s">
        <v>225</v>
      </c>
      <c r="U14" s="161">
        <v>477</v>
      </c>
      <c r="V14" s="161">
        <v>910107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100</v>
      </c>
      <c r="G17" s="141">
        <v>120</v>
      </c>
      <c r="H17" s="145">
        <v>500</v>
      </c>
      <c r="I17" s="141">
        <v>40</v>
      </c>
      <c r="J17" s="145"/>
      <c r="K17" s="145"/>
      <c r="L17" s="141"/>
      <c r="M17" s="142"/>
      <c r="N17" s="143">
        <v>11</v>
      </c>
      <c r="O17" s="143">
        <v>19</v>
      </c>
      <c r="P17" s="143">
        <v>11</v>
      </c>
      <c r="Q17" s="148"/>
      <c r="T17" s="226" t="s">
        <v>31</v>
      </c>
      <c r="U17" s="226">
        <f>SUM(U7:U16)</f>
        <v>2524</v>
      </c>
      <c r="V17" s="226">
        <f>SUM(V7:V16)</f>
        <v>1301084</v>
      </c>
    </row>
    <row r="18" spans="1:22" ht="18.75" x14ac:dyDescent="0.25">
      <c r="A18" s="127">
        <v>12</v>
      </c>
      <c r="B18" s="140" t="s">
        <v>139</v>
      </c>
      <c r="C18" s="125" t="s">
        <v>140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/>
      <c r="C19" s="124"/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97" t="s">
        <v>128</v>
      </c>
      <c r="U19" s="397"/>
      <c r="V19" s="397"/>
    </row>
    <row r="20" spans="1:22" ht="18.75" x14ac:dyDescent="0.25">
      <c r="A20" s="127">
        <v>14</v>
      </c>
      <c r="B20" s="140" t="s">
        <v>142</v>
      </c>
      <c r="C20" s="129" t="s">
        <v>141</v>
      </c>
      <c r="D20" s="151"/>
      <c r="E20" s="139"/>
      <c r="F20" s="141">
        <v>40</v>
      </c>
      <c r="G20" s="141">
        <v>170</v>
      </c>
      <c r="H20" s="141">
        <v>500</v>
      </c>
      <c r="I20" s="141"/>
      <c r="J20" s="145"/>
      <c r="K20" s="145"/>
      <c r="L20" s="141"/>
      <c r="M20" s="142"/>
      <c r="N20" s="143">
        <v>40</v>
      </c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144</v>
      </c>
      <c r="C21" s="124" t="s">
        <v>143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127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145</v>
      </c>
      <c r="C22" s="124" t="s">
        <v>171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137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146</v>
      </c>
      <c r="C24" s="124" t="s">
        <v>139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172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50</v>
      </c>
      <c r="O25" s="143">
        <v>7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148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149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28</v>
      </c>
      <c r="O28" s="143">
        <v>6</v>
      </c>
      <c r="P28" s="143">
        <v>10</v>
      </c>
      <c r="Q28" s="148"/>
    </row>
    <row r="29" spans="1:22" s="132" customFormat="1" ht="16.5" thickBot="1" x14ac:dyDescent="0.3">
      <c r="A29" s="386" t="s">
        <v>34</v>
      </c>
      <c r="B29" s="387"/>
      <c r="C29" s="388"/>
      <c r="D29" s="174">
        <f t="shared" ref="D29:P29" si="0">SUM(D7:D28)</f>
        <v>0</v>
      </c>
      <c r="E29" s="174">
        <f t="shared" si="0"/>
        <v>0</v>
      </c>
      <c r="F29" s="174">
        <f t="shared" si="0"/>
        <v>510</v>
      </c>
      <c r="G29" s="174">
        <f t="shared" si="0"/>
        <v>510</v>
      </c>
      <c r="H29" s="174">
        <f t="shared" si="0"/>
        <v>1100</v>
      </c>
      <c r="I29" s="174">
        <f t="shared" si="0"/>
        <v>40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206</v>
      </c>
      <c r="O29" s="174">
        <f t="shared" si="0"/>
        <v>94</v>
      </c>
      <c r="P29" s="174">
        <f t="shared" si="0"/>
        <v>55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 t="s">
        <v>114</v>
      </c>
      <c r="U10" s="399"/>
      <c r="V10" s="400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 t="s">
        <v>116</v>
      </c>
      <c r="U13" s="399"/>
      <c r="V13" s="400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130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2" workbookViewId="0">
      <selection activeCell="Z17" sqref="Z17:AB24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402" t="s">
        <v>41</v>
      </c>
      <c r="C2" s="403"/>
      <c r="D2" s="403"/>
      <c r="E2" s="403"/>
      <c r="F2" s="403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5"/>
      <c r="Y2" s="227"/>
    </row>
    <row r="3" spans="2:31" ht="24" customHeight="1" x14ac:dyDescent="0.25">
      <c r="B3" s="408" t="s">
        <v>181</v>
      </c>
      <c r="C3" s="409"/>
      <c r="D3" s="409"/>
      <c r="E3" s="409"/>
      <c r="F3" s="410"/>
      <c r="G3" s="412"/>
      <c r="H3" s="412"/>
      <c r="I3" s="412"/>
      <c r="J3" s="412"/>
      <c r="K3" s="412"/>
      <c r="L3" s="406" t="s">
        <v>17</v>
      </c>
      <c r="M3" s="406"/>
      <c r="N3" s="406"/>
      <c r="O3" s="406"/>
      <c r="P3" s="406"/>
      <c r="Q3" s="406"/>
      <c r="R3" s="406"/>
      <c r="S3" s="406"/>
      <c r="T3" s="406"/>
      <c r="U3" s="406"/>
      <c r="V3" s="406"/>
      <c r="W3" s="406"/>
      <c r="X3" s="407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401" t="s">
        <v>105</v>
      </c>
      <c r="D4" s="401"/>
      <c r="E4" s="401"/>
      <c r="F4" s="401" t="s">
        <v>109</v>
      </c>
      <c r="G4" s="401"/>
      <c r="H4" s="401"/>
      <c r="I4" s="401" t="s">
        <v>48</v>
      </c>
      <c r="J4" s="401"/>
      <c r="K4" s="401"/>
      <c r="L4" s="401" t="s">
        <v>49</v>
      </c>
      <c r="M4" s="401"/>
      <c r="N4" s="401"/>
      <c r="O4" s="401" t="s">
        <v>110</v>
      </c>
      <c r="P4" s="401"/>
      <c r="Q4" s="401"/>
      <c r="R4" s="401" t="s">
        <v>112</v>
      </c>
      <c r="S4" s="401"/>
      <c r="T4" s="401"/>
      <c r="U4" s="401" t="s">
        <v>111</v>
      </c>
      <c r="V4" s="401"/>
      <c r="W4" s="401"/>
      <c r="X4" s="411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411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93" t="s">
        <v>41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393"/>
      <c r="U1" s="393"/>
      <c r="V1" s="393"/>
      <c r="W1" s="393"/>
    </row>
    <row r="2" spans="1:23" ht="30" customHeight="1" thickBot="1" x14ac:dyDescent="0.3">
      <c r="A2" s="418" t="s">
        <v>124</v>
      </c>
      <c r="B2" s="418"/>
      <c r="C2" s="418"/>
      <c r="D2" s="418"/>
      <c r="E2" s="418"/>
      <c r="F2" s="419"/>
      <c r="G2" s="394"/>
      <c r="H2" s="394"/>
      <c r="I2" s="394"/>
      <c r="J2" s="394"/>
      <c r="K2" s="420" t="s">
        <v>17</v>
      </c>
      <c r="L2" s="420"/>
      <c r="M2" s="420"/>
      <c r="N2" s="420"/>
      <c r="O2" s="420"/>
      <c r="P2" s="420"/>
      <c r="Q2" s="420"/>
      <c r="R2" s="420"/>
      <c r="S2" s="420"/>
      <c r="T2" s="420"/>
      <c r="U2" s="420"/>
      <c r="V2" s="420"/>
      <c r="W2" s="420"/>
    </row>
    <row r="3" spans="1:23" s="122" customFormat="1" ht="30" customHeight="1" x14ac:dyDescent="0.25">
      <c r="A3" s="217"/>
      <c r="B3" s="413" t="s">
        <v>105</v>
      </c>
      <c r="C3" s="414"/>
      <c r="D3" s="415"/>
      <c r="E3" s="413" t="s">
        <v>109</v>
      </c>
      <c r="F3" s="414"/>
      <c r="G3" s="415"/>
      <c r="H3" s="413" t="s">
        <v>48</v>
      </c>
      <c r="I3" s="414"/>
      <c r="J3" s="415"/>
      <c r="K3" s="413" t="s">
        <v>49</v>
      </c>
      <c r="L3" s="414"/>
      <c r="M3" s="415"/>
      <c r="N3" s="413" t="s">
        <v>110</v>
      </c>
      <c r="O3" s="414"/>
      <c r="P3" s="415"/>
      <c r="Q3" s="413" t="s">
        <v>112</v>
      </c>
      <c r="R3" s="414"/>
      <c r="S3" s="415"/>
      <c r="T3" s="413" t="s">
        <v>111</v>
      </c>
      <c r="U3" s="414"/>
      <c r="V3" s="415"/>
      <c r="W3" s="416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17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2" t="s">
        <v>10</v>
      </c>
      <c r="B1" s="392"/>
      <c r="C1" s="392"/>
      <c r="D1" s="392"/>
      <c r="E1" s="392"/>
      <c r="F1" s="392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92"/>
      <c r="B2" s="392"/>
      <c r="C2" s="392"/>
      <c r="D2" s="392"/>
      <c r="E2" s="392"/>
      <c r="F2" s="392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93" t="s">
        <v>41</v>
      </c>
      <c r="B3" s="393"/>
      <c r="C3" s="393"/>
      <c r="D3" s="393"/>
      <c r="E3" s="393"/>
      <c r="F3" s="393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94" t="s">
        <v>17</v>
      </c>
      <c r="B4" s="394"/>
      <c r="C4" s="394"/>
      <c r="D4" s="394"/>
      <c r="E4" s="394"/>
      <c r="F4" s="394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26" t="s">
        <v>152</v>
      </c>
      <c r="C5" s="426"/>
      <c r="D5" s="309" t="s">
        <v>133</v>
      </c>
      <c r="E5" s="421" t="s">
        <v>72</v>
      </c>
      <c r="F5" s="422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134</v>
      </c>
      <c r="B6" s="423" t="s">
        <v>155</v>
      </c>
      <c r="C6" s="423"/>
      <c r="D6" s="311" t="s">
        <v>154</v>
      </c>
      <c r="E6" s="424" t="s">
        <v>153</v>
      </c>
      <c r="F6" s="425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131</v>
      </c>
      <c r="C7" s="307" t="s">
        <v>56</v>
      </c>
      <c r="D7" s="307" t="s">
        <v>55</v>
      </c>
      <c r="E7" s="307" t="s">
        <v>31</v>
      </c>
      <c r="F7" s="307" t="s">
        <v>132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/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12</v>
      </c>
      <c r="T6" s="138"/>
      <c r="U6" s="138"/>
      <c r="V6" s="138"/>
    </row>
    <row r="7" spans="1:22" ht="18" customHeight="1" x14ac:dyDescent="0.25">
      <c r="A7" s="124">
        <v>1</v>
      </c>
      <c r="B7" s="140" t="s">
        <v>189</v>
      </c>
      <c r="C7" s="124" t="s">
        <v>57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/>
      <c r="U7" s="161"/>
      <c r="V7" s="161"/>
    </row>
    <row r="8" spans="1:22" ht="18" customHeight="1" x14ac:dyDescent="0.25">
      <c r="A8" s="124">
        <v>2</v>
      </c>
      <c r="B8" s="140" t="s">
        <v>190</v>
      </c>
      <c r="C8" s="124" t="s">
        <v>210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/>
      <c r="O8" s="143">
        <v>15</v>
      </c>
      <c r="P8" s="143"/>
      <c r="Q8" s="141"/>
      <c r="T8" s="161"/>
      <c r="U8" s="161"/>
      <c r="V8" s="161"/>
    </row>
    <row r="9" spans="1:22" ht="18" customHeight="1" x14ac:dyDescent="0.25">
      <c r="A9" s="127">
        <v>3</v>
      </c>
      <c r="B9" s="140" t="s">
        <v>191</v>
      </c>
      <c r="C9" s="124" t="s">
        <v>143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/>
      <c r="O9" s="143"/>
      <c r="P9" s="143"/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192</v>
      </c>
      <c r="C10" s="124" t="s">
        <v>211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/>
      <c r="U10" s="399"/>
      <c r="V10" s="400"/>
    </row>
    <row r="11" spans="1:22" ht="18" customHeight="1" x14ac:dyDescent="0.25">
      <c r="A11" s="127">
        <v>5</v>
      </c>
      <c r="B11" s="140" t="s">
        <v>193</v>
      </c>
      <c r="C11" s="124" t="s">
        <v>212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/>
      <c r="U11" s="161"/>
      <c r="V11" s="161"/>
    </row>
    <row r="12" spans="1:22" ht="18" customHeight="1" x14ac:dyDescent="0.25">
      <c r="A12" s="149">
        <v>6</v>
      </c>
      <c r="B12" s="140" t="s">
        <v>194</v>
      </c>
      <c r="C12" s="124" t="s">
        <v>213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195</v>
      </c>
      <c r="C13" s="124" t="s">
        <v>149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/>
      <c r="U13" s="399"/>
      <c r="V13" s="400"/>
    </row>
    <row r="14" spans="1:22" ht="18" customHeight="1" x14ac:dyDescent="0.25">
      <c r="A14" s="149">
        <v>8</v>
      </c>
      <c r="B14" s="140" t="s">
        <v>196</v>
      </c>
      <c r="C14" s="124" t="s">
        <v>148</v>
      </c>
      <c r="D14" s="128"/>
      <c r="E14" s="124"/>
      <c r="F14" s="141">
        <v>100</v>
      </c>
      <c r="G14" s="141">
        <v>300</v>
      </c>
      <c r="H14" s="145">
        <v>500</v>
      </c>
      <c r="I14" s="141"/>
      <c r="J14" s="145"/>
      <c r="K14" s="145"/>
      <c r="L14" s="141"/>
      <c r="M14" s="142"/>
      <c r="N14" s="143"/>
      <c r="O14" s="143"/>
      <c r="P14" s="143"/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197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/>
      <c r="U15" s="165"/>
      <c r="V15" s="165"/>
    </row>
    <row r="16" spans="1:22" ht="18" customHeight="1" x14ac:dyDescent="0.25">
      <c r="A16" s="149">
        <v>10</v>
      </c>
      <c r="B16" s="140" t="s">
        <v>198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>
        <v>10</v>
      </c>
      <c r="O16" s="143"/>
      <c r="P16" s="143"/>
      <c r="Q16" s="148"/>
    </row>
    <row r="17" spans="1:17" ht="18.75" x14ac:dyDescent="0.25">
      <c r="A17" s="127" t="s">
        <v>103</v>
      </c>
      <c r="B17" s="140" t="s">
        <v>199</v>
      </c>
      <c r="C17" s="125" t="s">
        <v>214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>
        <v>25</v>
      </c>
      <c r="Q17" s="148"/>
    </row>
    <row r="18" spans="1:17" ht="18.75" x14ac:dyDescent="0.25">
      <c r="A18" s="124">
        <v>12</v>
      </c>
      <c r="B18" s="140" t="s">
        <v>200</v>
      </c>
      <c r="C18" s="124" t="s">
        <v>215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</row>
    <row r="19" spans="1:17" ht="18.75" x14ac:dyDescent="0.25">
      <c r="A19" s="150">
        <v>13</v>
      </c>
      <c r="B19" s="140" t="s">
        <v>201</v>
      </c>
      <c r="C19" s="129" t="s">
        <v>216</v>
      </c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17" ht="18.75" x14ac:dyDescent="0.25">
      <c r="A20" s="152">
        <v>14</v>
      </c>
      <c r="B20" s="140" t="s">
        <v>202</v>
      </c>
      <c r="C20" s="124" t="s">
        <v>217</v>
      </c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17" ht="18.75" x14ac:dyDescent="0.25">
      <c r="A21" s="150">
        <v>15</v>
      </c>
      <c r="B21" s="140" t="s">
        <v>203</v>
      </c>
      <c r="C21" s="124" t="s">
        <v>218</v>
      </c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17" ht="18.75" x14ac:dyDescent="0.25">
      <c r="A22" s="150">
        <v>17</v>
      </c>
      <c r="B22" s="140" t="s">
        <v>204</v>
      </c>
      <c r="C22" s="130" t="s">
        <v>61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>
        <v>10</v>
      </c>
      <c r="O22" s="143"/>
      <c r="P22" s="143"/>
      <c r="Q22" s="148"/>
    </row>
    <row r="23" spans="1:17" ht="18.75" x14ac:dyDescent="0.25">
      <c r="A23" s="152">
        <v>18</v>
      </c>
      <c r="B23" s="140" t="s">
        <v>205</v>
      </c>
      <c r="C23" s="124" t="s">
        <v>62</v>
      </c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17" ht="18.75" x14ac:dyDescent="0.25">
      <c r="A24" s="150">
        <v>19</v>
      </c>
      <c r="B24" s="140" t="s">
        <v>206</v>
      </c>
      <c r="C24" s="124" t="s">
        <v>139</v>
      </c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17" ht="18.75" x14ac:dyDescent="0.25">
      <c r="A25" s="153">
        <v>20</v>
      </c>
      <c r="B25" s="140" t="s">
        <v>207</v>
      </c>
      <c r="C25" s="339" t="s">
        <v>63</v>
      </c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17" ht="18.75" x14ac:dyDescent="0.25">
      <c r="A26" s="153">
        <v>21</v>
      </c>
      <c r="B26" s="140" t="s">
        <v>208</v>
      </c>
      <c r="C26" s="339" t="s">
        <v>219</v>
      </c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17" ht="19.5" thickBot="1" x14ac:dyDescent="0.3">
      <c r="A27" s="153">
        <v>22</v>
      </c>
      <c r="B27" s="140" t="s">
        <v>209</v>
      </c>
      <c r="C27" s="339" t="s">
        <v>64</v>
      </c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17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100</v>
      </c>
      <c r="G28" s="174">
        <f t="shared" si="0"/>
        <v>300</v>
      </c>
      <c r="H28" s="174">
        <f t="shared" si="0"/>
        <v>500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20</v>
      </c>
      <c r="O28" s="174">
        <f t="shared" si="0"/>
        <v>15</v>
      </c>
      <c r="P28" s="174">
        <f t="shared" si="0"/>
        <v>25</v>
      </c>
      <c r="Q28" s="175"/>
    </row>
    <row r="29" spans="1:17" ht="15.75" x14ac:dyDescent="0.25">
      <c r="A29" s="60"/>
      <c r="B29" s="60"/>
      <c r="C29" s="60"/>
      <c r="D29" s="338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2021-06-17T07:17:57Z</cp:lastPrinted>
  <dcterms:created xsi:type="dcterms:W3CDTF">2015-12-02T06:31:52Z</dcterms:created>
  <dcterms:modified xsi:type="dcterms:W3CDTF">2021-07-02T15:48:20Z</dcterms:modified>
</cp:coreProperties>
</file>