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4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M15" i="33" s="1"/>
  <c r="S15" i="33" s="1"/>
  <c r="T15" i="33" s="1"/>
  <c r="G15" i="33"/>
  <c r="H15" i="33"/>
  <c r="I15" i="33"/>
  <c r="J15" i="33"/>
  <c r="K15" i="33"/>
  <c r="L15" i="33"/>
  <c r="E14" i="33"/>
  <c r="F14" i="33"/>
  <c r="M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M18" i="33" s="1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 l="1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R26" i="33"/>
  <c r="F28" i="33"/>
  <c r="F29" i="33" s="1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O18" i="33"/>
  <c r="J29" i="33"/>
  <c r="D28" i="33"/>
  <c r="D29" i="33" s="1"/>
  <c r="O14" i="33"/>
  <c r="O26" i="33"/>
  <c r="M7" i="33"/>
  <c r="S7" i="33" s="1"/>
  <c r="T7" i="33" s="1"/>
  <c r="N7" i="33"/>
  <c r="R9" i="33"/>
  <c r="R11" i="33"/>
  <c r="R15" i="33"/>
  <c r="R27" i="33"/>
  <c r="O9" i="33"/>
  <c r="S12" i="33"/>
  <c r="T12" i="33" s="1"/>
  <c r="S14" i="33"/>
  <c r="T14" i="33" s="1"/>
  <c r="O15" i="33"/>
  <c r="S18" i="33"/>
  <c r="T18" i="33" s="1"/>
  <c r="S22" i="33"/>
  <c r="T22" i="33" s="1"/>
  <c r="S26" i="33"/>
  <c r="T26" i="33" s="1"/>
  <c r="O27" i="33"/>
  <c r="R20" i="33"/>
  <c r="R22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4" i="33" l="1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<sst xmlns="http://schemas.openxmlformats.org/spreadsheetml/2006/main" count="1503" uniqueCount="56">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</sst>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496726</v>
      </c>
      <c r="E4" s="2">
        <f>'9'!E29</f>
        <v>3365</v>
      </c>
      <c r="F4" s="2">
        <f>'9'!F29</f>
        <v>15590</v>
      </c>
      <c r="G4" s="2">
        <f>'9'!G29</f>
        <v>0</v>
      </c>
      <c r="H4" s="2">
        <f>'9'!H29</f>
        <v>48880</v>
      </c>
      <c r="I4" s="2">
        <f>'9'!I29</f>
        <v>1413</v>
      </c>
      <c r="J4" s="2">
        <f>'9'!J29</f>
        <v>335</v>
      </c>
      <c r="K4" s="2">
        <f>'9'!K29</f>
        <v>85</v>
      </c>
      <c r="L4" s="2">
        <f>'9'!L29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496726</v>
      </c>
      <c r="E4" s="2">
        <f>'10'!E29</f>
        <v>3365</v>
      </c>
      <c r="F4" s="2">
        <f>'10'!F29</f>
        <v>15590</v>
      </c>
      <c r="G4" s="2">
        <f>'10'!G29</f>
        <v>0</v>
      </c>
      <c r="H4" s="2">
        <f>'10'!H29</f>
        <v>48880</v>
      </c>
      <c r="I4" s="2">
        <f>'10'!I29</f>
        <v>1413</v>
      </c>
      <c r="J4" s="2">
        <f>'10'!J29</f>
        <v>335</v>
      </c>
      <c r="K4" s="2">
        <f>'10'!K29</f>
        <v>85</v>
      </c>
      <c r="L4" s="2">
        <f>'10'!L29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496726</v>
      </c>
      <c r="E4" s="2">
        <f>'11'!E29</f>
        <v>3365</v>
      </c>
      <c r="F4" s="2">
        <f>'11'!F29</f>
        <v>15590</v>
      </c>
      <c r="G4" s="2">
        <f>'11'!G29</f>
        <v>0</v>
      </c>
      <c r="H4" s="2">
        <f>'11'!H29</f>
        <v>48880</v>
      </c>
      <c r="I4" s="2">
        <f>'11'!I29</f>
        <v>1413</v>
      </c>
      <c r="J4" s="2">
        <f>'11'!J29</f>
        <v>335</v>
      </c>
      <c r="K4" s="2">
        <f>'11'!K29</f>
        <v>85</v>
      </c>
      <c r="L4" s="2">
        <f>'11'!L29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496726</v>
      </c>
      <c r="E4" s="2">
        <f>'12'!E29</f>
        <v>3365</v>
      </c>
      <c r="F4" s="2">
        <f>'12'!F29</f>
        <v>15590</v>
      </c>
      <c r="G4" s="2">
        <f>'12'!G29</f>
        <v>0</v>
      </c>
      <c r="H4" s="2">
        <f>'12'!H29</f>
        <v>48880</v>
      </c>
      <c r="I4" s="2">
        <f>'12'!I29</f>
        <v>1413</v>
      </c>
      <c r="J4" s="2">
        <f>'12'!J29</f>
        <v>335</v>
      </c>
      <c r="K4" s="2">
        <f>'12'!K29</f>
        <v>85</v>
      </c>
      <c r="L4" s="2">
        <f>'12'!L29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496726</v>
      </c>
      <c r="E4" s="2">
        <f>'13'!E29</f>
        <v>3365</v>
      </c>
      <c r="F4" s="2">
        <f>'13'!F29</f>
        <v>15590</v>
      </c>
      <c r="G4" s="2">
        <f>'13'!G29</f>
        <v>0</v>
      </c>
      <c r="H4" s="2">
        <f>'13'!H29</f>
        <v>48880</v>
      </c>
      <c r="I4" s="2">
        <f>'13'!I29</f>
        <v>1413</v>
      </c>
      <c r="J4" s="2">
        <f>'13'!J29</f>
        <v>335</v>
      </c>
      <c r="K4" s="2">
        <f>'13'!K29</f>
        <v>85</v>
      </c>
      <c r="L4" s="2">
        <f>'13'!L29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496726</v>
      </c>
      <c r="E4" s="2">
        <f>'14'!E29</f>
        <v>3365</v>
      </c>
      <c r="F4" s="2">
        <f>'14'!F29</f>
        <v>15590</v>
      </c>
      <c r="G4" s="2">
        <f>'14'!G29</f>
        <v>0</v>
      </c>
      <c r="H4" s="2">
        <f>'14'!H29</f>
        <v>48880</v>
      </c>
      <c r="I4" s="2">
        <f>'14'!I29</f>
        <v>1413</v>
      </c>
      <c r="J4" s="2">
        <f>'14'!J29</f>
        <v>335</v>
      </c>
      <c r="K4" s="2">
        <f>'14'!K29</f>
        <v>85</v>
      </c>
      <c r="L4" s="2">
        <f>'14'!L29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496726</v>
      </c>
      <c r="E4" s="2">
        <f>'15'!E29</f>
        <v>3365</v>
      </c>
      <c r="F4" s="2">
        <f>'15'!F29</f>
        <v>15590</v>
      </c>
      <c r="G4" s="2">
        <f>'15'!G29</f>
        <v>0</v>
      </c>
      <c r="H4" s="2">
        <f>'15'!H29</f>
        <v>48880</v>
      </c>
      <c r="I4" s="2">
        <f>'15'!I29</f>
        <v>1413</v>
      </c>
      <c r="J4" s="2">
        <f>'15'!J29</f>
        <v>335</v>
      </c>
      <c r="K4" s="2">
        <f>'15'!K29</f>
        <v>85</v>
      </c>
      <c r="L4" s="2">
        <f>'15'!L29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496726</v>
      </c>
      <c r="E4" s="2">
        <f>'16'!E29</f>
        <v>3365</v>
      </c>
      <c r="F4" s="2">
        <f>'16'!F29</f>
        <v>15590</v>
      </c>
      <c r="G4" s="2">
        <f>'16'!G29</f>
        <v>0</v>
      </c>
      <c r="H4" s="2">
        <f>'16'!H29</f>
        <v>48880</v>
      </c>
      <c r="I4" s="2">
        <f>'16'!I29</f>
        <v>1413</v>
      </c>
      <c r="J4" s="2">
        <f>'16'!J29</f>
        <v>335</v>
      </c>
      <c r="K4" s="2">
        <f>'16'!K29</f>
        <v>85</v>
      </c>
      <c r="L4" s="2">
        <f>'16'!L29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496726</v>
      </c>
      <c r="E4" s="2">
        <f>'17'!E29</f>
        <v>3365</v>
      </c>
      <c r="F4" s="2">
        <f>'17'!F29</f>
        <v>15590</v>
      </c>
      <c r="G4" s="2">
        <f>'17'!G29</f>
        <v>0</v>
      </c>
      <c r="H4" s="2">
        <f>'17'!H29</f>
        <v>48880</v>
      </c>
      <c r="I4" s="2">
        <f>'17'!I29</f>
        <v>1413</v>
      </c>
      <c r="J4" s="2">
        <f>'17'!J29</f>
        <v>335</v>
      </c>
      <c r="K4" s="2">
        <f>'17'!K29</f>
        <v>85</v>
      </c>
      <c r="L4" s="2">
        <f>'17'!L29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496726</v>
      </c>
      <c r="E4" s="2">
        <f>'18'!E29</f>
        <v>3365</v>
      </c>
      <c r="F4" s="2">
        <f>'18'!F29</f>
        <v>15590</v>
      </c>
      <c r="G4" s="2">
        <f>'18'!G29</f>
        <v>0</v>
      </c>
      <c r="H4" s="2">
        <f>'18'!H29</f>
        <v>48880</v>
      </c>
      <c r="I4" s="2">
        <f>'18'!I29</f>
        <v>1413</v>
      </c>
      <c r="J4" s="2">
        <f>'18'!J29</f>
        <v>335</v>
      </c>
      <c r="K4" s="2">
        <f>'18'!K29</f>
        <v>85</v>
      </c>
      <c r="L4" s="2">
        <f>'18'!L29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I11" sqref="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1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1" ht="18.75" x14ac:dyDescent="0.25">
      <c r="A3" s="65" t="s">
        <v>48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1" x14ac:dyDescent="0.25">
      <c r="A4" s="69" t="s">
        <v>1</v>
      </c>
      <c r="B4" s="69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70"/>
      <c r="O4" s="70"/>
      <c r="P4" s="70"/>
      <c r="Q4" s="70"/>
      <c r="R4" s="70"/>
      <c r="S4" s="70"/>
      <c r="T4" s="70"/>
    </row>
    <row r="5" spans="1:21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58" t="s">
        <v>45</v>
      </c>
      <c r="B29" s="59"/>
      <c r="C29" s="60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0" priority="44" operator="equal">
      <formula>212030016606640</formula>
    </cfRule>
  </conditionalFormatting>
  <conditionalFormatting sqref="D29 E28:K29 E4 E6">
    <cfRule type="cellIs" dxfId="1329" priority="42" operator="equal">
      <formula>$E$4</formula>
    </cfRule>
    <cfRule type="cellIs" dxfId="1328" priority="43" operator="equal">
      <formula>2120</formula>
    </cfRule>
  </conditionalFormatting>
  <conditionalFormatting sqref="D29:E29 F28:F29 F4 F6">
    <cfRule type="cellIs" dxfId="1327" priority="40" operator="equal">
      <formula>$F$4</formula>
    </cfRule>
    <cfRule type="cellIs" dxfId="1326" priority="41" operator="equal">
      <formula>300</formula>
    </cfRule>
  </conditionalFormatting>
  <conditionalFormatting sqref="G28:G29 G4 G6">
    <cfRule type="cellIs" dxfId="1325" priority="38" operator="equal">
      <formula>$G$4</formula>
    </cfRule>
    <cfRule type="cellIs" dxfId="1324" priority="39" operator="equal">
      <formula>1660</formula>
    </cfRule>
  </conditionalFormatting>
  <conditionalFormatting sqref="H28:H29 H4 H6">
    <cfRule type="cellIs" dxfId="1323" priority="36" operator="equal">
      <formula>$H$4</formula>
    </cfRule>
    <cfRule type="cellIs" dxfId="1322" priority="37" operator="equal">
      <formula>6640</formula>
    </cfRule>
  </conditionalFormatting>
  <conditionalFormatting sqref="T6:T28">
    <cfRule type="cellIs" dxfId="1321" priority="35" operator="lessThan">
      <formula>0</formula>
    </cfRule>
  </conditionalFormatting>
  <conditionalFormatting sqref="T7:T27">
    <cfRule type="cellIs" dxfId="1320" priority="32" operator="lessThan">
      <formula>0</formula>
    </cfRule>
    <cfRule type="cellIs" dxfId="1319" priority="33" operator="lessThan">
      <formula>0</formula>
    </cfRule>
    <cfRule type="cellIs" dxfId="1318" priority="34" operator="lessThan">
      <formula>0</formula>
    </cfRule>
  </conditionalFormatting>
  <conditionalFormatting sqref="E28:K28 E4 E6">
    <cfRule type="cellIs" dxfId="1317" priority="31" operator="equal">
      <formula>$E$4</formula>
    </cfRule>
  </conditionalFormatting>
  <conditionalFormatting sqref="D28:D29 D4:K4 M4 D6">
    <cfRule type="cellIs" dxfId="1316" priority="30" operator="equal">
      <formula>$D$4</formula>
    </cfRule>
  </conditionalFormatting>
  <conditionalFormatting sqref="I28:I29 I4 I6">
    <cfRule type="cellIs" dxfId="1315" priority="29" operator="equal">
      <formula>$I$4</formula>
    </cfRule>
  </conditionalFormatting>
  <conditionalFormatting sqref="J28:J29 J4 J6">
    <cfRule type="cellIs" dxfId="1314" priority="28" operator="equal">
      <formula>$J$4</formula>
    </cfRule>
  </conditionalFormatting>
  <conditionalFormatting sqref="K28:K29 K4 K6">
    <cfRule type="cellIs" dxfId="1313" priority="27" operator="equal">
      <formula>$K$4</formula>
    </cfRule>
  </conditionalFormatting>
  <conditionalFormatting sqref="M4:M6">
    <cfRule type="cellIs" dxfId="1312" priority="26" operator="equal">
      <formula>$L$4</formula>
    </cfRule>
  </conditionalFormatting>
  <conditionalFormatting sqref="T7:T28">
    <cfRule type="cellIs" dxfId="1311" priority="23" operator="lessThan">
      <formula>0</formula>
    </cfRule>
    <cfRule type="cellIs" dxfId="1310" priority="24" operator="lessThan">
      <formula>0</formula>
    </cfRule>
    <cfRule type="cellIs" dxfId="1309" priority="25" operator="lessThan">
      <formula>0</formula>
    </cfRule>
  </conditionalFormatting>
  <conditionalFormatting sqref="T6:T28">
    <cfRule type="cellIs" dxfId="1308" priority="21" operator="lessThan">
      <formula>0</formula>
    </cfRule>
  </conditionalFormatting>
  <conditionalFormatting sqref="T7:T27">
    <cfRule type="cellIs" dxfId="1307" priority="18" operator="lessThan">
      <formula>0</formula>
    </cfRule>
    <cfRule type="cellIs" dxfId="1306" priority="19" operator="lessThan">
      <formula>0</formula>
    </cfRule>
    <cfRule type="cellIs" dxfId="1305" priority="20" operator="lessThan">
      <formula>0</formula>
    </cfRule>
  </conditionalFormatting>
  <conditionalFormatting sqref="T7:T28">
    <cfRule type="cellIs" dxfId="1304" priority="15" operator="lessThan">
      <formula>0</formula>
    </cfRule>
    <cfRule type="cellIs" dxfId="1303" priority="16" operator="lessThan">
      <formula>0</formula>
    </cfRule>
    <cfRule type="cellIs" dxfId="1302" priority="17" operator="lessThan">
      <formula>0</formula>
    </cfRule>
  </conditionalFormatting>
  <conditionalFormatting sqref="L4 L6 L28:L29">
    <cfRule type="cellIs" dxfId="1301" priority="13" operator="equal">
      <formula>$L$4</formula>
    </cfRule>
  </conditionalFormatting>
  <conditionalFormatting sqref="D7:S7">
    <cfRule type="cellIs" dxfId="1300" priority="12" operator="greaterThan">
      <formula>0</formula>
    </cfRule>
  </conditionalFormatting>
  <conditionalFormatting sqref="D9:S9">
    <cfRule type="cellIs" dxfId="1299" priority="11" operator="greaterThan">
      <formula>0</formula>
    </cfRule>
  </conditionalFormatting>
  <conditionalFormatting sqref="D11:S11">
    <cfRule type="cellIs" dxfId="1298" priority="10" operator="greaterThan">
      <formula>0</formula>
    </cfRule>
  </conditionalFormatting>
  <conditionalFormatting sqref="D13:S13">
    <cfRule type="cellIs" dxfId="1297" priority="9" operator="greaterThan">
      <formula>0</formula>
    </cfRule>
  </conditionalFormatting>
  <conditionalFormatting sqref="D15:S15">
    <cfRule type="cellIs" dxfId="1296" priority="8" operator="greaterThan">
      <formula>0</formula>
    </cfRule>
  </conditionalFormatting>
  <conditionalFormatting sqref="D17:S17">
    <cfRule type="cellIs" dxfId="1295" priority="7" operator="greaterThan">
      <formula>0</formula>
    </cfRule>
  </conditionalFormatting>
  <conditionalFormatting sqref="D19:S19">
    <cfRule type="cellIs" dxfId="1294" priority="6" operator="greaterThan">
      <formula>0</formula>
    </cfRule>
  </conditionalFormatting>
  <conditionalFormatting sqref="D21:S21">
    <cfRule type="cellIs" dxfId="1293" priority="5" operator="greaterThan">
      <formula>0</formula>
    </cfRule>
  </conditionalFormatting>
  <conditionalFormatting sqref="D23:S23">
    <cfRule type="cellIs" dxfId="1292" priority="4" operator="greaterThan">
      <formula>0</formula>
    </cfRule>
  </conditionalFormatting>
  <conditionalFormatting sqref="D25:S25">
    <cfRule type="cellIs" dxfId="1291" priority="3" operator="greaterThan">
      <formula>0</formula>
    </cfRule>
  </conditionalFormatting>
  <conditionalFormatting sqref="D27:S27">
    <cfRule type="cellIs" dxfId="1290" priority="2" operator="greaterThan">
      <formula>0</formula>
    </cfRule>
  </conditionalFormatting>
  <conditionalFormatting sqref="D5:L5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496726</v>
      </c>
      <c r="E4" s="2">
        <f>'19'!E29</f>
        <v>3365</v>
      </c>
      <c r="F4" s="2">
        <f>'19'!F29</f>
        <v>15590</v>
      </c>
      <c r="G4" s="2">
        <f>'19'!G29</f>
        <v>0</v>
      </c>
      <c r="H4" s="2">
        <f>'19'!H29</f>
        <v>48880</v>
      </c>
      <c r="I4" s="2">
        <f>'19'!I29</f>
        <v>1413</v>
      </c>
      <c r="J4" s="2">
        <f>'19'!J29</f>
        <v>335</v>
      </c>
      <c r="K4" s="2">
        <f>'19'!K29</f>
        <v>85</v>
      </c>
      <c r="L4" s="2">
        <f>'19'!L29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496726</v>
      </c>
      <c r="E4" s="2">
        <f>'20'!E29</f>
        <v>3365</v>
      </c>
      <c r="F4" s="2">
        <f>'20'!F29</f>
        <v>15590</v>
      </c>
      <c r="G4" s="2">
        <f>'20'!G29</f>
        <v>0</v>
      </c>
      <c r="H4" s="2">
        <f>'20'!H29</f>
        <v>48880</v>
      </c>
      <c r="I4" s="2">
        <f>'20'!I29</f>
        <v>1413</v>
      </c>
      <c r="J4" s="2">
        <f>'20'!J29</f>
        <v>335</v>
      </c>
      <c r="K4" s="2">
        <f>'20'!K29</f>
        <v>85</v>
      </c>
      <c r="L4" s="2">
        <f>'20'!L29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496726</v>
      </c>
      <c r="E4" s="2">
        <f>'21'!E29</f>
        <v>3365</v>
      </c>
      <c r="F4" s="2">
        <f>'21'!F29</f>
        <v>15590</v>
      </c>
      <c r="G4" s="2">
        <f>'21'!G29</f>
        <v>0</v>
      </c>
      <c r="H4" s="2">
        <f>'21'!H29</f>
        <v>48880</v>
      </c>
      <c r="I4" s="2">
        <f>'21'!I29</f>
        <v>1413</v>
      </c>
      <c r="J4" s="2">
        <f>'21'!J29</f>
        <v>335</v>
      </c>
      <c r="K4" s="2">
        <f>'21'!K29</f>
        <v>85</v>
      </c>
      <c r="L4" s="2">
        <f>'21'!L29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496726</v>
      </c>
      <c r="E4" s="2">
        <f>'22'!E29</f>
        <v>3365</v>
      </c>
      <c r="F4" s="2">
        <f>'22'!F29</f>
        <v>15590</v>
      </c>
      <c r="G4" s="2">
        <f>'22'!G29</f>
        <v>0</v>
      </c>
      <c r="H4" s="2">
        <f>'22'!H29</f>
        <v>48880</v>
      </c>
      <c r="I4" s="2">
        <f>'22'!I29</f>
        <v>1413</v>
      </c>
      <c r="J4" s="2">
        <f>'22'!J29</f>
        <v>335</v>
      </c>
      <c r="K4" s="2">
        <f>'22'!K29</f>
        <v>85</v>
      </c>
      <c r="L4" s="2">
        <f>'22'!L29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496726</v>
      </c>
      <c r="E4" s="2">
        <f>'23'!E29</f>
        <v>3365</v>
      </c>
      <c r="F4" s="2">
        <f>'23'!F29</f>
        <v>15590</v>
      </c>
      <c r="G4" s="2">
        <f>'23'!G29</f>
        <v>0</v>
      </c>
      <c r="H4" s="2">
        <f>'23'!H29</f>
        <v>48880</v>
      </c>
      <c r="I4" s="2">
        <f>'23'!I29</f>
        <v>1413</v>
      </c>
      <c r="J4" s="2">
        <f>'23'!J29</f>
        <v>335</v>
      </c>
      <c r="K4" s="2">
        <f>'23'!K29</f>
        <v>85</v>
      </c>
      <c r="L4" s="2">
        <f>'23'!L29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496726</v>
      </c>
      <c r="E4" s="2">
        <f>'24'!E29</f>
        <v>3365</v>
      </c>
      <c r="F4" s="2">
        <f>'24'!F29</f>
        <v>15590</v>
      </c>
      <c r="G4" s="2">
        <f>'24'!G29</f>
        <v>0</v>
      </c>
      <c r="H4" s="2">
        <f>'24'!H29</f>
        <v>48880</v>
      </c>
      <c r="I4" s="2">
        <f>'24'!I29</f>
        <v>1413</v>
      </c>
      <c r="J4" s="2">
        <f>'24'!J29</f>
        <v>335</v>
      </c>
      <c r="K4" s="2">
        <f>'24'!K29</f>
        <v>85</v>
      </c>
      <c r="L4" s="2">
        <f>'24'!L29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496726</v>
      </c>
      <c r="E4" s="2">
        <f>'25'!E29</f>
        <v>3365</v>
      </c>
      <c r="F4" s="2">
        <f>'25'!F29</f>
        <v>15590</v>
      </c>
      <c r="G4" s="2">
        <f>'25'!G29</f>
        <v>0</v>
      </c>
      <c r="H4" s="2">
        <f>'25'!H29</f>
        <v>48880</v>
      </c>
      <c r="I4" s="2">
        <f>'25'!I29</f>
        <v>1413</v>
      </c>
      <c r="J4" s="2">
        <f>'25'!J29</f>
        <v>335</v>
      </c>
      <c r="K4" s="2">
        <f>'25'!K29</f>
        <v>85</v>
      </c>
      <c r="L4" s="2">
        <f>'25'!L29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496726</v>
      </c>
      <c r="E4" s="2">
        <f>'26'!E29</f>
        <v>3365</v>
      </c>
      <c r="F4" s="2">
        <f>'26'!F29</f>
        <v>15590</v>
      </c>
      <c r="G4" s="2">
        <f>'26'!G29</f>
        <v>0</v>
      </c>
      <c r="H4" s="2">
        <f>'26'!H29</f>
        <v>48880</v>
      </c>
      <c r="I4" s="2">
        <f>'26'!I29</f>
        <v>1413</v>
      </c>
      <c r="J4" s="2">
        <f>'26'!J29</f>
        <v>335</v>
      </c>
      <c r="K4" s="2">
        <f>'26'!K29</f>
        <v>85</v>
      </c>
      <c r="L4" s="2">
        <f>'26'!L29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496726</v>
      </c>
      <c r="E4" s="2">
        <f>'27'!E29</f>
        <v>3365</v>
      </c>
      <c r="F4" s="2">
        <f>'27'!F29</f>
        <v>15590</v>
      </c>
      <c r="G4" s="2">
        <f>'27'!G29</f>
        <v>0</v>
      </c>
      <c r="H4" s="2">
        <f>'27'!H29</f>
        <v>48880</v>
      </c>
      <c r="I4" s="2">
        <f>'27'!I29</f>
        <v>1413</v>
      </c>
      <c r="J4" s="2">
        <f>'27'!J29</f>
        <v>335</v>
      </c>
      <c r="K4" s="2">
        <f>'27'!K29</f>
        <v>85</v>
      </c>
      <c r="L4" s="2">
        <f>'27'!L29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496726</v>
      </c>
      <c r="E4" s="2">
        <f>'28'!E29</f>
        <v>3365</v>
      </c>
      <c r="F4" s="2">
        <f>'28'!F29</f>
        <v>15590</v>
      </c>
      <c r="G4" s="2">
        <f>'28'!G29</f>
        <v>0</v>
      </c>
      <c r="H4" s="2">
        <f>'28'!H29</f>
        <v>48880</v>
      </c>
      <c r="I4" s="2">
        <f>'28'!I29</f>
        <v>1413</v>
      </c>
      <c r="J4" s="2">
        <f>'28'!J29</f>
        <v>335</v>
      </c>
      <c r="K4" s="2">
        <f>'28'!K29</f>
        <v>85</v>
      </c>
      <c r="L4" s="2">
        <f>'28'!L29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J29" sqref="J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53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55" t="s">
        <v>44</v>
      </c>
      <c r="B28" s="56"/>
      <c r="C28" s="57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58" t="s">
        <v>45</v>
      </c>
      <c r="B29" s="59"/>
      <c r="C29" s="60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496726</v>
      </c>
      <c r="E4" s="2">
        <f>'29'!E29</f>
        <v>3365</v>
      </c>
      <c r="F4" s="2">
        <f>'29'!F29</f>
        <v>15590</v>
      </c>
      <c r="G4" s="2">
        <f>'29'!G29</f>
        <v>0</v>
      </c>
      <c r="H4" s="2">
        <f>'29'!H29</f>
        <v>48880</v>
      </c>
      <c r="I4" s="2">
        <f>'29'!I29</f>
        <v>1413</v>
      </c>
      <c r="J4" s="2">
        <f>'29'!J29</f>
        <v>335</v>
      </c>
      <c r="K4" s="2">
        <f>'29'!K29</f>
        <v>85</v>
      </c>
      <c r="L4" s="2">
        <f>'29'!L29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496726</v>
      </c>
      <c r="E4" s="2">
        <f>'30'!E29</f>
        <v>3365</v>
      </c>
      <c r="F4" s="2">
        <f>'30'!F29</f>
        <v>15590</v>
      </c>
      <c r="G4" s="2">
        <f>'30'!G29</f>
        <v>0</v>
      </c>
      <c r="H4" s="2">
        <f>'30'!H29</f>
        <v>48880</v>
      </c>
      <c r="I4" s="2">
        <f>'30'!I29</f>
        <v>1413</v>
      </c>
      <c r="J4" s="2">
        <f>'30'!J29</f>
        <v>335</v>
      </c>
      <c r="K4" s="2">
        <f>'30'!K29</f>
        <v>85</v>
      </c>
      <c r="L4" s="2">
        <f>'30'!L29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/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455638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27549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40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250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49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32599</v>
      </c>
      <c r="N7" s="24">
        <f>D7+E7*20+F7*10+G7*9+H7*9+I7*191+J7*191+K7*182+L7*100</f>
        <v>42913</v>
      </c>
      <c r="O7" s="25">
        <f>M7*2.75%</f>
        <v>896.47249999999997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296</v>
      </c>
      <c r="R7" s="24">
        <f>M7-(M7*2.75%)+I7*191+J7*191+K7*182+L7*100-Q7</f>
        <v>41720.527499999997</v>
      </c>
      <c r="S7" s="25">
        <f>M7*0.95%</f>
        <v>309.69049999999999</v>
      </c>
      <c r="T7" s="27">
        <f>S7-Q7</f>
        <v>13.690499999999986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16174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55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16174</v>
      </c>
      <c r="N8" s="24">
        <f t="shared" ref="N8:N27" si="1">D8+E8*20+F8*10+G8*9+H8*9+I8*191+J8*191+K8*182+L8*100</f>
        <v>27589</v>
      </c>
      <c r="O8" s="25">
        <f t="shared" ref="O8:O27" si="2">M8*2.75%</f>
        <v>444.78500000000003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297</v>
      </c>
      <c r="R8" s="24">
        <f t="shared" ref="R8:R27" si="3">M8-(M8*2.75%)+I8*191+J8*191+K8*182+L8*100-Q8</f>
        <v>26847.215</v>
      </c>
      <c r="S8" s="25">
        <f t="shared" ref="S8:S27" si="4">M8*0.95%</f>
        <v>153.65299999999999</v>
      </c>
      <c r="T8" s="27">
        <f t="shared" ref="T8:T27" si="5">S8-Q8</f>
        <v>-143.34700000000001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61047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90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200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480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29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69167</v>
      </c>
      <c r="N9" s="24">
        <f t="shared" si="1"/>
        <v>74706</v>
      </c>
      <c r="O9" s="25">
        <f t="shared" si="2"/>
        <v>1902.0925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545</v>
      </c>
      <c r="R9" s="24">
        <f t="shared" si="3"/>
        <v>72258.907500000001</v>
      </c>
      <c r="S9" s="25">
        <f t="shared" si="4"/>
        <v>657.0865</v>
      </c>
      <c r="T9" s="27">
        <f t="shared" si="5"/>
        <v>112.0865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17958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18408</v>
      </c>
      <c r="N10" s="24">
        <f t="shared" si="1"/>
        <v>22174</v>
      </c>
      <c r="O10" s="25">
        <f t="shared" si="2"/>
        <v>506.22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121</v>
      </c>
      <c r="R10" s="24">
        <f t="shared" si="3"/>
        <v>21546.78</v>
      </c>
      <c r="S10" s="25">
        <f t="shared" si="4"/>
        <v>174.876</v>
      </c>
      <c r="T10" s="27">
        <f t="shared" si="5"/>
        <v>53.876000000000005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14246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570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850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49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31596</v>
      </c>
      <c r="N11" s="24">
        <f t="shared" si="1"/>
        <v>43275</v>
      </c>
      <c r="O11" s="25">
        <f t="shared" si="2"/>
        <v>868.89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145</v>
      </c>
      <c r="R11" s="24">
        <f t="shared" si="3"/>
        <v>42261.11</v>
      </c>
      <c r="S11" s="25">
        <f t="shared" si="4"/>
        <v>300.16199999999998</v>
      </c>
      <c r="T11" s="27">
        <f t="shared" si="5"/>
        <v>155.16199999999998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20260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24160</v>
      </c>
      <c r="N12" s="24">
        <f t="shared" si="1"/>
        <v>28800</v>
      </c>
      <c r="O12" s="25">
        <f t="shared" si="2"/>
        <v>664.4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118</v>
      </c>
      <c r="R12" s="24">
        <f t="shared" si="3"/>
        <v>28017.599999999999</v>
      </c>
      <c r="S12" s="25">
        <f t="shared" si="4"/>
        <v>229.51999999999998</v>
      </c>
      <c r="T12" s="27">
        <f t="shared" si="5"/>
        <v>111.51999999999998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14564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210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16454</v>
      </c>
      <c r="N13" s="24">
        <f t="shared" si="1"/>
        <v>18364</v>
      </c>
      <c r="O13" s="25">
        <f t="shared" si="2"/>
        <v>452.48500000000001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201</v>
      </c>
      <c r="R13" s="24">
        <f t="shared" si="3"/>
        <v>17710.514999999999</v>
      </c>
      <c r="S13" s="25">
        <f t="shared" si="4"/>
        <v>156.31299999999999</v>
      </c>
      <c r="T13" s="27">
        <f t="shared" si="5"/>
        <v>-44.687000000000012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40522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950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50572</v>
      </c>
      <c r="N14" s="24">
        <f t="shared" si="1"/>
        <v>50954</v>
      </c>
      <c r="O14" s="25">
        <f t="shared" si="2"/>
        <v>1390.73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642</v>
      </c>
      <c r="R14" s="24">
        <f t="shared" si="3"/>
        <v>48921.27</v>
      </c>
      <c r="S14" s="25">
        <f t="shared" si="4"/>
        <v>480.43399999999997</v>
      </c>
      <c r="T14" s="27">
        <f t="shared" si="5"/>
        <v>-161.56600000000003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73121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100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540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80581</v>
      </c>
      <c r="N15" s="24">
        <f t="shared" si="1"/>
        <v>90614</v>
      </c>
      <c r="O15" s="25">
        <f t="shared" si="2"/>
        <v>2215.9775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720</v>
      </c>
      <c r="R15" s="24">
        <f t="shared" si="3"/>
        <v>87678.022500000006</v>
      </c>
      <c r="S15" s="25">
        <f t="shared" si="4"/>
        <v>765.51949999999999</v>
      </c>
      <c r="T15" s="27">
        <f t="shared" si="5"/>
        <v>45.519499999999994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60052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40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12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60722</v>
      </c>
      <c r="N16" s="24">
        <f t="shared" si="1"/>
        <v>63378</v>
      </c>
      <c r="O16" s="25">
        <f t="shared" si="2"/>
        <v>1669.855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448</v>
      </c>
      <c r="R16" s="24">
        <f t="shared" si="3"/>
        <v>61260.144999999997</v>
      </c>
      <c r="S16" s="25">
        <f t="shared" si="4"/>
        <v>576.85900000000004</v>
      </c>
      <c r="T16" s="27">
        <f t="shared" si="5"/>
        <v>128.85900000000004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15583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120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21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19583</v>
      </c>
      <c r="N17" s="24">
        <f t="shared" si="1"/>
        <v>23594</v>
      </c>
      <c r="O17" s="25">
        <f t="shared" si="2"/>
        <v>538.53250000000003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203</v>
      </c>
      <c r="R17" s="24">
        <f t="shared" si="3"/>
        <v>22852.467499999999</v>
      </c>
      <c r="S17" s="25">
        <f t="shared" si="4"/>
        <v>186.0385</v>
      </c>
      <c r="T17" s="27">
        <f t="shared" si="5"/>
        <v>-16.961500000000001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40598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40598</v>
      </c>
      <c r="N18" s="24">
        <f t="shared" si="1"/>
        <v>41326</v>
      </c>
      <c r="O18" s="25">
        <f t="shared" si="2"/>
        <v>1116.4449999999999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940</v>
      </c>
      <c r="R18" s="24">
        <f t="shared" si="3"/>
        <v>39269.555</v>
      </c>
      <c r="S18" s="25">
        <f t="shared" si="4"/>
        <v>385.68099999999998</v>
      </c>
      <c r="T18" s="27">
        <f t="shared" si="5"/>
        <v>-554.31899999999996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43847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110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210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200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45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15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49947</v>
      </c>
      <c r="N19" s="24">
        <f t="shared" si="1"/>
        <v>61272</v>
      </c>
      <c r="O19" s="25">
        <f t="shared" si="2"/>
        <v>1373.5425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680</v>
      </c>
      <c r="R19" s="24">
        <f t="shared" si="3"/>
        <v>59218.457499999997</v>
      </c>
      <c r="S19" s="25">
        <f t="shared" si="4"/>
        <v>474.49649999999997</v>
      </c>
      <c r="T19" s="27">
        <f t="shared" si="5"/>
        <v>-205.50350000000003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34368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250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39618</v>
      </c>
      <c r="N20" s="24">
        <f t="shared" si="1"/>
        <v>42939</v>
      </c>
      <c r="O20" s="25">
        <f t="shared" si="2"/>
        <v>1089.4950000000001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480</v>
      </c>
      <c r="R20" s="24">
        <f t="shared" si="3"/>
        <v>41369.504999999997</v>
      </c>
      <c r="S20" s="25">
        <f t="shared" si="4"/>
        <v>376.37099999999998</v>
      </c>
      <c r="T20" s="27">
        <f t="shared" si="5"/>
        <v>-103.62900000000002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18926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19996</v>
      </c>
      <c r="N21" s="24">
        <f t="shared" si="1"/>
        <v>21906</v>
      </c>
      <c r="O21" s="25">
        <f t="shared" si="2"/>
        <v>549.89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40</v>
      </c>
      <c r="R21" s="24">
        <f t="shared" si="3"/>
        <v>21316.11</v>
      </c>
      <c r="S21" s="25">
        <f t="shared" si="4"/>
        <v>189.96199999999999</v>
      </c>
      <c r="T21" s="27">
        <f t="shared" si="5"/>
        <v>149.96199999999999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49413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100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100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42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54663</v>
      </c>
      <c r="N22" s="24">
        <f t="shared" si="1"/>
        <v>62685</v>
      </c>
      <c r="O22" s="25">
        <f t="shared" si="2"/>
        <v>1503.2325000000001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500</v>
      </c>
      <c r="R22" s="24">
        <f t="shared" si="3"/>
        <v>60681.767500000002</v>
      </c>
      <c r="S22" s="25">
        <f t="shared" si="4"/>
        <v>519.29849999999999</v>
      </c>
      <c r="T22" s="27">
        <f t="shared" si="5"/>
        <v>19.29849999999999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28138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28138</v>
      </c>
      <c r="N23" s="24">
        <f t="shared" si="1"/>
        <v>30048</v>
      </c>
      <c r="O23" s="25">
        <f t="shared" si="2"/>
        <v>773.79499999999996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270</v>
      </c>
      <c r="R23" s="24">
        <f t="shared" si="3"/>
        <v>29004.205000000002</v>
      </c>
      <c r="S23" s="25">
        <f t="shared" si="4"/>
        <v>267.31099999999998</v>
      </c>
      <c r="T23" s="27">
        <f t="shared" si="5"/>
        <v>-2.6890000000000214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57505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130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160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550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45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66655</v>
      </c>
      <c r="N24" s="24">
        <f t="shared" si="1"/>
        <v>76160</v>
      </c>
      <c r="O24" s="25">
        <f t="shared" si="2"/>
        <v>1833.0125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487</v>
      </c>
      <c r="R24" s="24">
        <f t="shared" si="3"/>
        <v>73839.987500000003</v>
      </c>
      <c r="S24" s="25">
        <f t="shared" si="4"/>
        <v>633.22249999999997</v>
      </c>
      <c r="T24" s="27">
        <f t="shared" si="5"/>
        <v>146.22249999999997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21559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25209</v>
      </c>
      <c r="N25" s="24">
        <f t="shared" si="1"/>
        <v>30366</v>
      </c>
      <c r="O25" s="25">
        <f t="shared" si="2"/>
        <v>693.24750000000006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325</v>
      </c>
      <c r="R25" s="24">
        <f t="shared" si="3"/>
        <v>29347.752499999999</v>
      </c>
      <c r="S25" s="25">
        <f t="shared" si="4"/>
        <v>239.4855</v>
      </c>
      <c r="T25" s="27">
        <f t="shared" si="5"/>
        <v>-85.514499999999998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24420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340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500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34920</v>
      </c>
      <c r="N26" s="24">
        <f t="shared" si="1"/>
        <v>38695</v>
      </c>
      <c r="O26" s="25">
        <f t="shared" si="2"/>
        <v>960.3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458</v>
      </c>
      <c r="R26" s="24">
        <f t="shared" si="3"/>
        <v>37276.699999999997</v>
      </c>
      <c r="S26" s="25">
        <f t="shared" si="4"/>
        <v>331.74</v>
      </c>
      <c r="T26" s="27">
        <f t="shared" si="5"/>
        <v>-126.25999999999999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32731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32731</v>
      </c>
      <c r="N27" s="40">
        <f t="shared" si="1"/>
        <v>46966</v>
      </c>
      <c r="O27" s="25">
        <f t="shared" si="2"/>
        <v>900.10249999999996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500</v>
      </c>
      <c r="R27" s="24">
        <f t="shared" si="3"/>
        <v>45565.897499999999</v>
      </c>
      <c r="S27" s="42">
        <f t="shared" si="4"/>
        <v>310.94450000000001</v>
      </c>
      <c r="T27" s="43">
        <f t="shared" si="5"/>
        <v>-189.05549999999999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712581</v>
      </c>
      <c r="E28" s="45">
        <f t="shared" si="6"/>
        <v>1240</v>
      </c>
      <c r="F28" s="45">
        <f t="shared" ref="F28:T28" si="7">SUM(F7:F27)</f>
        <v>2390</v>
      </c>
      <c r="G28" s="45">
        <f t="shared" si="7"/>
        <v>0</v>
      </c>
      <c r="H28" s="45">
        <f t="shared" si="7"/>
        <v>5690</v>
      </c>
      <c r="I28" s="45">
        <f t="shared" si="7"/>
        <v>547</v>
      </c>
      <c r="J28" s="45">
        <f t="shared" si="7"/>
        <v>16</v>
      </c>
      <c r="K28" s="45">
        <f t="shared" si="7"/>
        <v>100</v>
      </c>
      <c r="L28" s="45">
        <f t="shared" si="7"/>
        <v>5</v>
      </c>
      <c r="M28" s="45">
        <f t="shared" si="7"/>
        <v>812491</v>
      </c>
      <c r="N28" s="45">
        <f t="shared" si="7"/>
        <v>938724</v>
      </c>
      <c r="O28" s="46">
        <f t="shared" si="7"/>
        <v>22343.502499999999</v>
      </c>
      <c r="P28" s="45">
        <f t="shared" si="7"/>
        <v>0</v>
      </c>
      <c r="Q28" s="45">
        <f t="shared" si="7"/>
        <v>8416</v>
      </c>
      <c r="R28" s="45">
        <f t="shared" si="7"/>
        <v>907964.49749999982</v>
      </c>
      <c r="S28" s="45">
        <f t="shared" si="7"/>
        <v>7718.664499999999</v>
      </c>
      <c r="T28" s="47">
        <f t="shared" si="7"/>
        <v>-697.33550000000014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29" sqref="J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58" t="s">
        <v>45</v>
      </c>
      <c r="B29" s="59"/>
      <c r="C29" s="60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3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12319</v>
      </c>
      <c r="N18" s="24">
        <f t="shared" si="1"/>
        <v>12319</v>
      </c>
      <c r="O18" s="25">
        <f t="shared" si="2"/>
        <v>338.77249999999998</v>
      </c>
      <c r="P18" s="26"/>
      <c r="Q18" s="26">
        <v>180</v>
      </c>
      <c r="R18" s="24">
        <f t="shared" si="3"/>
        <v>11800.227500000001</v>
      </c>
      <c r="S18" s="25">
        <f t="shared" si="4"/>
        <v>117.0305</v>
      </c>
      <c r="T18" s="27">
        <f t="shared" si="5"/>
        <v>-62.969499999999996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194479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231549</v>
      </c>
      <c r="N28" s="45">
        <f t="shared" si="7"/>
        <v>251217</v>
      </c>
      <c r="O28" s="46">
        <f t="shared" si="7"/>
        <v>6367.5974999999999</v>
      </c>
      <c r="P28" s="45">
        <f t="shared" si="7"/>
        <v>0</v>
      </c>
      <c r="Q28" s="45">
        <f t="shared" si="7"/>
        <v>2079</v>
      </c>
      <c r="R28" s="45">
        <f t="shared" si="7"/>
        <v>242770.4025</v>
      </c>
      <c r="S28" s="45">
        <f t="shared" si="7"/>
        <v>2199.7155000000002</v>
      </c>
      <c r="T28" s="47">
        <f t="shared" si="7"/>
        <v>120.71549999999996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496726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496726</v>
      </c>
      <c r="E4" s="2">
        <f>'6'!E29</f>
        <v>3365</v>
      </c>
      <c r="F4" s="2">
        <f>'6'!F29</f>
        <v>15590</v>
      </c>
      <c r="G4" s="2">
        <f>'6'!G29</f>
        <v>0</v>
      </c>
      <c r="H4" s="2">
        <f>'6'!H29</f>
        <v>48880</v>
      </c>
      <c r="I4" s="2">
        <f>'6'!I29</f>
        <v>1413</v>
      </c>
      <c r="J4" s="2">
        <f>'6'!J29</f>
        <v>335</v>
      </c>
      <c r="K4" s="2">
        <f>'6'!K29</f>
        <v>85</v>
      </c>
      <c r="L4" s="2">
        <f>'6'!L29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496726</v>
      </c>
      <c r="E4" s="2">
        <f>'7'!E29</f>
        <v>3365</v>
      </c>
      <c r="F4" s="2">
        <f>'7'!F29</f>
        <v>15590</v>
      </c>
      <c r="G4" s="2">
        <f>'7'!G29</f>
        <v>0</v>
      </c>
      <c r="H4" s="2">
        <f>'7'!H29</f>
        <v>48880</v>
      </c>
      <c r="I4" s="2">
        <f>'7'!I29</f>
        <v>1413</v>
      </c>
      <c r="J4" s="2">
        <f>'7'!J29</f>
        <v>335</v>
      </c>
      <c r="K4" s="2">
        <f>'7'!K29</f>
        <v>85</v>
      </c>
      <c r="L4" s="2">
        <f>'7'!L29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496726</v>
      </c>
      <c r="E4" s="2">
        <f>'8'!E29</f>
        <v>3365</v>
      </c>
      <c r="F4" s="2">
        <f>'8'!F29</f>
        <v>15590</v>
      </c>
      <c r="G4" s="2">
        <f>'8'!G29</f>
        <v>0</v>
      </c>
      <c r="H4" s="2">
        <f>'8'!H29</f>
        <v>48880</v>
      </c>
      <c r="I4" s="2">
        <f>'8'!I29</f>
        <v>1413</v>
      </c>
      <c r="J4" s="2">
        <f>'8'!J29</f>
        <v>335</v>
      </c>
      <c r="K4" s="2">
        <f>'8'!K29</f>
        <v>85</v>
      </c>
      <c r="L4" s="2">
        <f>'8'!L29</f>
        <v>0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45</v>
      </c>
      <c r="B29" s="59"/>
      <c r="C29" s="60"/>
      <c r="D29" s="48">
        <f>D4+D5-D28</f>
        <v>496726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2021-05-05T17:26:32Z</dcterms:modified>
</cp:coreProperties>
</file>