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V21" i="50" l="1"/>
  <c r="U21" i="50"/>
  <c r="V17" i="50"/>
  <c r="U17" i="50"/>
  <c r="E15" i="47" l="1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<sst xmlns="http://schemas.openxmlformats.org/spreadsheetml/2006/main" count="307" uniqueCount="153">
  <si>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</si>
  <si>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</si>
  <si>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</si>
  <si>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</si>
  <si>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</si>
  <si>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</si>
  <si>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</si>
  <si>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</si>
  <si>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</si>
  <si>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</si>
  <si>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</si>
  <si>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</si>
  <si>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</si>
  <si>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</si>
  <si>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</si>
  <si>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</si>
  <si>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</si>
  <si>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</si>
  <si>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</si>
  <si>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</si>
  <si>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</si>
  <si>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</si>
  <si>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</si>
  <si>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</si>
  <si>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</si>
  <si>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</si>
  <si>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</si>
  <si>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</si>
  <si>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</si>
  <si>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</si>
  <si>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</si>
  <si>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</si>
  <si>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</si>
  <si>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</si>
  <si>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</si>
  <si>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</si>
  <si>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</si>
  <si>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</si>
  <si>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</si>
  <si>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</si>
  <si>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</si>
  <si>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</si>
  <si>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</si>
  <si>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</si>
  <si>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</si>
  <si>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</si>
  <si>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</si>
  <si>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</si>
  <si>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</si>
  <si>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</si>
  <si>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</si>
  <si>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</si>
  <si>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</si>
  <si>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</si>
  <si>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</si>
  <si>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</si>
  <si>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</si>
  <si>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</si>
  <si>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</si>
  <si>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</si>
  <si>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</si>
  <si>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</si>
  <si>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</si>
  <si>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</si>
  <si>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</si>
  <si>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</si>
  <si>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</si>
  <si>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</si>
  <si>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</si>
  <si>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</si>
  <si>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</si>
  <si>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</si>
  <si>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</si>
  <si>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</si>
  <si>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</si>
  <si>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</si>
  <si>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</si>
  <si>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</si>
  <si>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</si>
  <si>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</si>
  <si>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</si>
  <si>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</si>
  <si>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</si>
  <si>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</si>
  <si>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</si>
  <si>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</si>
  <si>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</si>
  <si>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</si>
  <si>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</si>
  <si>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</si>
  <si>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</si>
  <si>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</si>
  <si>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</si>
  <si>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</si>
  <si>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</si>
  <si>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</si>
  <si>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</si>
  <si>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</si>
  <si>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</si>
  <si>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</si>
  <si>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</si>
  <si>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</si>
  <si>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</si>
  <si>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</si>
  <si>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</si>
  <si>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</si>
  <si>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</si>
  <si>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</si>
  <si>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</si>
  <si>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</si>
  <si>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</si>
  <si>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</si>
  <si>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</si>
  <si>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</si>
  <si>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</si>
  <si>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</si>
  <si>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</si>
  <si>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</si>
  <si>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</si>
  <si>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</si>
  <si>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</si>
  <si>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</si>
  <si>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</si>
  <si>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</si>
  <si>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</si>
  <si>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</si>
  <si>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</si>
  <si>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</si>
  <si>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</si>
  <si>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</si>
  <si>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</si>
  <si>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</si>
  <si>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</si>
  <si>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</si>
  <si>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</si>
  <si>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</si>
  <si>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</si>
  <si>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</si>
  <si>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</si>
  <si>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</si>
  <si>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</si>
  <si>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</si>
  <si>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Date :11-03-2021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</si>
  <si>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</si>
  <si>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</si>
  <si>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</si>
  <si>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</si>
  <si>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</si>
  <si>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</si>
  <si>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</si>
  <si>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Date:16.03.2021</t>
  </si>
  <si>
    <t>15.03.2021</t>
  </si>
  <si>
    <t>Date:15.03.2021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</si>
</sst>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K14" sqref="K14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87" t="s">
        <v>10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</row>
    <row r="2" spans="1:25" ht="18" x14ac:dyDescent="0.25">
      <c r="A2" s="288" t="s">
        <v>17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25" s="99" customFormat="1" ht="16.5" thickBot="1" x14ac:dyDescent="0.3">
      <c r="A3" s="297" t="s">
        <v>18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9"/>
      <c r="T3" s="100"/>
      <c r="U3" s="101"/>
      <c r="V3" s="101"/>
      <c r="W3" s="101"/>
      <c r="X3" s="101"/>
      <c r="Y3" s="102"/>
    </row>
    <row r="4" spans="1:25" s="102" customFormat="1" x14ac:dyDescent="0.25">
      <c r="A4" s="289" t="s">
        <v>19</v>
      </c>
      <c r="B4" s="291" t="s">
        <v>20</v>
      </c>
      <c r="C4" s="291" t="s">
        <v>21</v>
      </c>
      <c r="D4" s="285" t="s">
        <v>22</v>
      </c>
      <c r="E4" s="285" t="s">
        <v>23</v>
      </c>
      <c r="F4" s="285" t="s">
        <v>24</v>
      </c>
      <c r="G4" s="285" t="s">
        <v>25</v>
      </c>
      <c r="H4" s="285" t="s">
        <v>26</v>
      </c>
      <c r="I4" s="285" t="s">
        <v>27</v>
      </c>
      <c r="J4" s="285" t="s">
        <v>28</v>
      </c>
      <c r="K4" s="300" t="s">
        <v>29</v>
      </c>
      <c r="L4" s="277" t="s">
        <v>30</v>
      </c>
      <c r="M4" s="279" t="s">
        <v>31</v>
      </c>
      <c r="N4" s="281" t="s">
        <v>9</v>
      </c>
      <c r="O4" s="283" t="s">
        <v>32</v>
      </c>
      <c r="P4" s="293" t="s">
        <v>130</v>
      </c>
      <c r="Q4" s="295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90"/>
      <c r="B5" s="292"/>
      <c r="C5" s="292"/>
      <c r="D5" s="286"/>
      <c r="E5" s="286"/>
      <c r="F5" s="286"/>
      <c r="G5" s="286"/>
      <c r="H5" s="286"/>
      <c r="I5" s="286"/>
      <c r="J5" s="286"/>
      <c r="K5" s="301"/>
      <c r="L5" s="278"/>
      <c r="M5" s="280"/>
      <c r="N5" s="282"/>
      <c r="O5" s="284"/>
      <c r="P5" s="294"/>
      <c r="Q5" s="29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143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144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146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151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21829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24271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9" sqref="D1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02" t="s">
        <v>10</v>
      </c>
      <c r="B1" s="303"/>
      <c r="C1" s="303"/>
      <c r="D1" s="304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5" t="s">
        <v>11</v>
      </c>
      <c r="B2" s="305"/>
      <c r="C2" s="305"/>
      <c r="D2" s="305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143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144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146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146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151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421750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421750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421750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421750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421750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421750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421750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421750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421750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421750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421750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421750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421750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421750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421750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421750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421750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421750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421750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421750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421750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421750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421750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421750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421750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421750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421750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421750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421750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421750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421750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421750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421750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421750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421750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421750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421750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421750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421750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421750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421750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421750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421750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421750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421750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421750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421750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421750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421750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421750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421750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421750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421750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421750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421750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421750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421750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421750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421750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421750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421750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421750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421750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3221750</v>
      </c>
      <c r="C83" s="46">
        <f>SUM(C4:C77)</f>
        <v>2800000</v>
      </c>
      <c r="D83" s="82">
        <f>D82</f>
        <v>421750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6" t="s">
        <v>6</v>
      </c>
      <c r="B1" s="307"/>
      <c r="C1" s="307"/>
      <c r="D1" s="307"/>
      <c r="E1" s="308"/>
      <c r="G1" s="21"/>
      <c r="H1" s="142"/>
      <c r="I1" s="142"/>
    </row>
    <row r="2" spans="1:12" ht="21.75" x14ac:dyDescent="0.25">
      <c r="A2" s="309" t="s">
        <v>152</v>
      </c>
      <c r="B2" s="310"/>
      <c r="C2" s="310"/>
      <c r="D2" s="310"/>
      <c r="E2" s="311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12" t="s">
        <v>89</v>
      </c>
      <c r="K4" s="313"/>
      <c r="L4" s="314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1051893.6710000001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29308.810000000005</v>
      </c>
      <c r="C6" s="37"/>
      <c r="D6" s="29" t="s">
        <v>4</v>
      </c>
      <c r="E6" s="87">
        <v>421750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338347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24271</v>
      </c>
      <c r="C8" s="37"/>
      <c r="D8" s="29" t="s">
        <v>2</v>
      </c>
      <c r="E8" s="89">
        <v>134664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5037.8100000000049</v>
      </c>
      <c r="C12" s="37"/>
      <c r="D12" s="29" t="s">
        <v>16</v>
      </c>
      <c r="E12" s="89"/>
      <c r="F12" s="22"/>
      <c r="J12" s="146" t="s">
        <v>128</v>
      </c>
      <c r="K12" s="185" t="s">
        <v>149</v>
      </c>
      <c r="L12" s="185">
        <v>25915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2002184.6710000001</v>
      </c>
      <c r="C15" s="37"/>
      <c r="D15" s="29" t="s">
        <v>3</v>
      </c>
      <c r="E15" s="89">
        <f>E5+E6+E7+E8+E9+E10+E12-E11</f>
        <v>2002184.6710000001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5"/>
      <c r="B17" s="316"/>
      <c r="C17" s="316"/>
      <c r="D17" s="316"/>
      <c r="E17" s="317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146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151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18" t="s">
        <v>33</v>
      </c>
      <c r="K23" s="318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6" activePane="bottomLeft" state="frozen"/>
      <selection pane="bottomLeft" activeCell="P28" sqref="P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142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50</v>
      </c>
      <c r="O8" s="169"/>
      <c r="P8" s="169">
        <v>40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145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146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274"/>
      <c r="U13" s="274"/>
      <c r="V13" s="27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54</v>
      </c>
      <c r="O14" s="169">
        <v>17</v>
      </c>
      <c r="P14" s="169"/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5"/>
      <c r="U16" s="275"/>
      <c r="V16" s="275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140</v>
      </c>
      <c r="G17" s="167">
        <v>220</v>
      </c>
      <c r="H17" s="171">
        <v>60</v>
      </c>
      <c r="I17" s="167">
        <v>80</v>
      </c>
      <c r="J17" s="171"/>
      <c r="K17" s="171"/>
      <c r="L17" s="167"/>
      <c r="M17" s="168"/>
      <c r="N17" s="169">
        <v>26</v>
      </c>
      <c r="O17" s="169">
        <v>19</v>
      </c>
      <c r="P17" s="169">
        <v>3</v>
      </c>
      <c r="Q17" s="174"/>
      <c r="T17" s="276" t="s">
        <v>33</v>
      </c>
      <c r="U17" s="276">
        <f>SUM(U7:U16)</f>
        <v>810</v>
      </c>
      <c r="V17" s="276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0" t="s">
        <v>148</v>
      </c>
      <c r="U18" s="331"/>
      <c r="V18" s="332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5" t="s">
        <v>122</v>
      </c>
      <c r="U19" s="275">
        <v>3</v>
      </c>
      <c r="V19" s="275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147</v>
      </c>
      <c r="T20" s="275" t="s">
        <v>124</v>
      </c>
      <c r="U20" s="275">
        <v>6</v>
      </c>
      <c r="V20" s="275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6" t="s">
        <v>33</v>
      </c>
      <c r="U21" s="276">
        <f>U19+U20</f>
        <v>9</v>
      </c>
      <c r="V21" s="276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240</v>
      </c>
      <c r="G28" s="200">
        <f t="shared" si="0"/>
        <v>420</v>
      </c>
      <c r="H28" s="200">
        <f t="shared" si="0"/>
        <v>160</v>
      </c>
      <c r="I28" s="200">
        <f t="shared" si="0"/>
        <v>80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255</v>
      </c>
      <c r="O28" s="200">
        <f t="shared" si="0"/>
        <v>36</v>
      </c>
      <c r="P28" s="200">
        <f t="shared" si="0"/>
        <v>93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68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33" t="s">
        <v>121</v>
      </c>
      <c r="U10" s="334"/>
      <c r="V10" s="335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33" t="s">
        <v>123</v>
      </c>
      <c r="U13" s="334"/>
      <c r="V13" s="335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12" workbookViewId="0">
      <selection activeCell="AA20" sqref="AA20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24" customHeight="1" thickBot="1" x14ac:dyDescent="0.3">
      <c r="A2" s="342" t="s">
        <v>150</v>
      </c>
      <c r="B2" s="342"/>
      <c r="C2" s="342"/>
      <c r="D2" s="342"/>
      <c r="E2" s="342"/>
      <c r="F2" s="349"/>
      <c r="G2" s="350"/>
      <c r="H2" s="350"/>
      <c r="I2" s="350"/>
      <c r="J2" s="350"/>
      <c r="K2" s="341" t="s">
        <v>17</v>
      </c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</row>
    <row r="3" spans="1:23" s="148" customFormat="1" ht="24" customHeight="1" x14ac:dyDescent="0.25">
      <c r="A3" s="229"/>
      <c r="B3" s="336" t="s">
        <v>112</v>
      </c>
      <c r="C3" s="337"/>
      <c r="D3" s="338"/>
      <c r="E3" s="336" t="s">
        <v>116</v>
      </c>
      <c r="F3" s="339"/>
      <c r="G3" s="340"/>
      <c r="H3" s="339" t="s">
        <v>51</v>
      </c>
      <c r="I3" s="339"/>
      <c r="J3" s="339"/>
      <c r="K3" s="343" t="s">
        <v>52</v>
      </c>
      <c r="L3" s="344"/>
      <c r="M3" s="345"/>
      <c r="N3" s="343" t="s">
        <v>117</v>
      </c>
      <c r="O3" s="344"/>
      <c r="P3" s="345"/>
      <c r="Q3" s="346" t="s">
        <v>119</v>
      </c>
      <c r="R3" s="339"/>
      <c r="S3" s="340"/>
      <c r="T3" s="343" t="s">
        <v>118</v>
      </c>
      <c r="U3" s="344"/>
      <c r="V3" s="345"/>
      <c r="W3" s="347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8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30" customHeight="1" thickBot="1" x14ac:dyDescent="0.3">
      <c r="A2" s="353" t="s">
        <v>135</v>
      </c>
      <c r="B2" s="353"/>
      <c r="C2" s="353"/>
      <c r="D2" s="353"/>
      <c r="E2" s="353"/>
      <c r="F2" s="354"/>
      <c r="G2" s="327"/>
      <c r="H2" s="327"/>
      <c r="I2" s="327"/>
      <c r="J2" s="327"/>
      <c r="K2" s="355" t="s">
        <v>17</v>
      </c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 s="148" customFormat="1" ht="30" customHeight="1" x14ac:dyDescent="0.25">
      <c r="A3" s="266"/>
      <c r="B3" s="343" t="s">
        <v>112</v>
      </c>
      <c r="C3" s="344"/>
      <c r="D3" s="345"/>
      <c r="E3" s="343" t="s">
        <v>116</v>
      </c>
      <c r="F3" s="344"/>
      <c r="G3" s="345"/>
      <c r="H3" s="343" t="s">
        <v>51</v>
      </c>
      <c r="I3" s="344"/>
      <c r="J3" s="345"/>
      <c r="K3" s="343" t="s">
        <v>52</v>
      </c>
      <c r="L3" s="344"/>
      <c r="M3" s="345"/>
      <c r="N3" s="343" t="s">
        <v>117</v>
      </c>
      <c r="O3" s="344"/>
      <c r="P3" s="345"/>
      <c r="Q3" s="343" t="s">
        <v>119</v>
      </c>
      <c r="R3" s="344"/>
      <c r="S3" s="345"/>
      <c r="T3" s="343" t="s">
        <v>118</v>
      </c>
      <c r="U3" s="344"/>
      <c r="V3" s="345"/>
      <c r="W3" s="351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52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2021-03-15T15:02:26Z</cp:lastPrinted>
  <dcterms:created xsi:type="dcterms:W3CDTF">2015-12-02T06:31:52Z</dcterms:created>
  <dcterms:modified xsi:type="dcterms:W3CDTF">2021-03-15T17:40:06Z</dcterms:modified>
</cp:coreProperties>
</file>