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F28" i="33" s="1"/>
  <c r="G7" i="33"/>
  <c r="H7" i="33"/>
  <c r="I7" i="33"/>
  <c r="J7" i="33"/>
  <c r="K7" i="33"/>
  <c r="L7" i="33"/>
  <c r="D8" i="33"/>
  <c r="M8" i="33" s="1"/>
  <c r="O8" i="33" s="1"/>
  <c r="D9" i="33"/>
  <c r="N9" i="33" s="1"/>
  <c r="D10" i="33"/>
  <c r="D11" i="33"/>
  <c r="N11" i="33" s="1"/>
  <c r="D12" i="33"/>
  <c r="N12" i="33" s="1"/>
  <c r="D13" i="33"/>
  <c r="N13" i="33" s="1"/>
  <c r="D14" i="33"/>
  <c r="N14" i="33" s="1"/>
  <c r="D15" i="33"/>
  <c r="N15" i="33" s="1"/>
  <c r="D16" i="33"/>
  <c r="N16" i="33" s="1"/>
  <c r="D17" i="33"/>
  <c r="N17" i="33" s="1"/>
  <c r="D18" i="33"/>
  <c r="D19" i="33"/>
  <c r="D20" i="33"/>
  <c r="D21" i="33"/>
  <c r="M21" i="33" s="1"/>
  <c r="S21" i="33" s="1"/>
  <c r="T21" i="33" s="1"/>
  <c r="D22" i="33"/>
  <c r="N22" i="33" s="1"/>
  <c r="D23" i="33"/>
  <c r="M23" i="33" s="1"/>
  <c r="S23" i="33" s="1"/>
  <c r="D24" i="33"/>
  <c r="D25" i="33"/>
  <c r="N25" i="33" s="1"/>
  <c r="D26" i="33"/>
  <c r="M26" i="33" s="1"/>
  <c r="D27" i="33"/>
  <c r="M27" i="33" s="1"/>
  <c r="S27" i="33" s="1"/>
  <c r="D7" i="33"/>
  <c r="P28" i="33"/>
  <c r="L28" i="33"/>
  <c r="L29" i="33" s="1"/>
  <c r="K28" i="33"/>
  <c r="K29" i="33" s="1"/>
  <c r="J28" i="33"/>
  <c r="I28" i="33"/>
  <c r="I29" i="33" s="1"/>
  <c r="H28" i="33"/>
  <c r="G28" i="33"/>
  <c r="G29" i="33" s="1"/>
  <c r="M24" i="33"/>
  <c r="M18" i="33"/>
  <c r="R18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O18" i="3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S27" i="4" l="1"/>
  <c r="T27" i="4" s="1"/>
  <c r="O14" i="4"/>
  <c r="O10" i="4"/>
  <c r="R10" i="4"/>
  <c r="O26" i="4"/>
  <c r="O22" i="4"/>
  <c r="R24" i="33"/>
  <c r="O26" i="3"/>
  <c r="T23" i="3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R26" i="3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F29" i="19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O24" i="33"/>
  <c r="N20" i="33"/>
  <c r="O18" i="33"/>
  <c r="F29" i="33"/>
  <c r="J29" i="33"/>
  <c r="O10" i="33"/>
  <c r="H29" i="33"/>
  <c r="D28" i="33"/>
  <c r="D29" i="33" s="1"/>
  <c r="O26" i="33"/>
  <c r="M7" i="33"/>
  <c r="S7" i="33" s="1"/>
  <c r="T7" i="33" s="1"/>
  <c r="N7" i="33"/>
  <c r="R13" i="33"/>
  <c r="R21" i="33"/>
  <c r="R23" i="33"/>
  <c r="R27" i="33"/>
  <c r="S8" i="33"/>
  <c r="T8" i="33" s="1"/>
  <c r="S10" i="33"/>
  <c r="T10" i="33" s="1"/>
  <c r="S18" i="33"/>
  <c r="T18" i="33" s="1"/>
  <c r="O21" i="33"/>
  <c r="O23" i="33"/>
  <c r="S24" i="33"/>
  <c r="T24" i="33" s="1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9" i="33" l="1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<sst xmlns="http://schemas.openxmlformats.org/spreadsheetml/2006/main" count="1503" uniqueCount="52">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</sst>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D26" sqref="D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42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56" t="s">
        <v>39</v>
      </c>
      <c r="B29" s="57"/>
      <c r="C29" s="58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'9'!D29</f>
        <v>315664</v>
      </c>
      <c r="E4" s="2">
        <f>'9'!E29</f>
        <v>7385</v>
      </c>
      <c r="F4" s="2">
        <f>'9'!F29</f>
        <v>16240</v>
      </c>
      <c r="G4" s="2">
        <f>'9'!G29</f>
        <v>490</v>
      </c>
      <c r="H4" s="2">
        <f>'9'!H29</f>
        <v>32720</v>
      </c>
      <c r="I4" s="2">
        <f>'9'!I29</f>
        <v>950</v>
      </c>
      <c r="J4" s="2">
        <f>'9'!J29</f>
        <v>528</v>
      </c>
      <c r="K4" s="2">
        <f>'9'!K29</f>
        <v>552</v>
      </c>
      <c r="L4" s="2">
        <f>'9'!L29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'10'!D29</f>
        <v>315664</v>
      </c>
      <c r="E4" s="2">
        <f>'10'!E29</f>
        <v>7385</v>
      </c>
      <c r="F4" s="2">
        <f>'10'!F29</f>
        <v>16240</v>
      </c>
      <c r="G4" s="2">
        <f>'10'!G29</f>
        <v>490</v>
      </c>
      <c r="H4" s="2">
        <f>'10'!H29</f>
        <v>32720</v>
      </c>
      <c r="I4" s="2">
        <f>'10'!I29</f>
        <v>950</v>
      </c>
      <c r="J4" s="2">
        <f>'10'!J29</f>
        <v>528</v>
      </c>
      <c r="K4" s="2">
        <f>'10'!K29</f>
        <v>552</v>
      </c>
      <c r="L4" s="2">
        <f>'10'!L29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'11'!D29</f>
        <v>315664</v>
      </c>
      <c r="E4" s="2">
        <f>'11'!E29</f>
        <v>7385</v>
      </c>
      <c r="F4" s="2">
        <f>'11'!F29</f>
        <v>16240</v>
      </c>
      <c r="G4" s="2">
        <f>'11'!G29</f>
        <v>490</v>
      </c>
      <c r="H4" s="2">
        <f>'11'!H29</f>
        <v>32720</v>
      </c>
      <c r="I4" s="2">
        <f>'11'!I29</f>
        <v>950</v>
      </c>
      <c r="J4" s="2">
        <f>'11'!J29</f>
        <v>528</v>
      </c>
      <c r="K4" s="2">
        <f>'11'!K29</f>
        <v>552</v>
      </c>
      <c r="L4" s="2">
        <f>'11'!L29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'12'!D29</f>
        <v>315664</v>
      </c>
      <c r="E4" s="2">
        <f>'12'!E29</f>
        <v>7385</v>
      </c>
      <c r="F4" s="2">
        <f>'12'!F29</f>
        <v>16240</v>
      </c>
      <c r="G4" s="2">
        <f>'12'!G29</f>
        <v>490</v>
      </c>
      <c r="H4" s="2">
        <f>'12'!H29</f>
        <v>32720</v>
      </c>
      <c r="I4" s="2">
        <f>'12'!I29</f>
        <v>950</v>
      </c>
      <c r="J4" s="2">
        <f>'12'!J29</f>
        <v>528</v>
      </c>
      <c r="K4" s="2">
        <f>'12'!K29</f>
        <v>552</v>
      </c>
      <c r="L4" s="2">
        <f>'12'!L29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'13'!D29</f>
        <v>315664</v>
      </c>
      <c r="E4" s="2">
        <f>'13'!E29</f>
        <v>7385</v>
      </c>
      <c r="F4" s="2">
        <f>'13'!F29</f>
        <v>16240</v>
      </c>
      <c r="G4" s="2">
        <f>'13'!G29</f>
        <v>490</v>
      </c>
      <c r="H4" s="2">
        <f>'13'!H29</f>
        <v>32720</v>
      </c>
      <c r="I4" s="2">
        <f>'13'!I29</f>
        <v>950</v>
      </c>
      <c r="J4" s="2">
        <f>'13'!J29</f>
        <v>528</v>
      </c>
      <c r="K4" s="2">
        <f>'13'!K29</f>
        <v>552</v>
      </c>
      <c r="L4" s="2">
        <f>'13'!L29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'14'!D29</f>
        <v>315664</v>
      </c>
      <c r="E4" s="2">
        <f>'14'!E29</f>
        <v>7385</v>
      </c>
      <c r="F4" s="2">
        <f>'14'!F29</f>
        <v>16240</v>
      </c>
      <c r="G4" s="2">
        <f>'14'!G29</f>
        <v>490</v>
      </c>
      <c r="H4" s="2">
        <f>'14'!H29</f>
        <v>32720</v>
      </c>
      <c r="I4" s="2">
        <f>'14'!I29</f>
        <v>950</v>
      </c>
      <c r="J4" s="2">
        <f>'14'!J29</f>
        <v>528</v>
      </c>
      <c r="K4" s="2">
        <f>'14'!K29</f>
        <v>552</v>
      </c>
      <c r="L4" s="2">
        <f>'14'!L29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'15'!D29</f>
        <v>315664</v>
      </c>
      <c r="E4" s="2">
        <f>'15'!E29</f>
        <v>7385</v>
      </c>
      <c r="F4" s="2">
        <f>'15'!F29</f>
        <v>16240</v>
      </c>
      <c r="G4" s="2">
        <f>'15'!G29</f>
        <v>490</v>
      </c>
      <c r="H4" s="2">
        <f>'15'!H29</f>
        <v>32720</v>
      </c>
      <c r="I4" s="2">
        <f>'15'!I29</f>
        <v>950</v>
      </c>
      <c r="J4" s="2">
        <f>'15'!J29</f>
        <v>528</v>
      </c>
      <c r="K4" s="2">
        <f>'15'!K29</f>
        <v>552</v>
      </c>
      <c r="L4" s="2">
        <f>'15'!L29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'16'!D29</f>
        <v>315664</v>
      </c>
      <c r="E4" s="2">
        <f>'16'!E29</f>
        <v>7385</v>
      </c>
      <c r="F4" s="2">
        <f>'16'!F29</f>
        <v>16240</v>
      </c>
      <c r="G4" s="2">
        <f>'16'!G29</f>
        <v>490</v>
      </c>
      <c r="H4" s="2">
        <f>'16'!H29</f>
        <v>32720</v>
      </c>
      <c r="I4" s="2">
        <f>'16'!I29</f>
        <v>950</v>
      </c>
      <c r="J4" s="2">
        <f>'16'!J29</f>
        <v>528</v>
      </c>
      <c r="K4" s="2">
        <f>'16'!K29</f>
        <v>552</v>
      </c>
      <c r="L4" s="2">
        <f>'16'!L29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'17'!D29</f>
        <v>315664</v>
      </c>
      <c r="E4" s="2">
        <f>'17'!E29</f>
        <v>7385</v>
      </c>
      <c r="F4" s="2">
        <f>'17'!F29</f>
        <v>16240</v>
      </c>
      <c r="G4" s="2">
        <f>'17'!G29</f>
        <v>490</v>
      </c>
      <c r="H4" s="2">
        <f>'17'!H29</f>
        <v>32720</v>
      </c>
      <c r="I4" s="2">
        <f>'17'!I29</f>
        <v>950</v>
      </c>
      <c r="J4" s="2">
        <f>'17'!J29</f>
        <v>528</v>
      </c>
      <c r="K4" s="2">
        <f>'17'!K29</f>
        <v>552</v>
      </c>
      <c r="L4" s="2">
        <f>'17'!L29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'18'!D29</f>
        <v>315664</v>
      </c>
      <c r="E4" s="2">
        <f>'18'!E29</f>
        <v>7385</v>
      </c>
      <c r="F4" s="2">
        <f>'18'!F29</f>
        <v>16240</v>
      </c>
      <c r="G4" s="2">
        <f>'18'!G29</f>
        <v>490</v>
      </c>
      <c r="H4" s="2">
        <f>'18'!H29</f>
        <v>32720</v>
      </c>
      <c r="I4" s="2">
        <f>'18'!I29</f>
        <v>950</v>
      </c>
      <c r="J4" s="2">
        <f>'18'!J29</f>
        <v>528</v>
      </c>
      <c r="K4" s="2">
        <f>'18'!K29</f>
        <v>552</v>
      </c>
      <c r="L4" s="2">
        <f>'18'!L29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B24" sqref="A24:XF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49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56" t="s">
        <v>39</v>
      </c>
      <c r="B29" s="57"/>
      <c r="C29" s="5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'19'!D29</f>
        <v>315664</v>
      </c>
      <c r="E4" s="2">
        <f>'19'!E29</f>
        <v>7385</v>
      </c>
      <c r="F4" s="2">
        <f>'19'!F29</f>
        <v>16240</v>
      </c>
      <c r="G4" s="2">
        <f>'19'!G29</f>
        <v>490</v>
      </c>
      <c r="H4" s="2">
        <f>'19'!H29</f>
        <v>32720</v>
      </c>
      <c r="I4" s="2">
        <f>'19'!I29</f>
        <v>950</v>
      </c>
      <c r="J4" s="2">
        <f>'19'!J29</f>
        <v>528</v>
      </c>
      <c r="K4" s="2">
        <f>'19'!K29</f>
        <v>552</v>
      </c>
      <c r="L4" s="2">
        <f>'19'!L29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'20'!D29</f>
        <v>315664</v>
      </c>
      <c r="E4" s="2">
        <f>'20'!E29</f>
        <v>7385</v>
      </c>
      <c r="F4" s="2">
        <f>'20'!F29</f>
        <v>16240</v>
      </c>
      <c r="G4" s="2">
        <f>'20'!G29</f>
        <v>490</v>
      </c>
      <c r="H4" s="2">
        <f>'20'!H29</f>
        <v>32720</v>
      </c>
      <c r="I4" s="2">
        <f>'20'!I29</f>
        <v>950</v>
      </c>
      <c r="J4" s="2">
        <f>'20'!J29</f>
        <v>528</v>
      </c>
      <c r="K4" s="2">
        <f>'20'!K29</f>
        <v>552</v>
      </c>
      <c r="L4" s="2">
        <f>'20'!L29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'21'!D29</f>
        <v>315664</v>
      </c>
      <c r="E4" s="2">
        <f>'21'!E29</f>
        <v>7385</v>
      </c>
      <c r="F4" s="2">
        <f>'21'!F29</f>
        <v>16240</v>
      </c>
      <c r="G4" s="2">
        <f>'21'!G29</f>
        <v>490</v>
      </c>
      <c r="H4" s="2">
        <f>'21'!H29</f>
        <v>32720</v>
      </c>
      <c r="I4" s="2">
        <f>'21'!I29</f>
        <v>950</v>
      </c>
      <c r="J4" s="2">
        <f>'21'!J29</f>
        <v>528</v>
      </c>
      <c r="K4" s="2">
        <f>'21'!K29</f>
        <v>552</v>
      </c>
      <c r="L4" s="2">
        <f>'21'!L29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'22'!D29</f>
        <v>315664</v>
      </c>
      <c r="E4" s="2">
        <f>'22'!E29</f>
        <v>7385</v>
      </c>
      <c r="F4" s="2">
        <f>'22'!F29</f>
        <v>16240</v>
      </c>
      <c r="G4" s="2">
        <f>'22'!G29</f>
        <v>490</v>
      </c>
      <c r="H4" s="2">
        <f>'22'!H29</f>
        <v>32720</v>
      </c>
      <c r="I4" s="2">
        <f>'22'!I29</f>
        <v>950</v>
      </c>
      <c r="J4" s="2">
        <f>'22'!J29</f>
        <v>528</v>
      </c>
      <c r="K4" s="2">
        <f>'22'!K29</f>
        <v>552</v>
      </c>
      <c r="L4" s="2">
        <f>'22'!L29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'23'!D29</f>
        <v>315664</v>
      </c>
      <c r="E4" s="2">
        <f>'23'!E29</f>
        <v>7385</v>
      </c>
      <c r="F4" s="2">
        <f>'23'!F29</f>
        <v>16240</v>
      </c>
      <c r="G4" s="2">
        <f>'23'!G29</f>
        <v>490</v>
      </c>
      <c r="H4" s="2">
        <f>'23'!H29</f>
        <v>32720</v>
      </c>
      <c r="I4" s="2">
        <f>'23'!I29</f>
        <v>950</v>
      </c>
      <c r="J4" s="2">
        <f>'23'!J29</f>
        <v>528</v>
      </c>
      <c r="K4" s="2">
        <f>'23'!K29</f>
        <v>552</v>
      </c>
      <c r="L4" s="2">
        <f>'23'!L29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'24'!D29</f>
        <v>315664</v>
      </c>
      <c r="E4" s="2">
        <f>'24'!E29</f>
        <v>7385</v>
      </c>
      <c r="F4" s="2">
        <f>'24'!F29</f>
        <v>16240</v>
      </c>
      <c r="G4" s="2">
        <f>'24'!G29</f>
        <v>490</v>
      </c>
      <c r="H4" s="2">
        <f>'24'!H29</f>
        <v>32720</v>
      </c>
      <c r="I4" s="2">
        <f>'24'!I29</f>
        <v>950</v>
      </c>
      <c r="J4" s="2">
        <f>'24'!J29</f>
        <v>528</v>
      </c>
      <c r="K4" s="2">
        <f>'24'!K29</f>
        <v>552</v>
      </c>
      <c r="L4" s="2">
        <f>'24'!L29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'25'!D29</f>
        <v>315664</v>
      </c>
      <c r="E4" s="2">
        <f>'25'!E29</f>
        <v>7385</v>
      </c>
      <c r="F4" s="2">
        <f>'25'!F29</f>
        <v>16240</v>
      </c>
      <c r="G4" s="2">
        <f>'25'!G29</f>
        <v>490</v>
      </c>
      <c r="H4" s="2">
        <f>'25'!H29</f>
        <v>32720</v>
      </c>
      <c r="I4" s="2">
        <f>'25'!I29</f>
        <v>950</v>
      </c>
      <c r="J4" s="2">
        <f>'25'!J29</f>
        <v>528</v>
      </c>
      <c r="K4" s="2">
        <f>'25'!K29</f>
        <v>552</v>
      </c>
      <c r="L4" s="2">
        <f>'25'!L29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'26'!D29</f>
        <v>315664</v>
      </c>
      <c r="E4" s="2">
        <f>'26'!E29</f>
        <v>7385</v>
      </c>
      <c r="F4" s="2">
        <f>'26'!F29</f>
        <v>16240</v>
      </c>
      <c r="G4" s="2">
        <f>'26'!G29</f>
        <v>490</v>
      </c>
      <c r="H4" s="2">
        <f>'26'!H29</f>
        <v>32720</v>
      </c>
      <c r="I4" s="2">
        <f>'26'!I29</f>
        <v>950</v>
      </c>
      <c r="J4" s="2">
        <f>'26'!J29</f>
        <v>528</v>
      </c>
      <c r="K4" s="2">
        <f>'26'!K29</f>
        <v>552</v>
      </c>
      <c r="L4" s="2">
        <f>'26'!L29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'27'!D29</f>
        <v>315664</v>
      </c>
      <c r="E4" s="2">
        <f>'27'!E29</f>
        <v>7385</v>
      </c>
      <c r="F4" s="2">
        <f>'27'!F29</f>
        <v>16240</v>
      </c>
      <c r="G4" s="2">
        <f>'27'!G29</f>
        <v>490</v>
      </c>
      <c r="H4" s="2">
        <f>'27'!H29</f>
        <v>32720</v>
      </c>
      <c r="I4" s="2">
        <f>'27'!I29</f>
        <v>950</v>
      </c>
      <c r="J4" s="2">
        <f>'27'!J29</f>
        <v>528</v>
      </c>
      <c r="K4" s="2">
        <f>'27'!K29</f>
        <v>552</v>
      </c>
      <c r="L4" s="2">
        <f>'27'!L29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'28'!D29</f>
        <v>315664</v>
      </c>
      <c r="E4" s="2">
        <f>'28'!E29</f>
        <v>7385</v>
      </c>
      <c r="F4" s="2">
        <f>'28'!F29</f>
        <v>16240</v>
      </c>
      <c r="G4" s="2">
        <f>'28'!G29</f>
        <v>490</v>
      </c>
      <c r="H4" s="2">
        <f>'28'!H29</f>
        <v>32720</v>
      </c>
      <c r="I4" s="2">
        <f>'28'!I29</f>
        <v>950</v>
      </c>
      <c r="J4" s="2">
        <f>'28'!J29</f>
        <v>528</v>
      </c>
      <c r="K4" s="2">
        <f>'28'!K29</f>
        <v>552</v>
      </c>
      <c r="L4" s="2">
        <f>'28'!L29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27" sqref="A27:XF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>
        <v>20</v>
      </c>
      <c r="F19" s="30"/>
      <c r="G19" s="30"/>
      <c r="H19" s="30"/>
      <c r="I19" s="20">
        <v>5</v>
      </c>
      <c r="J19" s="20"/>
      <c r="K19" s="20"/>
      <c r="L19" s="20"/>
      <c r="M19" s="20">
        <f t="shared" si="0"/>
        <v>9050</v>
      </c>
      <c r="N19" s="24">
        <f t="shared" si="1"/>
        <v>10005</v>
      </c>
      <c r="O19" s="25">
        <f t="shared" si="2"/>
        <v>248.875</v>
      </c>
      <c r="P19" s="26"/>
      <c r="Q19" s="26">
        <v>120</v>
      </c>
      <c r="R19" s="24">
        <f t="shared" si="5"/>
        <v>9636.125</v>
      </c>
      <c r="S19" s="25">
        <f t="shared" si="3"/>
        <v>85.974999999999994</v>
      </c>
      <c r="T19" s="27">
        <f t="shared" si="4"/>
        <v>-34.025000000000006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80712</v>
      </c>
      <c r="E28" s="45">
        <f t="shared" si="6"/>
        <v>20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81112</v>
      </c>
      <c r="N28" s="45">
        <f t="shared" si="7"/>
        <v>82067</v>
      </c>
      <c r="O28" s="46">
        <f t="shared" si="7"/>
        <v>2230.58</v>
      </c>
      <c r="P28" s="45">
        <f t="shared" si="7"/>
        <v>0</v>
      </c>
      <c r="Q28" s="45">
        <f t="shared" si="7"/>
        <v>300</v>
      </c>
      <c r="R28" s="45">
        <f t="shared" si="7"/>
        <v>79536.42</v>
      </c>
      <c r="S28" s="45">
        <f t="shared" si="7"/>
        <v>770.56399999999996</v>
      </c>
      <c r="T28" s="47">
        <f t="shared" si="7"/>
        <v>470.56399999999996</v>
      </c>
    </row>
    <row r="29" spans="1:20" ht="15.75" thickBot="1" x14ac:dyDescent="0.3">
      <c r="A29" s="56" t="s">
        <v>39</v>
      </c>
      <c r="B29" s="57"/>
      <c r="C29" s="58"/>
      <c r="D29" s="48">
        <f>D4+D5-D28</f>
        <v>112071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'29'!D29</f>
        <v>315664</v>
      </c>
      <c r="E4" s="2">
        <f>'29'!E29</f>
        <v>7385</v>
      </c>
      <c r="F4" s="2">
        <f>'29'!F29</f>
        <v>16240</v>
      </c>
      <c r="G4" s="2">
        <f>'29'!G29</f>
        <v>490</v>
      </c>
      <c r="H4" s="2">
        <f>'29'!H29</f>
        <v>32720</v>
      </c>
      <c r="I4" s="2">
        <f>'29'!I29</f>
        <v>950</v>
      </c>
      <c r="J4" s="2">
        <f>'29'!J29</f>
        <v>528</v>
      </c>
      <c r="K4" s="2">
        <f>'29'!K29</f>
        <v>552</v>
      </c>
      <c r="L4" s="2">
        <f>'29'!L29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'30'!D29</f>
        <v>315664</v>
      </c>
      <c r="E4" s="2">
        <f>'30'!E29</f>
        <v>7385</v>
      </c>
      <c r="F4" s="2">
        <f>'30'!F29</f>
        <v>16240</v>
      </c>
      <c r="G4" s="2">
        <f>'30'!G29</f>
        <v>490</v>
      </c>
      <c r="H4" s="2">
        <f>'30'!H29</f>
        <v>32720</v>
      </c>
      <c r="I4" s="2">
        <f>'30'!I29</f>
        <v>950</v>
      </c>
      <c r="J4" s="2">
        <f>'30'!J29</f>
        <v>528</v>
      </c>
      <c r="K4" s="2">
        <f>'30'!K29</f>
        <v>552</v>
      </c>
      <c r="L4" s="2">
        <f>'30'!L29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19" sqref="F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/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311688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12750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12750</v>
      </c>
      <c r="N7" s="24">
        <f>D7+E7*20+F7*10+G7*9+H7*9+I7*191+J7*191+K7*182+L7*100</f>
        <v>12750</v>
      </c>
      <c r="O7" s="25">
        <f>M7*2.75%</f>
        <v>350.625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120</v>
      </c>
      <c r="R7" s="24">
        <f>M7-(M7*2.75%)+I7*191+J7*191+K7*182+L7*100-Q7</f>
        <v>12279.375</v>
      </c>
      <c r="S7" s="25">
        <f>M7*0.95%</f>
        <v>121.125</v>
      </c>
      <c r="T7" s="27">
        <f>S7-Q7</f>
        <v>1.125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6290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6290</v>
      </c>
      <c r="N8" s="24">
        <f t="shared" ref="N8:N27" si="1">D8+E8*20+F8*10+G8*9+H8*9+I8*191+J8*191+K8*182+L8*100</f>
        <v>6290</v>
      </c>
      <c r="O8" s="25">
        <f t="shared" ref="O8:O27" si="2">M8*2.75%</f>
        <v>172.97499999999999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107</v>
      </c>
      <c r="R8" s="24">
        <f t="shared" ref="R8:R27" si="3">M8-(M8*2.75%)+I8*191+J8*191+K8*182+L8*100-Q8</f>
        <v>6010.0249999999996</v>
      </c>
      <c r="S8" s="25">
        <f t="shared" ref="S8:S27" si="4">M8*0.95%</f>
        <v>59.754999999999995</v>
      </c>
      <c r="T8" s="27">
        <f t="shared" ref="T8:T27" si="5">S8-Q8</f>
        <v>-47.245000000000005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17501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17501</v>
      </c>
      <c r="N9" s="24">
        <f t="shared" si="1"/>
        <v>17501</v>
      </c>
      <c r="O9" s="25">
        <f t="shared" si="2"/>
        <v>481.27749999999997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191</v>
      </c>
      <c r="R9" s="24">
        <f t="shared" si="3"/>
        <v>16828.7225</v>
      </c>
      <c r="S9" s="25">
        <f t="shared" si="4"/>
        <v>166.2595</v>
      </c>
      <c r="T9" s="27">
        <f t="shared" si="5"/>
        <v>-24.740499999999997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5142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5142</v>
      </c>
      <c r="N10" s="24">
        <f t="shared" si="1"/>
        <v>5142</v>
      </c>
      <c r="O10" s="25">
        <f t="shared" si="2"/>
        <v>141.405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21</v>
      </c>
      <c r="R10" s="24">
        <f t="shared" si="3"/>
        <v>4979.5950000000003</v>
      </c>
      <c r="S10" s="25">
        <f t="shared" si="4"/>
        <v>48.848999999999997</v>
      </c>
      <c r="T10" s="27">
        <f t="shared" si="5"/>
        <v>27.848999999999997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17195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17195</v>
      </c>
      <c r="N11" s="24">
        <f t="shared" si="1"/>
        <v>17195</v>
      </c>
      <c r="O11" s="25">
        <f t="shared" si="2"/>
        <v>472.86250000000001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83</v>
      </c>
      <c r="R11" s="24">
        <f t="shared" si="3"/>
        <v>16639.137500000001</v>
      </c>
      <c r="S11" s="25">
        <f t="shared" si="4"/>
        <v>163.35249999999999</v>
      </c>
      <c r="T11" s="27">
        <f t="shared" si="5"/>
        <v>80.352499999999992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973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973</v>
      </c>
      <c r="N12" s="24">
        <f t="shared" si="1"/>
        <v>973</v>
      </c>
      <c r="O12" s="25">
        <f t="shared" si="2"/>
        <v>26.7575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0</v>
      </c>
      <c r="R12" s="24">
        <f t="shared" si="3"/>
        <v>946.24249999999995</v>
      </c>
      <c r="S12" s="25">
        <f t="shared" si="4"/>
        <v>9.2434999999999992</v>
      </c>
      <c r="T12" s="27">
        <f t="shared" si="5"/>
        <v>9.2434999999999992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7299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7299</v>
      </c>
      <c r="N13" s="24">
        <f t="shared" si="1"/>
        <v>7299</v>
      </c>
      <c r="O13" s="25">
        <f t="shared" si="2"/>
        <v>200.7225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7098.2775000000001</v>
      </c>
      <c r="S13" s="25">
        <f t="shared" si="4"/>
        <v>69.340499999999992</v>
      </c>
      <c r="T13" s="27">
        <f t="shared" si="5"/>
        <v>69.340499999999992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3841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3841</v>
      </c>
      <c r="N14" s="24">
        <f t="shared" si="1"/>
        <v>3841</v>
      </c>
      <c r="O14" s="25">
        <f t="shared" si="2"/>
        <v>105.6275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0</v>
      </c>
      <c r="R14" s="24">
        <f t="shared" si="3"/>
        <v>3735.3724999999999</v>
      </c>
      <c r="S14" s="25">
        <f t="shared" si="4"/>
        <v>36.4895</v>
      </c>
      <c r="T14" s="27">
        <f t="shared" si="5"/>
        <v>36.4895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5659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5659</v>
      </c>
      <c r="N15" s="24">
        <f t="shared" si="1"/>
        <v>5659</v>
      </c>
      <c r="O15" s="25">
        <f t="shared" si="2"/>
        <v>155.6225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100</v>
      </c>
      <c r="R15" s="24">
        <f t="shared" si="3"/>
        <v>5403.3774999999996</v>
      </c>
      <c r="S15" s="25">
        <f t="shared" si="4"/>
        <v>53.7605</v>
      </c>
      <c r="T15" s="27">
        <f t="shared" si="5"/>
        <v>-46.2395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14355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14355</v>
      </c>
      <c r="N16" s="24">
        <f t="shared" si="1"/>
        <v>14355</v>
      </c>
      <c r="O16" s="25">
        <f t="shared" si="2"/>
        <v>394.76249999999999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137</v>
      </c>
      <c r="R16" s="24">
        <f t="shared" si="3"/>
        <v>13823.237499999999</v>
      </c>
      <c r="S16" s="25">
        <f t="shared" si="4"/>
        <v>136.3725</v>
      </c>
      <c r="T16" s="27">
        <f t="shared" si="5"/>
        <v>-0.62749999999999773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18084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18084</v>
      </c>
      <c r="N17" s="24">
        <f t="shared" si="1"/>
        <v>18084</v>
      </c>
      <c r="O17" s="25">
        <f t="shared" si="2"/>
        <v>497.31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0</v>
      </c>
      <c r="R17" s="24">
        <f t="shared" si="3"/>
        <v>17586.689999999999</v>
      </c>
      <c r="S17" s="25">
        <f t="shared" si="4"/>
        <v>171.798</v>
      </c>
      <c r="T17" s="27">
        <f t="shared" si="5"/>
        <v>171.798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0</v>
      </c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12765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13165</v>
      </c>
      <c r="N19" s="24">
        <f t="shared" si="1"/>
        <v>14120</v>
      </c>
      <c r="O19" s="25">
        <f t="shared" si="2"/>
        <v>362.03750000000002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240</v>
      </c>
      <c r="R19" s="24">
        <f t="shared" si="3"/>
        <v>13517.9625</v>
      </c>
      <c r="S19" s="25">
        <f t="shared" si="4"/>
        <v>125.0675</v>
      </c>
      <c r="T19" s="27">
        <f t="shared" si="5"/>
        <v>-114.9325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4936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4936</v>
      </c>
      <c r="N20" s="24">
        <f t="shared" si="1"/>
        <v>4936</v>
      </c>
      <c r="O20" s="25">
        <f t="shared" si="2"/>
        <v>135.74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20</v>
      </c>
      <c r="R20" s="24">
        <f t="shared" si="3"/>
        <v>4780.26</v>
      </c>
      <c r="S20" s="25">
        <f t="shared" si="4"/>
        <v>46.891999999999996</v>
      </c>
      <c r="T20" s="27">
        <f t="shared" si="5"/>
        <v>26.891999999999996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1544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1544</v>
      </c>
      <c r="N21" s="24">
        <f t="shared" si="1"/>
        <v>1544</v>
      </c>
      <c r="O21" s="25">
        <f t="shared" si="2"/>
        <v>42.46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0</v>
      </c>
      <c r="R21" s="24">
        <f t="shared" si="3"/>
        <v>1501.54</v>
      </c>
      <c r="S21" s="25">
        <f t="shared" si="4"/>
        <v>14.667999999999999</v>
      </c>
      <c r="T21" s="27">
        <f t="shared" si="5"/>
        <v>14.667999999999999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24935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24935</v>
      </c>
      <c r="N22" s="24">
        <f t="shared" si="1"/>
        <v>24935</v>
      </c>
      <c r="O22" s="25">
        <f t="shared" si="2"/>
        <v>685.71249999999998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150</v>
      </c>
      <c r="R22" s="24">
        <f t="shared" si="3"/>
        <v>24099.287499999999</v>
      </c>
      <c r="S22" s="25">
        <f t="shared" si="4"/>
        <v>236.88249999999999</v>
      </c>
      <c r="T22" s="27">
        <f t="shared" si="5"/>
        <v>86.882499999999993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5855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5855</v>
      </c>
      <c r="N23" s="24">
        <f t="shared" si="1"/>
        <v>5855</v>
      </c>
      <c r="O23" s="25">
        <f t="shared" si="2"/>
        <v>161.01249999999999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60</v>
      </c>
      <c r="R23" s="24">
        <f t="shared" si="3"/>
        <v>5633.9875000000002</v>
      </c>
      <c r="S23" s="25">
        <f t="shared" si="4"/>
        <v>55.622499999999995</v>
      </c>
      <c r="T23" s="27">
        <f t="shared" si="5"/>
        <v>-4.3775000000000048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34676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34676</v>
      </c>
      <c r="N24" s="24">
        <f t="shared" si="1"/>
        <v>34676</v>
      </c>
      <c r="O24" s="25">
        <f t="shared" si="2"/>
        <v>953.59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143</v>
      </c>
      <c r="R24" s="24">
        <f t="shared" si="3"/>
        <v>33579.410000000003</v>
      </c>
      <c r="S24" s="25">
        <f t="shared" si="4"/>
        <v>329.42199999999997</v>
      </c>
      <c r="T24" s="27">
        <f t="shared" si="5"/>
        <v>186.42199999999997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5799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5799</v>
      </c>
      <c r="N25" s="24">
        <f t="shared" si="1"/>
        <v>5799</v>
      </c>
      <c r="O25" s="25">
        <f t="shared" si="2"/>
        <v>159.4725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100</v>
      </c>
      <c r="R25" s="24">
        <f t="shared" si="3"/>
        <v>5539.5275000000001</v>
      </c>
      <c r="S25" s="25">
        <f t="shared" si="4"/>
        <v>55.090499999999999</v>
      </c>
      <c r="T25" s="27">
        <f t="shared" si="5"/>
        <v>-44.909500000000001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9766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9766</v>
      </c>
      <c r="N26" s="24">
        <f t="shared" si="1"/>
        <v>9766</v>
      </c>
      <c r="O26" s="25">
        <f t="shared" si="2"/>
        <v>268.565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28</v>
      </c>
      <c r="R26" s="24">
        <f t="shared" si="3"/>
        <v>9469.4349999999995</v>
      </c>
      <c r="S26" s="25">
        <f t="shared" si="4"/>
        <v>92.777000000000001</v>
      </c>
      <c r="T26" s="27">
        <f t="shared" si="5"/>
        <v>64.777000000000001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5177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5177</v>
      </c>
      <c r="N27" s="40">
        <f t="shared" si="1"/>
        <v>5177</v>
      </c>
      <c r="O27" s="25">
        <f t="shared" si="2"/>
        <v>142.36750000000001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24">
        <f t="shared" si="3"/>
        <v>5034.6324999999997</v>
      </c>
      <c r="S27" s="42">
        <f t="shared" si="4"/>
        <v>49.1815</v>
      </c>
      <c r="T27" s="43">
        <f t="shared" si="5"/>
        <v>49.1815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214542</v>
      </c>
      <c r="E28" s="45">
        <f t="shared" si="6"/>
        <v>20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214942</v>
      </c>
      <c r="N28" s="45">
        <f t="shared" si="7"/>
        <v>215897</v>
      </c>
      <c r="O28" s="46">
        <f t="shared" si="7"/>
        <v>5910.9049999999988</v>
      </c>
      <c r="P28" s="45">
        <f t="shared" si="7"/>
        <v>0</v>
      </c>
      <c r="Q28" s="45">
        <f t="shared" si="7"/>
        <v>1500</v>
      </c>
      <c r="R28" s="45">
        <f t="shared" si="7"/>
        <v>208486.09499999997</v>
      </c>
      <c r="S28" s="45">
        <f t="shared" si="7"/>
        <v>2041.9489999999998</v>
      </c>
      <c r="T28" s="47">
        <f t="shared" si="7"/>
        <v>541.94899999999996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G30" sqref="G30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51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'3'!D29</f>
        <v>112071</v>
      </c>
      <c r="E4" s="2">
        <f>'3'!E29</f>
        <v>7385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'4'!D29</f>
        <v>315664</v>
      </c>
      <c r="E4" s="2">
        <f>'4'!E29</f>
        <v>7385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'5'!D29</f>
        <v>315664</v>
      </c>
      <c r="E4" s="2">
        <f>'5'!E29</f>
        <v>7385</v>
      </c>
      <c r="F4" s="2">
        <f>'5'!F29</f>
        <v>16240</v>
      </c>
      <c r="G4" s="2">
        <f>'5'!G29</f>
        <v>490</v>
      </c>
      <c r="H4" s="2">
        <f>'5'!H29</f>
        <v>32720</v>
      </c>
      <c r="I4" s="2">
        <f>'5'!I29</f>
        <v>950</v>
      </c>
      <c r="J4" s="2">
        <f>'5'!J29</f>
        <v>528</v>
      </c>
      <c r="K4" s="2">
        <f>'5'!K29</f>
        <v>552</v>
      </c>
      <c r="L4" s="2">
        <f>'5'!L29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'6'!D29</f>
        <v>315664</v>
      </c>
      <c r="E4" s="2">
        <f>'6'!E29</f>
        <v>7385</v>
      </c>
      <c r="F4" s="2">
        <f>'6'!F29</f>
        <v>16240</v>
      </c>
      <c r="G4" s="2">
        <f>'6'!G29</f>
        <v>490</v>
      </c>
      <c r="H4" s="2">
        <f>'6'!H29</f>
        <v>32720</v>
      </c>
      <c r="I4" s="2">
        <f>'6'!I29</f>
        <v>950</v>
      </c>
      <c r="J4" s="2">
        <f>'6'!J29</f>
        <v>528</v>
      </c>
      <c r="K4" s="2">
        <f>'6'!K29</f>
        <v>552</v>
      </c>
      <c r="L4" s="2">
        <f>'6'!L29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40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'7'!D29</f>
        <v>315664</v>
      </c>
      <c r="E4" s="2">
        <f>'7'!E29</f>
        <v>7385</v>
      </c>
      <c r="F4" s="2">
        <f>'7'!F29</f>
        <v>16240</v>
      </c>
      <c r="G4" s="2">
        <f>'7'!G29</f>
        <v>490</v>
      </c>
      <c r="H4" s="2">
        <f>'7'!H29</f>
        <v>32720</v>
      </c>
      <c r="I4" s="2">
        <f>'7'!I29</f>
        <v>950</v>
      </c>
      <c r="J4" s="2">
        <f>'7'!J29</f>
        <v>528</v>
      </c>
      <c r="K4" s="2">
        <f>'7'!K29</f>
        <v>552</v>
      </c>
      <c r="L4" s="2">
        <f>'7'!L29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</row>
    <row r="2" spans="1:20" ht="15.75" thickBot="1" x14ac:dyDescent="0.3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</row>
    <row r="3" spans="1:20" ht="18.75" x14ac:dyDescent="0.25">
      <c r="A3" s="63" t="s">
        <v>41</v>
      </c>
      <c r="B3" s="64"/>
      <c r="C3" s="65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</row>
    <row r="4" spans="1:20" x14ac:dyDescent="0.25">
      <c r="A4" s="67" t="s">
        <v>1</v>
      </c>
      <c r="B4" s="67"/>
      <c r="C4" s="1"/>
      <c r="D4" s="2">
        <f>'8'!D29</f>
        <v>315664</v>
      </c>
      <c r="E4" s="2">
        <f>'8'!E29</f>
        <v>7385</v>
      </c>
      <c r="F4" s="2">
        <f>'8'!F29</f>
        <v>16240</v>
      </c>
      <c r="G4" s="2">
        <f>'8'!G29</f>
        <v>490</v>
      </c>
      <c r="H4" s="2">
        <f>'8'!H29</f>
        <v>32720</v>
      </c>
      <c r="I4" s="2">
        <f>'8'!I29</f>
        <v>950</v>
      </c>
      <c r="J4" s="2">
        <f>'8'!J29</f>
        <v>528</v>
      </c>
      <c r="K4" s="2">
        <f>'8'!K29</f>
        <v>552</v>
      </c>
      <c r="L4" s="2">
        <f>'8'!L29</f>
        <v>0</v>
      </c>
      <c r="M4" s="3"/>
      <c r="N4" s="68"/>
      <c r="O4" s="68"/>
      <c r="P4" s="68"/>
      <c r="Q4" s="68"/>
      <c r="R4" s="68"/>
      <c r="S4" s="68"/>
      <c r="T4" s="68"/>
    </row>
    <row r="5" spans="1:20" x14ac:dyDescent="0.25">
      <c r="A5" s="67" t="s">
        <v>2</v>
      </c>
      <c r="B5" s="6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8"/>
      <c r="O5" s="68"/>
      <c r="P5" s="68"/>
      <c r="Q5" s="68"/>
      <c r="R5" s="68"/>
      <c r="S5" s="68"/>
      <c r="T5" s="6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3" t="s">
        <v>38</v>
      </c>
      <c r="B28" s="54"/>
      <c r="C28" s="5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6" t="s">
        <v>39</v>
      </c>
      <c r="B29" s="57"/>
      <c r="C29" s="58"/>
      <c r="D29" s="48">
        <f>D4+D5-D28</f>
        <v>315664</v>
      </c>
      <c r="E29" s="48">
        <f t="shared" ref="E29:L29" si="8">E4+E5-E28</f>
        <v>7385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59"/>
      <c r="N29" s="60"/>
      <c r="O29" s="60"/>
      <c r="P29" s="60"/>
      <c r="Q29" s="60"/>
      <c r="R29" s="60"/>
      <c r="S29" s="60"/>
      <c r="T29" s="6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2021-07-04T16:24:38Z</dcterms:modified>
</cp:coreProperties>
</file>