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31" l="1"/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31" l="1"/>
  <c r="V28" i="26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<sst xmlns="http://schemas.openxmlformats.org/spreadsheetml/2006/main" count="1624" uniqueCount="136">
  <si>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</si>
  <si>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</si>
  <si>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</si>
  <si>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</si>
  <si>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</si>
  <si>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</si>
  <si>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</si>
  <si>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</si>
  <si>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</si>
  <si>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</si>
  <si>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</si>
  <si>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</si>
  <si>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</si>
  <si>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</si>
  <si>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</si>
  <si>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</si>
  <si>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</si>
  <si>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</si>
  <si>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</si>
  <si>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</si>
  <si>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</si>
  <si>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</si>
  <si>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</si>
  <si>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</si>
  <si>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</si>
  <si>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</si>
  <si>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</si>
  <si>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</si>
  <si>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</si>
  <si>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</si>
  <si>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</si>
  <si>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</si>
  <si>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</si>
  <si>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</si>
  <si>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</si>
  <si>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</si>
  <si>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</si>
  <si>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</si>
  <si>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</si>
  <si>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</si>
  <si>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</si>
  <si>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</si>
  <si>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</si>
  <si>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</si>
  <si>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</si>
  <si>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</si>
  <si>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</si>
  <si>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</si>
  <si>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</si>
  <si>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</si>
  <si>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</si>
  <si>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</si>
  <si>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</si>
  <si>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</si>
  <si>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</si>
  <si>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</si>
  <si>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</si>
  <si>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</si>
  <si>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</si>
  <si>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</si>
  <si>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</si>
  <si>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</si>
  <si>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</si>
  <si>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</si>
  <si>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</si>
  <si>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</si>
  <si>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</si>
  <si>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</si>
  <si>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</si>
  <si>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</si>
  <si>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</si>
  <si>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</si>
  <si>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</si>
  <si>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</si>
  <si>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</si>
  <si>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</si>
  <si>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</si>
  <si>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</si>
  <si>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</si>
  <si>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</si>
  <si>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</si>
  <si>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</si>
  <si>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</si>
  <si>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</si>
  <si>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</si>
  <si>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</si>
  <si>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</si>
  <si>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</si>
  <si>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</si>
  <si>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</si>
  <si>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</si>
  <si>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</si>
  <si>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</si>
  <si>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</si>
  <si>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</si>
  <si>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</si>
  <si>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</si>
  <si>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</si>
  <si>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</si>
  <si>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</si>
  <si>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</si>
  <si>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</si>
  <si>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</si>
  <si>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</si>
  <si>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</si>
  <si>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</si>
  <si>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</si>
  <si>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</si>
  <si>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</si>
  <si>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</si>
  <si>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</si>
  <si>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</si>
  <si>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</si>
  <si>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</si>
  <si>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</si>
  <si>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</si>
  <si>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</si>
  <si>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</si>
  <si>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</si>
  <si>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</si>
  <si>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</si>
  <si>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</si>
  <si>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</si>
  <si>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</si>
  <si>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</si>
  <si>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</si>
  <si>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</si>
  <si>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</si>
  <si>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</si>
  <si>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</si>
  <si>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</si>
  <si>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</si>
  <si>
    <t>Date:30.06.2021</t>
  </si>
  <si>
    <t xml:space="preserve">Rokib </t>
  </si>
  <si>
    <t>.8% Less</t>
  </si>
  <si>
    <t>Date:31.07.2021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</si>
</sst>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5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53" t="s">
        <v>0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5.75" customHeight="1" x14ac:dyDescent="0.25">
      <c r="A3" s="25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ht="18.75" thickBot="1" x14ac:dyDescent="0.3">
      <c r="A4" s="260" t="s">
        <v>53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</row>
    <row r="5" spans="1:21" ht="18.75" x14ac:dyDescent="0.25">
      <c r="A5" s="254" t="s">
        <v>47</v>
      </c>
      <c r="B5" s="255"/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</row>
    <row r="6" spans="1:21" x14ac:dyDescent="0.25">
      <c r="A6" s="258" t="s">
        <v>1</v>
      </c>
      <c r="B6" s="258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9"/>
      <c r="O6" s="259"/>
      <c r="P6" s="259"/>
      <c r="Q6" s="259"/>
      <c r="R6" s="259"/>
      <c r="S6" s="259"/>
      <c r="T6" s="259"/>
    </row>
    <row r="7" spans="1:21" x14ac:dyDescent="0.25">
      <c r="A7" s="258" t="s">
        <v>2</v>
      </c>
      <c r="B7" s="258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9"/>
      <c r="O7" s="259"/>
      <c r="P7" s="259"/>
      <c r="Q7" s="259"/>
      <c r="R7" s="259"/>
      <c r="S7" s="259"/>
      <c r="T7" s="259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51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50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49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52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48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4" t="s">
        <v>44</v>
      </c>
      <c r="B30" s="245"/>
      <c r="C30" s="246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7" t="s">
        <v>45</v>
      </c>
      <c r="B31" s="248"/>
      <c r="C31" s="249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50"/>
      <c r="N31" s="251"/>
      <c r="O31" s="251"/>
      <c r="P31" s="251"/>
      <c r="Q31" s="251"/>
      <c r="R31" s="251"/>
      <c r="S31" s="251"/>
      <c r="T31" s="252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49" priority="44" operator="equal">
      <formula>212030016606640</formula>
    </cfRule>
  </conditionalFormatting>
  <conditionalFormatting sqref="D31 E30:K31 E6 E8">
    <cfRule type="cellIs" dxfId="1448" priority="42" operator="equal">
      <formula>$E$6</formula>
    </cfRule>
    <cfRule type="cellIs" dxfId="1447" priority="43" operator="equal">
      <formula>2120</formula>
    </cfRule>
  </conditionalFormatting>
  <conditionalFormatting sqref="D31:E31 F30:F31 F6 F8">
    <cfRule type="cellIs" dxfId="1446" priority="40" operator="equal">
      <formula>$F$6</formula>
    </cfRule>
    <cfRule type="cellIs" dxfId="1445" priority="41" operator="equal">
      <formula>300</formula>
    </cfRule>
  </conditionalFormatting>
  <conditionalFormatting sqref="G30:G31 G6 G8">
    <cfRule type="cellIs" dxfId="1444" priority="38" operator="equal">
      <formula>$G$6</formula>
    </cfRule>
    <cfRule type="cellIs" dxfId="1443" priority="39" operator="equal">
      <formula>1660</formula>
    </cfRule>
  </conditionalFormatting>
  <conditionalFormatting sqref="H30:H31 H6 H8">
    <cfRule type="cellIs" dxfId="1442" priority="36" operator="equal">
      <formula>$H$6</formula>
    </cfRule>
    <cfRule type="cellIs" dxfId="1441" priority="37" operator="equal">
      <formula>6640</formula>
    </cfRule>
  </conditionalFormatting>
  <conditionalFormatting sqref="T8:T30">
    <cfRule type="cellIs" dxfId="1440" priority="35" operator="lessThan">
      <formula>0</formula>
    </cfRule>
  </conditionalFormatting>
  <conditionalFormatting sqref="T9:T29">
    <cfRule type="cellIs" dxfId="1439" priority="32" operator="lessThan">
      <formula>0</formula>
    </cfRule>
    <cfRule type="cellIs" dxfId="1438" priority="33" operator="lessThan">
      <formula>0</formula>
    </cfRule>
    <cfRule type="cellIs" dxfId="1437" priority="34" operator="lessThan">
      <formula>0</formula>
    </cfRule>
  </conditionalFormatting>
  <conditionalFormatting sqref="E30:K30 E6 E8">
    <cfRule type="cellIs" dxfId="1436" priority="31" operator="equal">
      <formula>$E$6</formula>
    </cfRule>
  </conditionalFormatting>
  <conditionalFormatting sqref="D30:D31 D6:K6 M6 D8">
    <cfRule type="cellIs" dxfId="1435" priority="30" operator="equal">
      <formula>$D$6</formula>
    </cfRule>
  </conditionalFormatting>
  <conditionalFormatting sqref="I30:I31 I6 I8">
    <cfRule type="cellIs" dxfId="1434" priority="29" operator="equal">
      <formula>$I$6</formula>
    </cfRule>
  </conditionalFormatting>
  <conditionalFormatting sqref="J30:J31 J6 J8">
    <cfRule type="cellIs" dxfId="1433" priority="28" operator="equal">
      <formula>$J$6</formula>
    </cfRule>
  </conditionalFormatting>
  <conditionalFormatting sqref="K30:K31 K6 K8">
    <cfRule type="cellIs" dxfId="1432" priority="27" operator="equal">
      <formula>$K$6</formula>
    </cfRule>
  </conditionalFormatting>
  <conditionalFormatting sqref="M6:M8 L8 L30:L31">
    <cfRule type="cellIs" dxfId="1431" priority="26" operator="equal">
      <formula>$L$6</formula>
    </cfRule>
  </conditionalFormatting>
  <conditionalFormatting sqref="T9:T30">
    <cfRule type="cellIs" dxfId="1430" priority="23" operator="lessThan">
      <formula>0</formula>
    </cfRule>
    <cfRule type="cellIs" dxfId="1429" priority="24" operator="lessThan">
      <formula>0</formula>
    </cfRule>
    <cfRule type="cellIs" dxfId="1428" priority="25" operator="lessThan">
      <formula>0</formula>
    </cfRule>
  </conditionalFormatting>
  <conditionalFormatting sqref="T8:T30">
    <cfRule type="cellIs" dxfId="1427" priority="21" operator="lessThan">
      <formula>0</formula>
    </cfRule>
  </conditionalFormatting>
  <conditionalFormatting sqref="T9:T29">
    <cfRule type="cellIs" dxfId="1426" priority="18" operator="lessThan">
      <formula>0</formula>
    </cfRule>
    <cfRule type="cellIs" dxfId="1425" priority="19" operator="lessThan">
      <formula>0</formula>
    </cfRule>
    <cfRule type="cellIs" dxfId="1424" priority="20" operator="lessThan">
      <formula>0</formula>
    </cfRule>
  </conditionalFormatting>
  <conditionalFormatting sqref="T9:T30">
    <cfRule type="cellIs" dxfId="1423" priority="15" operator="lessThan">
      <formula>0</formula>
    </cfRule>
    <cfRule type="cellIs" dxfId="1422" priority="16" operator="lessThan">
      <formula>0</formula>
    </cfRule>
    <cfRule type="cellIs" dxfId="1421" priority="17" operator="lessThan">
      <formula>0</formula>
    </cfRule>
  </conditionalFormatting>
  <conditionalFormatting sqref="L6">
    <cfRule type="cellIs" dxfId="1420" priority="13" operator="equal">
      <formula>$L$6</formula>
    </cfRule>
  </conditionalFormatting>
  <conditionalFormatting sqref="D9:S9">
    <cfRule type="cellIs" dxfId="1419" priority="12" operator="greaterThan">
      <formula>0</formula>
    </cfRule>
  </conditionalFormatting>
  <conditionalFormatting sqref="D11:S11">
    <cfRule type="cellIs" dxfId="1418" priority="11" operator="greaterThan">
      <formula>0</formula>
    </cfRule>
  </conditionalFormatting>
  <conditionalFormatting sqref="D13:S13 O14:O15">
    <cfRule type="cellIs" dxfId="1417" priority="10" operator="greaterThan">
      <formula>0</formula>
    </cfRule>
  </conditionalFormatting>
  <conditionalFormatting sqref="D15:N15 P15:S15">
    <cfRule type="cellIs" dxfId="1416" priority="9" operator="greaterThan">
      <formula>0</formula>
    </cfRule>
  </conditionalFormatting>
  <conditionalFormatting sqref="D17:S17">
    <cfRule type="cellIs" dxfId="1415" priority="8" operator="greaterThan">
      <formula>0</formula>
    </cfRule>
  </conditionalFormatting>
  <conditionalFormatting sqref="D19:S19">
    <cfRule type="cellIs" dxfId="1414" priority="7" operator="greaterThan">
      <formula>0</formula>
    </cfRule>
  </conditionalFormatting>
  <conditionalFormatting sqref="D21:S21">
    <cfRule type="cellIs" dxfId="1413" priority="6" operator="greaterThan">
      <formula>0</formula>
    </cfRule>
  </conditionalFormatting>
  <conditionalFormatting sqref="D23:S23">
    <cfRule type="cellIs" dxfId="1412" priority="5" operator="greaterThan">
      <formula>0</formula>
    </cfRule>
  </conditionalFormatting>
  <conditionalFormatting sqref="D25:S25">
    <cfRule type="cellIs" dxfId="1411" priority="4" operator="greaterThan">
      <formula>0</formula>
    </cfRule>
  </conditionalFormatting>
  <conditionalFormatting sqref="D27:S27">
    <cfRule type="cellIs" dxfId="1410" priority="3" operator="greaterThan">
      <formula>0</formula>
    </cfRule>
  </conditionalFormatting>
  <conditionalFormatting sqref="D29:S29">
    <cfRule type="cellIs" dxfId="1409" priority="2" operator="greaterThan">
      <formula>0</formula>
    </cfRule>
  </conditionalFormatting>
  <conditionalFormatting sqref="D7:L7">
    <cfRule type="cellIs" dxfId="140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1" ht="18.75" x14ac:dyDescent="0.25">
      <c r="A3" s="254" t="s">
        <v>105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7" t="s">
        <v>45</v>
      </c>
      <c r="B29" s="248"/>
      <c r="C29" s="249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 R14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54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55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07" priority="43" operator="equal">
      <formula>212030016606640</formula>
    </cfRule>
  </conditionalFormatting>
  <conditionalFormatting sqref="D29 E4:E6 E28:K29">
    <cfRule type="cellIs" dxfId="1406" priority="41" operator="equal">
      <formula>$E$4</formula>
    </cfRule>
    <cfRule type="cellIs" dxfId="1405" priority="42" operator="equal">
      <formula>2120</formula>
    </cfRule>
  </conditionalFormatting>
  <conditionalFormatting sqref="D29:E29 F4:F6 F28:F29">
    <cfRule type="cellIs" dxfId="1404" priority="39" operator="equal">
      <formula>$F$4</formula>
    </cfRule>
    <cfRule type="cellIs" dxfId="1403" priority="40" operator="equal">
      <formula>300</formula>
    </cfRule>
  </conditionalFormatting>
  <conditionalFormatting sqref="G4:G6 G28:G29">
    <cfRule type="cellIs" dxfId="1402" priority="37" operator="equal">
      <formula>$G$4</formula>
    </cfRule>
    <cfRule type="cellIs" dxfId="1401" priority="38" operator="equal">
      <formula>1660</formula>
    </cfRule>
  </conditionalFormatting>
  <conditionalFormatting sqref="H4:H6 H28:H29">
    <cfRule type="cellIs" dxfId="1400" priority="35" operator="equal">
      <formula>$H$4</formula>
    </cfRule>
    <cfRule type="cellIs" dxfId="1399" priority="36" operator="equal">
      <formula>6640</formula>
    </cfRule>
  </conditionalFormatting>
  <conditionalFormatting sqref="T6:T28">
    <cfRule type="cellIs" dxfId="1398" priority="34" operator="lessThan">
      <formula>0</formula>
    </cfRule>
  </conditionalFormatting>
  <conditionalFormatting sqref="T7:T27">
    <cfRule type="cellIs" dxfId="1397" priority="31" operator="lessThan">
      <formula>0</formula>
    </cfRule>
    <cfRule type="cellIs" dxfId="1396" priority="32" operator="lessThan">
      <formula>0</formula>
    </cfRule>
    <cfRule type="cellIs" dxfId="1395" priority="33" operator="lessThan">
      <formula>0</formula>
    </cfRule>
  </conditionalFormatting>
  <conditionalFormatting sqref="E4:E6 E28:K28">
    <cfRule type="cellIs" dxfId="1394" priority="30" operator="equal">
      <formula>$E$4</formula>
    </cfRule>
  </conditionalFormatting>
  <conditionalFormatting sqref="D28:D29 D6 D4:M4">
    <cfRule type="cellIs" dxfId="1393" priority="29" operator="equal">
      <formula>$D$4</formula>
    </cfRule>
  </conditionalFormatting>
  <conditionalFormatting sqref="I4:I6 I28:I29">
    <cfRule type="cellIs" dxfId="1392" priority="28" operator="equal">
      <formula>$I$4</formula>
    </cfRule>
  </conditionalFormatting>
  <conditionalFormatting sqref="J4:J6 J28:J29">
    <cfRule type="cellIs" dxfId="1391" priority="27" operator="equal">
      <formula>$J$4</formula>
    </cfRule>
  </conditionalFormatting>
  <conditionalFormatting sqref="K4:K6 K28:K29">
    <cfRule type="cellIs" dxfId="1390" priority="26" operator="equal">
      <formula>$K$4</formula>
    </cfRule>
  </conditionalFormatting>
  <conditionalFormatting sqref="M4:M6">
    <cfRule type="cellIs" dxfId="1389" priority="25" operator="equal">
      <formula>$L$4</formula>
    </cfRule>
  </conditionalFormatting>
  <conditionalFormatting sqref="T7:T28">
    <cfRule type="cellIs" dxfId="1388" priority="22" operator="lessThan">
      <formula>0</formula>
    </cfRule>
    <cfRule type="cellIs" dxfId="1387" priority="23" operator="lessThan">
      <formula>0</formula>
    </cfRule>
    <cfRule type="cellIs" dxfId="1386" priority="24" operator="lessThan">
      <formula>0</formula>
    </cfRule>
  </conditionalFormatting>
  <conditionalFormatting sqref="D5:K5">
    <cfRule type="cellIs" dxfId="1385" priority="21" operator="greaterThan">
      <formula>0</formula>
    </cfRule>
  </conditionalFormatting>
  <conditionalFormatting sqref="T6:T28">
    <cfRule type="cellIs" dxfId="1384" priority="20" operator="lessThan">
      <formula>0</formula>
    </cfRule>
  </conditionalFormatting>
  <conditionalFormatting sqref="T7:T27">
    <cfRule type="cellIs" dxfId="1383" priority="17" operator="lessThan">
      <formula>0</formula>
    </cfRule>
    <cfRule type="cellIs" dxfId="1382" priority="18" operator="lessThan">
      <formula>0</formula>
    </cfRule>
    <cfRule type="cellIs" dxfId="1381" priority="19" operator="lessThan">
      <formula>0</formula>
    </cfRule>
  </conditionalFormatting>
  <conditionalFormatting sqref="T7:T28">
    <cfRule type="cellIs" dxfId="1380" priority="14" operator="lessThan">
      <formula>0</formula>
    </cfRule>
    <cfRule type="cellIs" dxfId="1379" priority="15" operator="lessThan">
      <formula>0</formula>
    </cfRule>
    <cfRule type="cellIs" dxfId="1378" priority="16" operator="lessThan">
      <formula>0</formula>
    </cfRule>
  </conditionalFormatting>
  <conditionalFormatting sqref="D5:K5">
    <cfRule type="cellIs" dxfId="1377" priority="13" operator="greaterThan">
      <formula>0</formula>
    </cfRule>
  </conditionalFormatting>
  <conditionalFormatting sqref="L4 L6 L28:L29">
    <cfRule type="cellIs" dxfId="1376" priority="12" operator="equal">
      <formula>$L$4</formula>
    </cfRule>
  </conditionalFormatting>
  <conditionalFormatting sqref="D7:S7">
    <cfRule type="cellIs" dxfId="1375" priority="11" operator="greaterThan">
      <formula>0</formula>
    </cfRule>
  </conditionalFormatting>
  <conditionalFormatting sqref="D9:S9">
    <cfRule type="cellIs" dxfId="1374" priority="10" operator="greaterThan">
      <formula>0</formula>
    </cfRule>
  </conditionalFormatting>
  <conditionalFormatting sqref="D11:S11">
    <cfRule type="cellIs" dxfId="1373" priority="9" operator="greaterThan">
      <formula>0</formula>
    </cfRule>
  </conditionalFormatting>
  <conditionalFormatting sqref="D13:S13">
    <cfRule type="cellIs" dxfId="1372" priority="8" operator="greaterThan">
      <formula>0</formula>
    </cfRule>
  </conditionalFormatting>
  <conditionalFormatting sqref="D15:S15">
    <cfRule type="cellIs" dxfId="1371" priority="7" operator="greaterThan">
      <formula>0</formula>
    </cfRule>
  </conditionalFormatting>
  <conditionalFormatting sqref="D17:S17">
    <cfRule type="cellIs" dxfId="1370" priority="6" operator="greaterThan">
      <formula>0</formula>
    </cfRule>
  </conditionalFormatting>
  <conditionalFormatting sqref="D19:S19">
    <cfRule type="cellIs" dxfId="1369" priority="5" operator="greaterThan">
      <formula>0</formula>
    </cfRule>
  </conditionalFormatting>
  <conditionalFormatting sqref="D21:S21">
    <cfRule type="cellIs" dxfId="1368" priority="4" operator="greaterThan">
      <formula>0</formula>
    </cfRule>
  </conditionalFormatting>
  <conditionalFormatting sqref="D23:S23">
    <cfRule type="cellIs" dxfId="1367" priority="3" operator="greaterThan">
      <formula>0</formula>
    </cfRule>
  </conditionalFormatting>
  <conditionalFormatting sqref="D25:S25">
    <cfRule type="cellIs" dxfId="1366" priority="2" operator="greaterThan">
      <formula>0</formula>
    </cfRule>
  </conditionalFormatting>
  <conditionalFormatting sqref="D27:S27">
    <cfRule type="cellIs" dxfId="136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113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114</v>
      </c>
      <c r="V6" s="18" t="s">
        <v>112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3" priority="59" operator="equal">
      <formula>212030016606640</formula>
    </cfRule>
  </conditionalFormatting>
  <conditionalFormatting sqref="D29 E4:E6 E28:K29">
    <cfRule type="cellIs" dxfId="642" priority="57" operator="equal">
      <formula>$E$4</formula>
    </cfRule>
    <cfRule type="cellIs" dxfId="641" priority="58" operator="equal">
      <formula>2120</formula>
    </cfRule>
  </conditionalFormatting>
  <conditionalFormatting sqref="D29:E29 F4:F6 F28:F29">
    <cfRule type="cellIs" dxfId="640" priority="55" operator="equal">
      <formula>$F$4</formula>
    </cfRule>
    <cfRule type="cellIs" dxfId="639" priority="56" operator="equal">
      <formula>300</formula>
    </cfRule>
  </conditionalFormatting>
  <conditionalFormatting sqref="G4:G6 G28:G29">
    <cfRule type="cellIs" dxfId="638" priority="53" operator="equal">
      <formula>$G$4</formula>
    </cfRule>
    <cfRule type="cellIs" dxfId="637" priority="54" operator="equal">
      <formula>1660</formula>
    </cfRule>
  </conditionalFormatting>
  <conditionalFormatting sqref="H4:H6 H28:H29">
    <cfRule type="cellIs" dxfId="636" priority="51" operator="equal">
      <formula>$H$4</formula>
    </cfRule>
    <cfRule type="cellIs" dxfId="635" priority="52" operator="equal">
      <formula>6640</formula>
    </cfRule>
  </conditionalFormatting>
  <conditionalFormatting sqref="T6:T28 U6:V6 U28">
    <cfRule type="cellIs" dxfId="634" priority="50" operator="lessThan">
      <formula>0</formula>
    </cfRule>
  </conditionalFormatting>
  <conditionalFormatting sqref="T7:T27">
    <cfRule type="cellIs" dxfId="633" priority="47" operator="lessThan">
      <formula>0</formula>
    </cfRule>
    <cfRule type="cellIs" dxfId="632" priority="48" operator="lessThan">
      <formula>0</formula>
    </cfRule>
    <cfRule type="cellIs" dxfId="631" priority="49" operator="lessThan">
      <formula>0</formula>
    </cfRule>
  </conditionalFormatting>
  <conditionalFormatting sqref="E4:E6 E28:K28">
    <cfRule type="cellIs" dxfId="630" priority="46" operator="equal">
      <formula>$E$4</formula>
    </cfRule>
  </conditionalFormatting>
  <conditionalFormatting sqref="D28:D29 D6 D4:M4">
    <cfRule type="cellIs" dxfId="629" priority="45" operator="equal">
      <formula>$D$4</formula>
    </cfRule>
  </conditionalFormatting>
  <conditionalFormatting sqref="I4:I6 I28:I29">
    <cfRule type="cellIs" dxfId="628" priority="44" operator="equal">
      <formula>$I$4</formula>
    </cfRule>
  </conditionalFormatting>
  <conditionalFormatting sqref="J4:J6 J28:J29">
    <cfRule type="cellIs" dxfId="627" priority="43" operator="equal">
      <formula>$J$4</formula>
    </cfRule>
  </conditionalFormatting>
  <conditionalFormatting sqref="K4:K6 K28:K29">
    <cfRule type="cellIs" dxfId="626" priority="42" operator="equal">
      <formula>$K$4</formula>
    </cfRule>
  </conditionalFormatting>
  <conditionalFormatting sqref="M4:M6">
    <cfRule type="cellIs" dxfId="625" priority="41" operator="equal">
      <formula>$L$4</formula>
    </cfRule>
  </conditionalFormatting>
  <conditionalFormatting sqref="T7:T28 U28">
    <cfRule type="cellIs" dxfId="624" priority="38" operator="lessThan">
      <formula>0</formula>
    </cfRule>
    <cfRule type="cellIs" dxfId="623" priority="39" operator="lessThan">
      <formula>0</formula>
    </cfRule>
    <cfRule type="cellIs" dxfId="622" priority="40" operator="lessThan">
      <formula>0</formula>
    </cfRule>
  </conditionalFormatting>
  <conditionalFormatting sqref="D5:K5">
    <cfRule type="cellIs" dxfId="621" priority="37" operator="greaterThan">
      <formula>0</formula>
    </cfRule>
  </conditionalFormatting>
  <conditionalFormatting sqref="T6:T28 U6:V6 U28">
    <cfRule type="cellIs" dxfId="620" priority="36" operator="lessThan">
      <formula>0</formula>
    </cfRule>
  </conditionalFormatting>
  <conditionalFormatting sqref="T7:T27">
    <cfRule type="cellIs" dxfId="619" priority="33" operator="lessThan">
      <formula>0</formula>
    </cfRule>
    <cfRule type="cellIs" dxfId="618" priority="34" operator="lessThan">
      <formula>0</formula>
    </cfRule>
    <cfRule type="cellIs" dxfId="617" priority="35" operator="lessThan">
      <formula>0</formula>
    </cfRule>
  </conditionalFormatting>
  <conditionalFormatting sqref="T7:T28 U28">
    <cfRule type="cellIs" dxfId="616" priority="30" operator="lessThan">
      <formula>0</formula>
    </cfRule>
    <cfRule type="cellIs" dxfId="615" priority="31" operator="lessThan">
      <formula>0</formula>
    </cfRule>
    <cfRule type="cellIs" dxfId="614" priority="32" operator="lessThan">
      <formula>0</formula>
    </cfRule>
  </conditionalFormatting>
  <conditionalFormatting sqref="D5:K5">
    <cfRule type="cellIs" dxfId="613" priority="29" operator="greaterThan">
      <formula>0</formula>
    </cfRule>
  </conditionalFormatting>
  <conditionalFormatting sqref="L4 L6 L28:L29">
    <cfRule type="cellIs" dxfId="612" priority="28" operator="equal">
      <formula>$L$4</formula>
    </cfRule>
  </conditionalFormatting>
  <conditionalFormatting sqref="D7:S7">
    <cfRule type="cellIs" dxfId="611" priority="27" operator="greaterThan">
      <formula>0</formula>
    </cfRule>
  </conditionalFormatting>
  <conditionalFormatting sqref="D9:S9">
    <cfRule type="cellIs" dxfId="610" priority="26" operator="greaterThan">
      <formula>0</formula>
    </cfRule>
  </conditionalFormatting>
  <conditionalFormatting sqref="D11:S11">
    <cfRule type="cellIs" dxfId="609" priority="25" operator="greaterThan">
      <formula>0</formula>
    </cfRule>
  </conditionalFormatting>
  <conditionalFormatting sqref="D13:S13">
    <cfRule type="cellIs" dxfId="608" priority="24" operator="greaterThan">
      <formula>0</formula>
    </cfRule>
  </conditionalFormatting>
  <conditionalFormatting sqref="D15:S15">
    <cfRule type="cellIs" dxfId="607" priority="23" operator="greaterThan">
      <formula>0</formula>
    </cfRule>
  </conditionalFormatting>
  <conditionalFormatting sqref="D17:S17">
    <cfRule type="cellIs" dxfId="606" priority="22" operator="greaterThan">
      <formula>0</formula>
    </cfRule>
  </conditionalFormatting>
  <conditionalFormatting sqref="D19:S19">
    <cfRule type="cellIs" dxfId="605" priority="21" operator="greaterThan">
      <formula>0</formula>
    </cfRule>
  </conditionalFormatting>
  <conditionalFormatting sqref="D21:S21">
    <cfRule type="cellIs" dxfId="604" priority="20" operator="greaterThan">
      <formula>0</formula>
    </cfRule>
  </conditionalFormatting>
  <conditionalFormatting sqref="D23:S23">
    <cfRule type="cellIs" dxfId="603" priority="19" operator="greaterThan">
      <formula>0</formula>
    </cfRule>
  </conditionalFormatting>
  <conditionalFormatting sqref="D25:S25">
    <cfRule type="cellIs" dxfId="602" priority="18" operator="greaterThan">
      <formula>0</formula>
    </cfRule>
  </conditionalFormatting>
  <conditionalFormatting sqref="D27:S27">
    <cfRule type="cellIs" dxfId="601" priority="17" operator="greaterThan">
      <formula>0</formula>
    </cfRule>
  </conditionalFormatting>
  <conditionalFormatting sqref="V28">
    <cfRule type="cellIs" dxfId="600" priority="8" operator="lessThan">
      <formula>0</formula>
    </cfRule>
  </conditionalFormatting>
  <conditionalFormatting sqref="V28">
    <cfRule type="cellIs" dxfId="599" priority="5" operator="lessThan">
      <formula>0</formula>
    </cfRule>
    <cfRule type="cellIs" dxfId="598" priority="6" operator="lessThan">
      <formula>0</formula>
    </cfRule>
    <cfRule type="cellIs" dxfId="597" priority="7" operator="lessThan">
      <formula>0</formula>
    </cfRule>
  </conditionalFormatting>
  <conditionalFormatting sqref="V28">
    <cfRule type="cellIs" dxfId="596" priority="4" operator="lessThan">
      <formula>0</formula>
    </cfRule>
  </conditionalFormatting>
  <conditionalFormatting sqref="V28">
    <cfRule type="cellIs" dxfId="595" priority="1" operator="lessThan">
      <formula>0</formula>
    </cfRule>
    <cfRule type="cellIs" dxfId="594" priority="2" operator="lessThan">
      <formula>0</formula>
    </cfRule>
    <cfRule type="cellIs" dxfId="593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116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4" t="s">
        <v>44</v>
      </c>
      <c r="B28" s="245"/>
      <c r="C28" s="246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92" priority="47" operator="equal">
      <formula>212030016606640</formula>
    </cfRule>
  </conditionalFormatting>
  <conditionalFormatting sqref="E4:E6 D28:K29">
    <cfRule type="cellIs" dxfId="591" priority="45" operator="equal">
      <formula>$E$4</formula>
    </cfRule>
    <cfRule type="cellIs" dxfId="590" priority="46" operator="equal">
      <formula>2120</formula>
    </cfRule>
  </conditionalFormatting>
  <conditionalFormatting sqref="D29:E29 F4:F6 F28:F29">
    <cfRule type="cellIs" dxfId="589" priority="43" operator="equal">
      <formula>$F$4</formula>
    </cfRule>
    <cfRule type="cellIs" dxfId="588" priority="44" operator="equal">
      <formula>300</formula>
    </cfRule>
  </conditionalFormatting>
  <conditionalFormatting sqref="G4:G6 G28:G29">
    <cfRule type="cellIs" dxfId="587" priority="41" operator="equal">
      <formula>$G$4</formula>
    </cfRule>
    <cfRule type="cellIs" dxfId="586" priority="42" operator="equal">
      <formula>1660</formula>
    </cfRule>
  </conditionalFormatting>
  <conditionalFormatting sqref="H4:H6 H28:H29">
    <cfRule type="cellIs" dxfId="585" priority="39" operator="equal">
      <formula>$H$4</formula>
    </cfRule>
    <cfRule type="cellIs" dxfId="584" priority="40" operator="equal">
      <formula>6640</formula>
    </cfRule>
  </conditionalFormatting>
  <conditionalFormatting sqref="T6:T28">
    <cfRule type="cellIs" dxfId="583" priority="38" operator="lessThan">
      <formula>0</formula>
    </cfRule>
  </conditionalFormatting>
  <conditionalFormatting sqref="T7:T27">
    <cfRule type="cellIs" dxfId="582" priority="35" operator="lessThan">
      <formula>0</formula>
    </cfRule>
    <cfRule type="cellIs" dxfId="581" priority="36" operator="lessThan">
      <formula>0</formula>
    </cfRule>
    <cfRule type="cellIs" dxfId="580" priority="37" operator="lessThan">
      <formula>0</formula>
    </cfRule>
  </conditionalFormatting>
  <conditionalFormatting sqref="E4:E6 D28:K28">
    <cfRule type="cellIs" dxfId="579" priority="34" operator="equal">
      <formula>$E$4</formula>
    </cfRule>
  </conditionalFormatting>
  <conditionalFormatting sqref="D29 D6 D4:M4">
    <cfRule type="cellIs" dxfId="578" priority="33" operator="equal">
      <formula>$D$4</formula>
    </cfRule>
  </conditionalFormatting>
  <conditionalFormatting sqref="I4:I6 I28:I29">
    <cfRule type="cellIs" dxfId="577" priority="32" operator="equal">
      <formula>$I$4</formula>
    </cfRule>
  </conditionalFormatting>
  <conditionalFormatting sqref="J4:J6 J28:J29">
    <cfRule type="cellIs" dxfId="576" priority="31" operator="equal">
      <formula>$J$4</formula>
    </cfRule>
  </conditionalFormatting>
  <conditionalFormatting sqref="K4:K6 K28:K29">
    <cfRule type="cellIs" dxfId="575" priority="30" operator="equal">
      <formula>$K$4</formula>
    </cfRule>
  </conditionalFormatting>
  <conditionalFormatting sqref="M4:M6">
    <cfRule type="cellIs" dxfId="574" priority="29" operator="equal">
      <formula>$L$4</formula>
    </cfRule>
  </conditionalFormatting>
  <conditionalFormatting sqref="T7:T28">
    <cfRule type="cellIs" dxfId="573" priority="26" operator="lessThan">
      <formula>0</formula>
    </cfRule>
    <cfRule type="cellIs" dxfId="572" priority="27" operator="lessThan">
      <formula>0</formula>
    </cfRule>
    <cfRule type="cellIs" dxfId="571" priority="28" operator="lessThan">
      <formula>0</formula>
    </cfRule>
  </conditionalFormatting>
  <conditionalFormatting sqref="D5:K5">
    <cfRule type="cellIs" dxfId="570" priority="25" operator="greaterThan">
      <formula>0</formula>
    </cfRule>
  </conditionalFormatting>
  <conditionalFormatting sqref="T6:T28">
    <cfRule type="cellIs" dxfId="569" priority="24" operator="lessThan">
      <formula>0</formula>
    </cfRule>
  </conditionalFormatting>
  <conditionalFormatting sqref="T7:T27">
    <cfRule type="cellIs" dxfId="568" priority="21" operator="lessThan">
      <formula>0</formula>
    </cfRule>
    <cfRule type="cellIs" dxfId="567" priority="22" operator="lessThan">
      <formula>0</formula>
    </cfRule>
    <cfRule type="cellIs" dxfId="566" priority="23" operator="lessThan">
      <formula>0</formula>
    </cfRule>
  </conditionalFormatting>
  <conditionalFormatting sqref="T7:T28">
    <cfRule type="cellIs" dxfId="565" priority="18" operator="lessThan">
      <formula>0</formula>
    </cfRule>
    <cfRule type="cellIs" dxfId="564" priority="19" operator="lessThan">
      <formula>0</formula>
    </cfRule>
    <cfRule type="cellIs" dxfId="563" priority="20" operator="lessThan">
      <formula>0</formula>
    </cfRule>
  </conditionalFormatting>
  <conditionalFormatting sqref="D5:K5">
    <cfRule type="cellIs" dxfId="562" priority="17" operator="greaterThan">
      <formula>0</formula>
    </cfRule>
  </conditionalFormatting>
  <conditionalFormatting sqref="L4 L6 L28:L29">
    <cfRule type="cellIs" dxfId="561" priority="16" operator="equal">
      <formula>$L$4</formula>
    </cfRule>
  </conditionalFormatting>
  <conditionalFormatting sqref="D7:S7">
    <cfRule type="cellIs" dxfId="560" priority="15" operator="greaterThan">
      <formula>0</formula>
    </cfRule>
  </conditionalFormatting>
  <conditionalFormatting sqref="D9:S9">
    <cfRule type="cellIs" dxfId="559" priority="14" operator="greaterThan">
      <formula>0</formula>
    </cfRule>
  </conditionalFormatting>
  <conditionalFormatting sqref="D11:S11">
    <cfRule type="cellIs" dxfId="558" priority="13" operator="greaterThan">
      <formula>0</formula>
    </cfRule>
  </conditionalFormatting>
  <conditionalFormatting sqref="D13:S13">
    <cfRule type="cellIs" dxfId="557" priority="12" operator="greaterThan">
      <formula>0</formula>
    </cfRule>
  </conditionalFormatting>
  <conditionalFormatting sqref="D15:S15">
    <cfRule type="cellIs" dxfId="556" priority="11" operator="greaterThan">
      <formula>0</formula>
    </cfRule>
  </conditionalFormatting>
  <conditionalFormatting sqref="D17:S17">
    <cfRule type="cellIs" dxfId="555" priority="10" operator="greaterThan">
      <formula>0</formula>
    </cfRule>
  </conditionalFormatting>
  <conditionalFormatting sqref="D19:S19">
    <cfRule type="cellIs" dxfId="554" priority="9" operator="greaterThan">
      <formula>0</formula>
    </cfRule>
  </conditionalFormatting>
  <conditionalFormatting sqref="D21:S21">
    <cfRule type="cellIs" dxfId="553" priority="8" operator="greaterThan">
      <formula>0</formula>
    </cfRule>
  </conditionalFormatting>
  <conditionalFormatting sqref="D23:S23">
    <cfRule type="cellIs" dxfId="552" priority="7" operator="greaterThan">
      <formula>0</formula>
    </cfRule>
  </conditionalFormatting>
  <conditionalFormatting sqref="D25:S25">
    <cfRule type="cellIs" dxfId="551" priority="6" operator="greaterThan">
      <formula>0</formula>
    </cfRule>
  </conditionalFormatting>
  <conditionalFormatting sqref="D27:S27">
    <cfRule type="cellIs" dxfId="550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49" priority="43" operator="equal">
      <formula>212030016606640</formula>
    </cfRule>
  </conditionalFormatting>
  <conditionalFormatting sqref="D29 E4:E6 E28:K29">
    <cfRule type="cellIs" dxfId="548" priority="41" operator="equal">
      <formula>$E$4</formula>
    </cfRule>
    <cfRule type="cellIs" dxfId="547" priority="42" operator="equal">
      <formula>2120</formula>
    </cfRule>
  </conditionalFormatting>
  <conditionalFormatting sqref="D29:E29 F4:F6 F28:F29">
    <cfRule type="cellIs" dxfId="546" priority="39" operator="equal">
      <formula>$F$4</formula>
    </cfRule>
    <cfRule type="cellIs" dxfId="545" priority="40" operator="equal">
      <formula>300</formula>
    </cfRule>
  </conditionalFormatting>
  <conditionalFormatting sqref="G4:G6 G28:G29">
    <cfRule type="cellIs" dxfId="544" priority="37" operator="equal">
      <formula>$G$4</formula>
    </cfRule>
    <cfRule type="cellIs" dxfId="543" priority="38" operator="equal">
      <formula>1660</formula>
    </cfRule>
  </conditionalFormatting>
  <conditionalFormatting sqref="H4:H6 H28:H29">
    <cfRule type="cellIs" dxfId="542" priority="35" operator="equal">
      <formula>$H$4</formula>
    </cfRule>
    <cfRule type="cellIs" dxfId="541" priority="36" operator="equal">
      <formula>6640</formula>
    </cfRule>
  </conditionalFormatting>
  <conditionalFormatting sqref="T6:T28">
    <cfRule type="cellIs" dxfId="540" priority="34" operator="lessThan">
      <formula>0</formula>
    </cfRule>
  </conditionalFormatting>
  <conditionalFormatting sqref="T7:T27">
    <cfRule type="cellIs" dxfId="539" priority="31" operator="lessThan">
      <formula>0</formula>
    </cfRule>
    <cfRule type="cellIs" dxfId="538" priority="32" operator="lessThan">
      <formula>0</formula>
    </cfRule>
    <cfRule type="cellIs" dxfId="537" priority="33" operator="lessThan">
      <formula>0</formula>
    </cfRule>
  </conditionalFormatting>
  <conditionalFormatting sqref="E4:E6 E28:K28">
    <cfRule type="cellIs" dxfId="536" priority="30" operator="equal">
      <formula>$E$4</formula>
    </cfRule>
  </conditionalFormatting>
  <conditionalFormatting sqref="D28:D29 D6 D4:M4">
    <cfRule type="cellIs" dxfId="535" priority="29" operator="equal">
      <formula>$D$4</formula>
    </cfRule>
  </conditionalFormatting>
  <conditionalFormatting sqref="I4:I6 I28:I29">
    <cfRule type="cellIs" dxfId="534" priority="28" operator="equal">
      <formula>$I$4</formula>
    </cfRule>
  </conditionalFormatting>
  <conditionalFormatting sqref="J4:J6 J28:J29">
    <cfRule type="cellIs" dxfId="533" priority="27" operator="equal">
      <formula>$J$4</formula>
    </cfRule>
  </conditionalFormatting>
  <conditionalFormatting sqref="K4:K6 K28:K29">
    <cfRule type="cellIs" dxfId="532" priority="26" operator="equal">
      <formula>$K$4</formula>
    </cfRule>
  </conditionalFormatting>
  <conditionalFormatting sqref="M4:M6">
    <cfRule type="cellIs" dxfId="531" priority="25" operator="equal">
      <formula>$L$4</formula>
    </cfRule>
  </conditionalFormatting>
  <conditionalFormatting sqref="T7:T28">
    <cfRule type="cellIs" dxfId="530" priority="22" operator="lessThan">
      <formula>0</formula>
    </cfRule>
    <cfRule type="cellIs" dxfId="529" priority="23" operator="lessThan">
      <formula>0</formula>
    </cfRule>
    <cfRule type="cellIs" dxfId="528" priority="24" operator="lessThan">
      <formula>0</formula>
    </cfRule>
  </conditionalFormatting>
  <conditionalFormatting sqref="D5:K5">
    <cfRule type="cellIs" dxfId="527" priority="21" operator="greaterThan">
      <formula>0</formula>
    </cfRule>
  </conditionalFormatting>
  <conditionalFormatting sqref="T6:T28">
    <cfRule type="cellIs" dxfId="526" priority="20" operator="lessThan">
      <formula>0</formula>
    </cfRule>
  </conditionalFormatting>
  <conditionalFormatting sqref="T7:T27">
    <cfRule type="cellIs" dxfId="525" priority="17" operator="lessThan">
      <formula>0</formula>
    </cfRule>
    <cfRule type="cellIs" dxfId="524" priority="18" operator="lessThan">
      <formula>0</formula>
    </cfRule>
    <cfRule type="cellIs" dxfId="523" priority="19" operator="lessThan">
      <formula>0</formula>
    </cfRule>
  </conditionalFormatting>
  <conditionalFormatting sqref="T7:T28">
    <cfRule type="cellIs" dxfId="522" priority="14" operator="lessThan">
      <formula>0</formula>
    </cfRule>
    <cfRule type="cellIs" dxfId="521" priority="15" operator="lessThan">
      <formula>0</formula>
    </cfRule>
    <cfRule type="cellIs" dxfId="520" priority="16" operator="lessThan">
      <formula>0</formula>
    </cfRule>
  </conditionalFormatting>
  <conditionalFormatting sqref="D5:K5">
    <cfRule type="cellIs" dxfId="519" priority="13" operator="greaterThan">
      <formula>0</formula>
    </cfRule>
  </conditionalFormatting>
  <conditionalFormatting sqref="L4 L6 L28:L29">
    <cfRule type="cellIs" dxfId="518" priority="12" operator="equal">
      <formula>$L$4</formula>
    </cfRule>
  </conditionalFormatting>
  <conditionalFormatting sqref="D7:S7">
    <cfRule type="cellIs" dxfId="517" priority="11" operator="greaterThan">
      <formula>0</formula>
    </cfRule>
  </conditionalFormatting>
  <conditionalFormatting sqref="D9:S9">
    <cfRule type="cellIs" dxfId="516" priority="10" operator="greaterThan">
      <formula>0</formula>
    </cfRule>
  </conditionalFormatting>
  <conditionalFormatting sqref="D11:S11">
    <cfRule type="cellIs" dxfId="515" priority="9" operator="greaterThan">
      <formula>0</formula>
    </cfRule>
  </conditionalFormatting>
  <conditionalFormatting sqref="D13:S13">
    <cfRule type="cellIs" dxfId="514" priority="8" operator="greaterThan">
      <formula>0</formula>
    </cfRule>
  </conditionalFormatting>
  <conditionalFormatting sqref="D15:S15">
    <cfRule type="cellIs" dxfId="513" priority="7" operator="greaterThan">
      <formula>0</formula>
    </cfRule>
  </conditionalFormatting>
  <conditionalFormatting sqref="D17:S17">
    <cfRule type="cellIs" dxfId="512" priority="6" operator="greaterThan">
      <formula>0</formula>
    </cfRule>
  </conditionalFormatting>
  <conditionalFormatting sqref="D19:S19">
    <cfRule type="cellIs" dxfId="511" priority="5" operator="greaterThan">
      <formula>0</formula>
    </cfRule>
  </conditionalFormatting>
  <conditionalFormatting sqref="D21:S21">
    <cfRule type="cellIs" dxfId="510" priority="4" operator="greaterThan">
      <formula>0</formula>
    </cfRule>
  </conditionalFormatting>
  <conditionalFormatting sqref="D23:S23">
    <cfRule type="cellIs" dxfId="509" priority="3" operator="greaterThan">
      <formula>0</formula>
    </cfRule>
  </conditionalFormatting>
  <conditionalFormatting sqref="D25:S25">
    <cfRule type="cellIs" dxfId="508" priority="2" operator="greaterThan">
      <formula>0</formula>
    </cfRule>
  </conditionalFormatting>
  <conditionalFormatting sqref="D27:S27">
    <cfRule type="cellIs" dxfId="50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06" priority="43" operator="equal">
      <formula>212030016606640</formula>
    </cfRule>
  </conditionalFormatting>
  <conditionalFormatting sqref="D29 E4:E6 E28:K29">
    <cfRule type="cellIs" dxfId="505" priority="41" operator="equal">
      <formula>$E$4</formula>
    </cfRule>
    <cfRule type="cellIs" dxfId="504" priority="42" operator="equal">
      <formula>2120</formula>
    </cfRule>
  </conditionalFormatting>
  <conditionalFormatting sqref="D29:E29 F4:F6 F28:F29">
    <cfRule type="cellIs" dxfId="503" priority="39" operator="equal">
      <formula>$F$4</formula>
    </cfRule>
    <cfRule type="cellIs" dxfId="502" priority="40" operator="equal">
      <formula>300</formula>
    </cfRule>
  </conditionalFormatting>
  <conditionalFormatting sqref="G4:G6 G28:G29">
    <cfRule type="cellIs" dxfId="501" priority="37" operator="equal">
      <formula>$G$4</formula>
    </cfRule>
    <cfRule type="cellIs" dxfId="500" priority="38" operator="equal">
      <formula>1660</formula>
    </cfRule>
  </conditionalFormatting>
  <conditionalFormatting sqref="H4:H6 H28:H29">
    <cfRule type="cellIs" dxfId="499" priority="35" operator="equal">
      <formula>$H$4</formula>
    </cfRule>
    <cfRule type="cellIs" dxfId="498" priority="36" operator="equal">
      <formula>6640</formula>
    </cfRule>
  </conditionalFormatting>
  <conditionalFormatting sqref="T6:T28">
    <cfRule type="cellIs" dxfId="497" priority="34" operator="lessThan">
      <formula>0</formula>
    </cfRule>
  </conditionalFormatting>
  <conditionalFormatting sqref="T7:T27">
    <cfRule type="cellIs" dxfId="496" priority="31" operator="lessThan">
      <formula>0</formula>
    </cfRule>
    <cfRule type="cellIs" dxfId="495" priority="32" operator="lessThan">
      <formula>0</formula>
    </cfRule>
    <cfRule type="cellIs" dxfId="494" priority="33" operator="lessThan">
      <formula>0</formula>
    </cfRule>
  </conditionalFormatting>
  <conditionalFormatting sqref="E4:E6 E28:K28">
    <cfRule type="cellIs" dxfId="493" priority="30" operator="equal">
      <formula>$E$4</formula>
    </cfRule>
  </conditionalFormatting>
  <conditionalFormatting sqref="D28:D29 D6 D4:M4">
    <cfRule type="cellIs" dxfId="492" priority="29" operator="equal">
      <formula>$D$4</formula>
    </cfRule>
  </conditionalFormatting>
  <conditionalFormatting sqref="I4:I6 I28:I29">
    <cfRule type="cellIs" dxfId="491" priority="28" operator="equal">
      <formula>$I$4</formula>
    </cfRule>
  </conditionalFormatting>
  <conditionalFormatting sqref="J4:J6 J28:J29">
    <cfRule type="cellIs" dxfId="490" priority="27" operator="equal">
      <formula>$J$4</formula>
    </cfRule>
  </conditionalFormatting>
  <conditionalFormatting sqref="K4:K6 K28:K29">
    <cfRule type="cellIs" dxfId="489" priority="26" operator="equal">
      <formula>$K$4</formula>
    </cfRule>
  </conditionalFormatting>
  <conditionalFormatting sqref="M4:M6">
    <cfRule type="cellIs" dxfId="488" priority="25" operator="equal">
      <formula>$L$4</formula>
    </cfRule>
  </conditionalFormatting>
  <conditionalFormatting sqref="T7:T28">
    <cfRule type="cellIs" dxfId="487" priority="22" operator="lessThan">
      <formula>0</formula>
    </cfRule>
    <cfRule type="cellIs" dxfId="486" priority="23" operator="lessThan">
      <formula>0</formula>
    </cfRule>
    <cfRule type="cellIs" dxfId="485" priority="24" operator="lessThan">
      <formula>0</formula>
    </cfRule>
  </conditionalFormatting>
  <conditionalFormatting sqref="D5:K5">
    <cfRule type="cellIs" dxfId="484" priority="21" operator="greaterThan">
      <formula>0</formula>
    </cfRule>
  </conditionalFormatting>
  <conditionalFormatting sqref="T6:T28">
    <cfRule type="cellIs" dxfId="483" priority="20" operator="lessThan">
      <formula>0</formula>
    </cfRule>
  </conditionalFormatting>
  <conditionalFormatting sqref="T7:T27">
    <cfRule type="cellIs" dxfId="482" priority="17" operator="lessThan">
      <formula>0</formula>
    </cfRule>
    <cfRule type="cellIs" dxfId="481" priority="18" operator="lessThan">
      <formula>0</formula>
    </cfRule>
    <cfRule type="cellIs" dxfId="480" priority="19" operator="lessThan">
      <formula>0</formula>
    </cfRule>
  </conditionalFormatting>
  <conditionalFormatting sqref="T7:T28">
    <cfRule type="cellIs" dxfId="479" priority="14" operator="lessThan">
      <formula>0</formula>
    </cfRule>
    <cfRule type="cellIs" dxfId="478" priority="15" operator="lessThan">
      <formula>0</formula>
    </cfRule>
    <cfRule type="cellIs" dxfId="477" priority="16" operator="lessThan">
      <formula>0</formula>
    </cfRule>
  </conditionalFormatting>
  <conditionalFormatting sqref="D5:K5">
    <cfRule type="cellIs" dxfId="476" priority="13" operator="greaterThan">
      <formula>0</formula>
    </cfRule>
  </conditionalFormatting>
  <conditionalFormatting sqref="L4 L6 L28:L29">
    <cfRule type="cellIs" dxfId="475" priority="12" operator="equal">
      <formula>$L$4</formula>
    </cfRule>
  </conditionalFormatting>
  <conditionalFormatting sqref="D7:S7">
    <cfRule type="cellIs" dxfId="474" priority="11" operator="greaterThan">
      <formula>0</formula>
    </cfRule>
  </conditionalFormatting>
  <conditionalFormatting sqref="D9:S9">
    <cfRule type="cellIs" dxfId="473" priority="10" operator="greaterThan">
      <formula>0</formula>
    </cfRule>
  </conditionalFormatting>
  <conditionalFormatting sqref="D11:S11">
    <cfRule type="cellIs" dxfId="472" priority="9" operator="greaterThan">
      <formula>0</formula>
    </cfRule>
  </conditionalFormatting>
  <conditionalFormatting sqref="D13:S13">
    <cfRule type="cellIs" dxfId="471" priority="8" operator="greaterThan">
      <formula>0</formula>
    </cfRule>
  </conditionalFormatting>
  <conditionalFormatting sqref="D15:S15">
    <cfRule type="cellIs" dxfId="470" priority="7" operator="greaterThan">
      <formula>0</formula>
    </cfRule>
  </conditionalFormatting>
  <conditionalFormatting sqref="D17:S17">
    <cfRule type="cellIs" dxfId="469" priority="6" operator="greaterThan">
      <formula>0</formula>
    </cfRule>
  </conditionalFormatting>
  <conditionalFormatting sqref="D19:S19">
    <cfRule type="cellIs" dxfId="468" priority="5" operator="greaterThan">
      <formula>0</formula>
    </cfRule>
  </conditionalFormatting>
  <conditionalFormatting sqref="D21:S21">
    <cfRule type="cellIs" dxfId="467" priority="4" operator="greaterThan">
      <formula>0</formula>
    </cfRule>
  </conditionalFormatting>
  <conditionalFormatting sqref="D23:S23">
    <cfRule type="cellIs" dxfId="466" priority="3" operator="greaterThan">
      <formula>0</formula>
    </cfRule>
  </conditionalFormatting>
  <conditionalFormatting sqref="D25:S25">
    <cfRule type="cellIs" dxfId="465" priority="2" operator="greaterThan">
      <formula>0</formula>
    </cfRule>
  </conditionalFormatting>
  <conditionalFormatting sqref="D27:S27">
    <cfRule type="cellIs" dxfId="46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119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63" priority="43" operator="equal">
      <formula>212030016606640</formula>
    </cfRule>
  </conditionalFormatting>
  <conditionalFormatting sqref="D29 E4:E6 E28:K29">
    <cfRule type="cellIs" dxfId="462" priority="41" operator="equal">
      <formula>$E$4</formula>
    </cfRule>
    <cfRule type="cellIs" dxfId="461" priority="42" operator="equal">
      <formula>2120</formula>
    </cfRule>
  </conditionalFormatting>
  <conditionalFormatting sqref="D29:E29 F4:F6 F28:F29">
    <cfRule type="cellIs" dxfId="460" priority="39" operator="equal">
      <formula>$F$4</formula>
    </cfRule>
    <cfRule type="cellIs" dxfId="459" priority="40" operator="equal">
      <formula>300</formula>
    </cfRule>
  </conditionalFormatting>
  <conditionalFormatting sqref="G4:G6 G28:G29">
    <cfRule type="cellIs" dxfId="458" priority="37" operator="equal">
      <formula>$G$4</formula>
    </cfRule>
    <cfRule type="cellIs" dxfId="457" priority="38" operator="equal">
      <formula>1660</formula>
    </cfRule>
  </conditionalFormatting>
  <conditionalFormatting sqref="H4:H6 H28:H29">
    <cfRule type="cellIs" dxfId="456" priority="35" operator="equal">
      <formula>$H$4</formula>
    </cfRule>
    <cfRule type="cellIs" dxfId="455" priority="36" operator="equal">
      <formula>6640</formula>
    </cfRule>
  </conditionalFormatting>
  <conditionalFormatting sqref="T6:T28">
    <cfRule type="cellIs" dxfId="454" priority="34" operator="lessThan">
      <formula>0</formula>
    </cfRule>
  </conditionalFormatting>
  <conditionalFormatting sqref="T7:T27">
    <cfRule type="cellIs" dxfId="453" priority="31" operator="lessThan">
      <formula>0</formula>
    </cfRule>
    <cfRule type="cellIs" dxfId="452" priority="32" operator="lessThan">
      <formula>0</formula>
    </cfRule>
    <cfRule type="cellIs" dxfId="451" priority="33" operator="lessThan">
      <formula>0</formula>
    </cfRule>
  </conditionalFormatting>
  <conditionalFormatting sqref="E4:E6 E28:K28">
    <cfRule type="cellIs" dxfId="450" priority="30" operator="equal">
      <formula>$E$4</formula>
    </cfRule>
  </conditionalFormatting>
  <conditionalFormatting sqref="D28:D29 D6 D4:M4">
    <cfRule type="cellIs" dxfId="449" priority="29" operator="equal">
      <formula>$D$4</formula>
    </cfRule>
  </conditionalFormatting>
  <conditionalFormatting sqref="I4:I6 I28:I29">
    <cfRule type="cellIs" dxfId="448" priority="28" operator="equal">
      <formula>$I$4</formula>
    </cfRule>
  </conditionalFormatting>
  <conditionalFormatting sqref="J4:J6 J28:J29">
    <cfRule type="cellIs" dxfId="447" priority="27" operator="equal">
      <formula>$J$4</formula>
    </cfRule>
  </conditionalFormatting>
  <conditionalFormatting sqref="K4:K6 K28:K29">
    <cfRule type="cellIs" dxfId="446" priority="26" operator="equal">
      <formula>$K$4</formula>
    </cfRule>
  </conditionalFormatting>
  <conditionalFormatting sqref="M4:M6">
    <cfRule type="cellIs" dxfId="445" priority="25" operator="equal">
      <formula>$L$4</formula>
    </cfRule>
  </conditionalFormatting>
  <conditionalFormatting sqref="T7:T28">
    <cfRule type="cellIs" dxfId="444" priority="22" operator="lessThan">
      <formula>0</formula>
    </cfRule>
    <cfRule type="cellIs" dxfId="443" priority="23" operator="lessThan">
      <formula>0</formula>
    </cfRule>
    <cfRule type="cellIs" dxfId="442" priority="24" operator="lessThan">
      <formula>0</formula>
    </cfRule>
  </conditionalFormatting>
  <conditionalFormatting sqref="D5:K5">
    <cfRule type="cellIs" dxfId="441" priority="21" operator="greaterThan">
      <formula>0</formula>
    </cfRule>
  </conditionalFormatting>
  <conditionalFormatting sqref="T6:T28">
    <cfRule type="cellIs" dxfId="440" priority="20" operator="lessThan">
      <formula>0</formula>
    </cfRule>
  </conditionalFormatting>
  <conditionalFormatting sqref="T7:T27">
    <cfRule type="cellIs" dxfId="439" priority="17" operator="lessThan">
      <formula>0</formula>
    </cfRule>
    <cfRule type="cellIs" dxfId="438" priority="18" operator="lessThan">
      <formula>0</formula>
    </cfRule>
    <cfRule type="cellIs" dxfId="437" priority="19" operator="lessThan">
      <formula>0</formula>
    </cfRule>
  </conditionalFormatting>
  <conditionalFormatting sqref="T7:T28">
    <cfRule type="cellIs" dxfId="436" priority="14" operator="lessThan">
      <formula>0</formula>
    </cfRule>
    <cfRule type="cellIs" dxfId="435" priority="15" operator="lessThan">
      <formula>0</formula>
    </cfRule>
    <cfRule type="cellIs" dxfId="434" priority="16" operator="lessThan">
      <formula>0</formula>
    </cfRule>
  </conditionalFormatting>
  <conditionalFormatting sqref="D5:K5">
    <cfRule type="cellIs" dxfId="433" priority="13" operator="greaterThan">
      <formula>0</formula>
    </cfRule>
  </conditionalFormatting>
  <conditionalFormatting sqref="L4 L6 L28:L29">
    <cfRule type="cellIs" dxfId="432" priority="12" operator="equal">
      <formula>$L$4</formula>
    </cfRule>
  </conditionalFormatting>
  <conditionalFormatting sqref="D7:S7">
    <cfRule type="cellIs" dxfId="431" priority="11" operator="greaterThan">
      <formula>0</formula>
    </cfRule>
  </conditionalFormatting>
  <conditionalFormatting sqref="D9:S9">
    <cfRule type="cellIs" dxfId="430" priority="10" operator="greaterThan">
      <formula>0</formula>
    </cfRule>
  </conditionalFormatting>
  <conditionalFormatting sqref="D11:S11">
    <cfRule type="cellIs" dxfId="429" priority="9" operator="greaterThan">
      <formula>0</formula>
    </cfRule>
  </conditionalFormatting>
  <conditionalFormatting sqref="D13:S13">
    <cfRule type="cellIs" dxfId="428" priority="8" operator="greaterThan">
      <formula>0</formula>
    </cfRule>
  </conditionalFormatting>
  <conditionalFormatting sqref="D15:S15">
    <cfRule type="cellIs" dxfId="427" priority="7" operator="greaterThan">
      <formula>0</formula>
    </cfRule>
  </conditionalFormatting>
  <conditionalFormatting sqref="D17:S17">
    <cfRule type="cellIs" dxfId="426" priority="6" operator="greaterThan">
      <formula>0</formula>
    </cfRule>
  </conditionalFormatting>
  <conditionalFormatting sqref="D19:S19">
    <cfRule type="cellIs" dxfId="425" priority="5" operator="greaterThan">
      <formula>0</formula>
    </cfRule>
  </conditionalFormatting>
  <conditionalFormatting sqref="D21:S21">
    <cfRule type="cellIs" dxfId="424" priority="4" operator="greaterThan">
      <formula>0</formula>
    </cfRule>
  </conditionalFormatting>
  <conditionalFormatting sqref="D23:S23">
    <cfRule type="cellIs" dxfId="423" priority="3" operator="greaterThan">
      <formula>0</formula>
    </cfRule>
  </conditionalFormatting>
  <conditionalFormatting sqref="D25:S25">
    <cfRule type="cellIs" dxfId="422" priority="2" operator="greaterThan">
      <formula>0</formula>
    </cfRule>
  </conditionalFormatting>
  <conditionalFormatting sqref="D27:S27">
    <cfRule type="cellIs" dxfId="42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69"/>
      <c r="N3" s="269"/>
      <c r="O3" s="269"/>
      <c r="P3" s="269"/>
      <c r="Q3" s="269"/>
      <c r="R3" s="269"/>
      <c r="S3" s="269"/>
      <c r="T3" s="269"/>
    </row>
    <row r="4" spans="1:22" x14ac:dyDescent="0.25">
      <c r="A4" s="258" t="s">
        <v>1</v>
      </c>
      <c r="B4" s="258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120</v>
      </c>
      <c r="V6" s="18" t="s">
        <v>121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7" t="s">
        <v>45</v>
      </c>
      <c r="B29" s="248"/>
      <c r="C29" s="249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70"/>
      <c r="N29" s="271"/>
      <c r="O29" s="271"/>
      <c r="P29" s="271"/>
      <c r="Q29" s="271"/>
      <c r="R29" s="271"/>
      <c r="S29" s="271"/>
      <c r="T29" s="271"/>
      <c r="U29" s="271"/>
      <c r="V29" s="27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420" priority="63" operator="equal">
      <formula>212030016606640</formula>
    </cfRule>
  </conditionalFormatting>
  <conditionalFormatting sqref="D29 E4:E6 E28:K29">
    <cfRule type="cellIs" dxfId="419" priority="61" operator="equal">
      <formula>$E$4</formula>
    </cfRule>
    <cfRule type="cellIs" dxfId="418" priority="62" operator="equal">
      <formula>2120</formula>
    </cfRule>
  </conditionalFormatting>
  <conditionalFormatting sqref="D29:E29 F4:F6 F28:F29">
    <cfRule type="cellIs" dxfId="417" priority="59" operator="equal">
      <formula>$F$4</formula>
    </cfRule>
    <cfRule type="cellIs" dxfId="416" priority="60" operator="equal">
      <formula>300</formula>
    </cfRule>
  </conditionalFormatting>
  <conditionalFormatting sqref="G4:G6 G28:G29">
    <cfRule type="cellIs" dxfId="415" priority="57" operator="equal">
      <formula>$G$4</formula>
    </cfRule>
    <cfRule type="cellIs" dxfId="414" priority="58" operator="equal">
      <formula>1660</formula>
    </cfRule>
  </conditionalFormatting>
  <conditionalFormatting sqref="H4:H6 H28:H29">
    <cfRule type="cellIs" dxfId="413" priority="55" operator="equal">
      <formula>$H$4</formula>
    </cfRule>
    <cfRule type="cellIs" dxfId="412" priority="56" operator="equal">
      <formula>6640</formula>
    </cfRule>
  </conditionalFormatting>
  <conditionalFormatting sqref="T6:T28 U28:V28">
    <cfRule type="cellIs" dxfId="411" priority="54" operator="lessThan">
      <formula>0</formula>
    </cfRule>
  </conditionalFormatting>
  <conditionalFormatting sqref="T7:T27">
    <cfRule type="cellIs" dxfId="410" priority="51" operator="lessThan">
      <formula>0</formula>
    </cfRule>
    <cfRule type="cellIs" dxfId="409" priority="52" operator="lessThan">
      <formula>0</formula>
    </cfRule>
    <cfRule type="cellIs" dxfId="408" priority="53" operator="lessThan">
      <formula>0</formula>
    </cfRule>
  </conditionalFormatting>
  <conditionalFormatting sqref="E4:E6 E28:K28">
    <cfRule type="cellIs" dxfId="407" priority="50" operator="equal">
      <formula>$E$4</formula>
    </cfRule>
  </conditionalFormatting>
  <conditionalFormatting sqref="D28:D29 D6 D4:M4">
    <cfRule type="cellIs" dxfId="406" priority="49" operator="equal">
      <formula>$D$4</formula>
    </cfRule>
  </conditionalFormatting>
  <conditionalFormatting sqref="I4:I6 I28:I29">
    <cfRule type="cellIs" dxfId="405" priority="48" operator="equal">
      <formula>$I$4</formula>
    </cfRule>
  </conditionalFormatting>
  <conditionalFormatting sqref="J4:J6 J28:J29">
    <cfRule type="cellIs" dxfId="404" priority="47" operator="equal">
      <formula>$J$4</formula>
    </cfRule>
  </conditionalFormatting>
  <conditionalFormatting sqref="K4:K6 K28:K29">
    <cfRule type="cellIs" dxfId="403" priority="46" operator="equal">
      <formula>$K$4</formula>
    </cfRule>
  </conditionalFormatting>
  <conditionalFormatting sqref="M4:M6">
    <cfRule type="cellIs" dxfId="402" priority="45" operator="equal">
      <formula>$L$4</formula>
    </cfRule>
  </conditionalFormatting>
  <conditionalFormatting sqref="T7:T28 U28:V28">
    <cfRule type="cellIs" dxfId="401" priority="42" operator="lessThan">
      <formula>0</formula>
    </cfRule>
    <cfRule type="cellIs" dxfId="400" priority="43" operator="lessThan">
      <formula>0</formula>
    </cfRule>
    <cfRule type="cellIs" dxfId="399" priority="44" operator="lessThan">
      <formula>0</formula>
    </cfRule>
  </conditionalFormatting>
  <conditionalFormatting sqref="D5:K5">
    <cfRule type="cellIs" dxfId="398" priority="41" operator="greaterThan">
      <formula>0</formula>
    </cfRule>
  </conditionalFormatting>
  <conditionalFormatting sqref="T6:T28 U28:V28">
    <cfRule type="cellIs" dxfId="397" priority="40" operator="lessThan">
      <formula>0</formula>
    </cfRule>
  </conditionalFormatting>
  <conditionalFormatting sqref="T7:T27">
    <cfRule type="cellIs" dxfId="396" priority="37" operator="lessThan">
      <formula>0</formula>
    </cfRule>
    <cfRule type="cellIs" dxfId="395" priority="38" operator="lessThan">
      <formula>0</formula>
    </cfRule>
    <cfRule type="cellIs" dxfId="394" priority="39" operator="lessThan">
      <formula>0</formula>
    </cfRule>
  </conditionalFormatting>
  <conditionalFormatting sqref="T7:T28 U28:V28">
    <cfRule type="cellIs" dxfId="393" priority="34" operator="lessThan">
      <formula>0</formula>
    </cfRule>
    <cfRule type="cellIs" dxfId="392" priority="35" operator="lessThan">
      <formula>0</formula>
    </cfRule>
    <cfRule type="cellIs" dxfId="391" priority="36" operator="lessThan">
      <formula>0</formula>
    </cfRule>
  </conditionalFormatting>
  <conditionalFormatting sqref="D5:K5">
    <cfRule type="cellIs" dxfId="390" priority="33" operator="greaterThan">
      <formula>0</formula>
    </cfRule>
  </conditionalFormatting>
  <conditionalFormatting sqref="L4 L6 L28:L29">
    <cfRule type="cellIs" dxfId="389" priority="32" operator="equal">
      <formula>$L$4</formula>
    </cfRule>
  </conditionalFormatting>
  <conditionalFormatting sqref="D7:S7">
    <cfRule type="cellIs" dxfId="388" priority="31" operator="greaterThan">
      <formula>0</formula>
    </cfRule>
  </conditionalFormatting>
  <conditionalFormatting sqref="D9:S9">
    <cfRule type="cellIs" dxfId="387" priority="30" operator="greaterThan">
      <formula>0</formula>
    </cfRule>
  </conditionalFormatting>
  <conditionalFormatting sqref="D11:S11">
    <cfRule type="cellIs" dxfId="386" priority="29" operator="greaterThan">
      <formula>0</formula>
    </cfRule>
  </conditionalFormatting>
  <conditionalFormatting sqref="D13:S13">
    <cfRule type="cellIs" dxfId="385" priority="28" operator="greaterThan">
      <formula>0</formula>
    </cfRule>
  </conditionalFormatting>
  <conditionalFormatting sqref="D15:S15">
    <cfRule type="cellIs" dxfId="384" priority="27" operator="greaterThan">
      <formula>0</formula>
    </cfRule>
  </conditionalFormatting>
  <conditionalFormatting sqref="D17:S17">
    <cfRule type="cellIs" dxfId="383" priority="26" operator="greaterThan">
      <formula>0</formula>
    </cfRule>
  </conditionalFormatting>
  <conditionalFormatting sqref="D19:S19">
    <cfRule type="cellIs" dxfId="382" priority="25" operator="greaterThan">
      <formula>0</formula>
    </cfRule>
  </conditionalFormatting>
  <conditionalFormatting sqref="D21:S21">
    <cfRule type="cellIs" dxfId="381" priority="24" operator="greaterThan">
      <formula>0</formula>
    </cfRule>
  </conditionalFormatting>
  <conditionalFormatting sqref="D23:S23">
    <cfRule type="cellIs" dxfId="380" priority="23" operator="greaterThan">
      <formula>0</formula>
    </cfRule>
  </conditionalFormatting>
  <conditionalFormatting sqref="D25:S25">
    <cfRule type="cellIs" dxfId="379" priority="22" operator="greaterThan">
      <formula>0</formula>
    </cfRule>
  </conditionalFormatting>
  <conditionalFormatting sqref="D27:S27">
    <cfRule type="cellIs" dxfId="378" priority="21" operator="greaterThan">
      <formula>0</formula>
    </cfRule>
  </conditionalFormatting>
  <conditionalFormatting sqref="U6">
    <cfRule type="cellIs" dxfId="377" priority="4" operator="lessThan">
      <formula>0</formula>
    </cfRule>
  </conditionalFormatting>
  <conditionalFormatting sqref="U6">
    <cfRule type="cellIs" dxfId="376" priority="3" operator="lessThan">
      <formula>0</formula>
    </cfRule>
  </conditionalFormatting>
  <conditionalFormatting sqref="V6">
    <cfRule type="cellIs" dxfId="375" priority="2" operator="lessThan">
      <formula>0</formula>
    </cfRule>
  </conditionalFormatting>
  <conditionalFormatting sqref="V6">
    <cfRule type="cellIs" dxfId="37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122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123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21">
        <f t="shared" si="6"/>
        <v>248.94799999999998</v>
      </c>
      <c r="U14" s="223">
        <v>259</v>
      </c>
      <c r="V14" s="233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21">
        <f t="shared" si="6"/>
        <v>138.26900000000001</v>
      </c>
      <c r="U15" s="223">
        <v>154</v>
      </c>
      <c r="V15" s="233">
        <f t="shared" si="0"/>
        <v>33774.695</v>
      </c>
    </row>
    <row r="16" spans="1:22" ht="15.75" x14ac:dyDescent="0.25">
      <c r="A16" s="28">
        <v>10</v>
      </c>
      <c r="B16" s="241">
        <f>C16-D16</f>
        <v>2070</v>
      </c>
      <c r="C16" s="53">
        <v>27252</v>
      </c>
      <c r="D16" s="212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21">
        <f t="shared" si="6"/>
        <v>78.228999999999985</v>
      </c>
      <c r="U16" s="223">
        <v>128</v>
      </c>
      <c r="V16" s="233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51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126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21">
        <f t="shared" si="6"/>
        <v>97.364500000000021</v>
      </c>
      <c r="U22" s="223">
        <v>144</v>
      </c>
      <c r="V22" s="233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450548</v>
      </c>
      <c r="N28" s="231">
        <f t="shared" si="9"/>
        <v>456469</v>
      </c>
      <c r="O28" s="232">
        <f t="shared" si="9"/>
        <v>12390.07</v>
      </c>
      <c r="P28" s="231">
        <f t="shared" si="9"/>
        <v>31503</v>
      </c>
      <c r="Q28" s="231">
        <f t="shared" si="9"/>
        <v>2472</v>
      </c>
      <c r="R28" s="231">
        <f t="shared" si="9"/>
        <v>441606.93000000011</v>
      </c>
      <c r="S28" s="231">
        <f t="shared" si="9"/>
        <v>4280.2060000000001</v>
      </c>
      <c r="T28" s="231">
        <f t="shared" si="9"/>
        <v>1808.2060000000006</v>
      </c>
      <c r="U28" s="231">
        <f t="shared" si="9"/>
        <v>2106</v>
      </c>
      <c r="V28" s="231">
        <f t="shared" si="9"/>
        <v>439500.93000000011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73" priority="63" operator="equal">
      <formula>212030016606640</formula>
    </cfRule>
  </conditionalFormatting>
  <conditionalFormatting sqref="D29 E4:E6 E28:K29">
    <cfRule type="cellIs" dxfId="372" priority="61" operator="equal">
      <formula>$E$4</formula>
    </cfRule>
    <cfRule type="cellIs" dxfId="371" priority="62" operator="equal">
      <formula>2120</formula>
    </cfRule>
  </conditionalFormatting>
  <conditionalFormatting sqref="D29:E29 F4:F6 F28:F29">
    <cfRule type="cellIs" dxfId="370" priority="59" operator="equal">
      <formula>$F$4</formula>
    </cfRule>
    <cfRule type="cellIs" dxfId="369" priority="60" operator="equal">
      <formula>300</formula>
    </cfRule>
  </conditionalFormatting>
  <conditionalFormatting sqref="G4:G6 G28:G29">
    <cfRule type="cellIs" dxfId="368" priority="57" operator="equal">
      <formula>$G$4</formula>
    </cfRule>
    <cfRule type="cellIs" dxfId="367" priority="58" operator="equal">
      <formula>1660</formula>
    </cfRule>
  </conditionalFormatting>
  <conditionalFormatting sqref="H4:H6 H28:H29">
    <cfRule type="cellIs" dxfId="366" priority="55" operator="equal">
      <formula>$H$4</formula>
    </cfRule>
    <cfRule type="cellIs" dxfId="365" priority="56" operator="equal">
      <formula>6640</formula>
    </cfRule>
  </conditionalFormatting>
  <conditionalFormatting sqref="T6:T28 U28:V28">
    <cfRule type="cellIs" dxfId="364" priority="54" operator="lessThan">
      <formula>0</formula>
    </cfRule>
  </conditionalFormatting>
  <conditionalFormatting sqref="T7:T27">
    <cfRule type="cellIs" dxfId="363" priority="51" operator="lessThan">
      <formula>0</formula>
    </cfRule>
    <cfRule type="cellIs" dxfId="362" priority="52" operator="lessThan">
      <formula>0</formula>
    </cfRule>
    <cfRule type="cellIs" dxfId="361" priority="53" operator="lessThan">
      <formula>0</formula>
    </cfRule>
  </conditionalFormatting>
  <conditionalFormatting sqref="E4:E6 E28:K28">
    <cfRule type="cellIs" dxfId="360" priority="50" operator="equal">
      <formula>$E$4</formula>
    </cfRule>
  </conditionalFormatting>
  <conditionalFormatting sqref="D28:D29 D6 D4:M4">
    <cfRule type="cellIs" dxfId="359" priority="49" operator="equal">
      <formula>$D$4</formula>
    </cfRule>
  </conditionalFormatting>
  <conditionalFormatting sqref="I4:I6 I28:I29">
    <cfRule type="cellIs" dxfId="358" priority="48" operator="equal">
      <formula>$I$4</formula>
    </cfRule>
  </conditionalFormatting>
  <conditionalFormatting sqref="J4:J6 J28:J29">
    <cfRule type="cellIs" dxfId="357" priority="47" operator="equal">
      <formula>$J$4</formula>
    </cfRule>
  </conditionalFormatting>
  <conditionalFormatting sqref="K4:K6 K28:K29">
    <cfRule type="cellIs" dxfId="356" priority="46" operator="equal">
      <formula>$K$4</formula>
    </cfRule>
  </conditionalFormatting>
  <conditionalFormatting sqref="M4:M6">
    <cfRule type="cellIs" dxfId="355" priority="45" operator="equal">
      <formula>$L$4</formula>
    </cfRule>
  </conditionalFormatting>
  <conditionalFormatting sqref="T7:T28 U28:V28">
    <cfRule type="cellIs" dxfId="354" priority="42" operator="lessThan">
      <formula>0</formula>
    </cfRule>
    <cfRule type="cellIs" dxfId="353" priority="43" operator="lessThan">
      <formula>0</formula>
    </cfRule>
    <cfRule type="cellIs" dxfId="352" priority="44" operator="lessThan">
      <formula>0</formula>
    </cfRule>
  </conditionalFormatting>
  <conditionalFormatting sqref="D5:K5">
    <cfRule type="cellIs" dxfId="351" priority="41" operator="greaterThan">
      <formula>0</formula>
    </cfRule>
  </conditionalFormatting>
  <conditionalFormatting sqref="T6:T28 U28:V28">
    <cfRule type="cellIs" dxfId="350" priority="40" operator="lessThan">
      <formula>0</formula>
    </cfRule>
  </conditionalFormatting>
  <conditionalFormatting sqref="T7:T27">
    <cfRule type="cellIs" dxfId="349" priority="37" operator="lessThan">
      <formula>0</formula>
    </cfRule>
    <cfRule type="cellIs" dxfId="348" priority="38" operator="lessThan">
      <formula>0</formula>
    </cfRule>
    <cfRule type="cellIs" dxfId="347" priority="39" operator="lessThan">
      <formula>0</formula>
    </cfRule>
  </conditionalFormatting>
  <conditionalFormatting sqref="T7:T28 U28:V28">
    <cfRule type="cellIs" dxfId="346" priority="34" operator="lessThan">
      <formula>0</formula>
    </cfRule>
    <cfRule type="cellIs" dxfId="345" priority="35" operator="lessThan">
      <formula>0</formula>
    </cfRule>
    <cfRule type="cellIs" dxfId="344" priority="36" operator="lessThan">
      <formula>0</formula>
    </cfRule>
  </conditionalFormatting>
  <conditionalFormatting sqref="D5:K5">
    <cfRule type="cellIs" dxfId="343" priority="33" operator="greaterThan">
      <formula>0</formula>
    </cfRule>
  </conditionalFormatting>
  <conditionalFormatting sqref="L4 L6 L28:L29">
    <cfRule type="cellIs" dxfId="342" priority="32" operator="equal">
      <formula>$L$4</formula>
    </cfRule>
  </conditionalFormatting>
  <conditionalFormatting sqref="D7:S7">
    <cfRule type="cellIs" dxfId="341" priority="31" operator="greaterThan">
      <formula>0</formula>
    </cfRule>
  </conditionalFormatting>
  <conditionalFormatting sqref="D9:S9">
    <cfRule type="cellIs" dxfId="340" priority="30" operator="greaterThan">
      <formula>0</formula>
    </cfRule>
  </conditionalFormatting>
  <conditionalFormatting sqref="D11:S11">
    <cfRule type="cellIs" dxfId="339" priority="29" operator="greaterThan">
      <formula>0</formula>
    </cfRule>
  </conditionalFormatting>
  <conditionalFormatting sqref="D13:S13">
    <cfRule type="cellIs" dxfId="338" priority="28" operator="greaterThan">
      <formula>0</formula>
    </cfRule>
  </conditionalFormatting>
  <conditionalFormatting sqref="D15:S15">
    <cfRule type="cellIs" dxfId="337" priority="27" operator="greaterThan">
      <formula>0</formula>
    </cfRule>
  </conditionalFormatting>
  <conditionalFormatting sqref="D17:S17">
    <cfRule type="cellIs" dxfId="336" priority="26" operator="greaterThan">
      <formula>0</formula>
    </cfRule>
  </conditionalFormatting>
  <conditionalFormatting sqref="D19:S19">
    <cfRule type="cellIs" dxfId="335" priority="25" operator="greaterThan">
      <formula>0</formula>
    </cfRule>
  </conditionalFormatting>
  <conditionalFormatting sqref="D21:S21">
    <cfRule type="cellIs" dxfId="334" priority="24" operator="greaterThan">
      <formula>0</formula>
    </cfRule>
  </conditionalFormatting>
  <conditionalFormatting sqref="D23:S23">
    <cfRule type="cellIs" dxfId="333" priority="23" operator="greaterThan">
      <formula>0</formula>
    </cfRule>
  </conditionalFormatting>
  <conditionalFormatting sqref="D25:S25">
    <cfRule type="cellIs" dxfId="332" priority="22" operator="greaterThan">
      <formula>0</formula>
    </cfRule>
  </conditionalFormatting>
  <conditionalFormatting sqref="D27:S27">
    <cfRule type="cellIs" dxfId="331" priority="21" operator="greaterThan">
      <formula>0</formula>
    </cfRule>
  </conditionalFormatting>
  <conditionalFormatting sqref="U6">
    <cfRule type="cellIs" dxfId="330" priority="20" operator="lessThan">
      <formula>0</formula>
    </cfRule>
  </conditionalFormatting>
  <conditionalFormatting sqref="U6">
    <cfRule type="cellIs" dxfId="329" priority="19" operator="lessThan">
      <formula>0</formula>
    </cfRule>
  </conditionalFormatting>
  <conditionalFormatting sqref="V6">
    <cfRule type="cellIs" dxfId="328" priority="18" operator="lessThan">
      <formula>0</formula>
    </cfRule>
  </conditionalFormatting>
  <conditionalFormatting sqref="V6">
    <cfRule type="cellIs" dxfId="327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127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128</v>
      </c>
      <c r="V6" s="18" t="s">
        <v>124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40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22">
        <f t="shared" si="5"/>
        <v>48.038499999999999</v>
      </c>
      <c r="U27" s="223">
        <v>85</v>
      </c>
      <c r="V27" s="239">
        <f t="shared" si="6"/>
        <v>14969.467500000001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462847</v>
      </c>
      <c r="N28" s="225">
        <f t="shared" si="8"/>
        <v>470624</v>
      </c>
      <c r="O28" s="226">
        <f t="shared" si="8"/>
        <v>12728.2925</v>
      </c>
      <c r="P28" s="225">
        <f t="shared" si="8"/>
        <v>192618</v>
      </c>
      <c r="Q28" s="225">
        <f t="shared" si="8"/>
        <v>2381</v>
      </c>
      <c r="R28" s="225">
        <f t="shared" si="8"/>
        <v>455514.70750000002</v>
      </c>
      <c r="S28" s="225">
        <f t="shared" si="8"/>
        <v>4397.0464999999995</v>
      </c>
      <c r="T28" s="227">
        <f t="shared" si="8"/>
        <v>2016.0464999999999</v>
      </c>
      <c r="U28" s="227">
        <f t="shared" si="8"/>
        <v>2103</v>
      </c>
      <c r="V28" s="227">
        <f t="shared" si="8"/>
        <v>453411.70750000002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26" priority="59" operator="equal">
      <formula>212030016606640</formula>
    </cfRule>
  </conditionalFormatting>
  <conditionalFormatting sqref="D29 E4:E6 E28:K29">
    <cfRule type="cellIs" dxfId="325" priority="57" operator="equal">
      <formula>$E$4</formula>
    </cfRule>
    <cfRule type="cellIs" dxfId="324" priority="58" operator="equal">
      <formula>2120</formula>
    </cfRule>
  </conditionalFormatting>
  <conditionalFormatting sqref="D29:E29 F4:F6 F28:F29">
    <cfRule type="cellIs" dxfId="323" priority="55" operator="equal">
      <formula>$F$4</formula>
    </cfRule>
    <cfRule type="cellIs" dxfId="322" priority="56" operator="equal">
      <formula>300</formula>
    </cfRule>
  </conditionalFormatting>
  <conditionalFormatting sqref="G4:G6 G28:G29">
    <cfRule type="cellIs" dxfId="321" priority="53" operator="equal">
      <formula>$G$4</formula>
    </cfRule>
    <cfRule type="cellIs" dxfId="320" priority="54" operator="equal">
      <formula>1660</formula>
    </cfRule>
  </conditionalFormatting>
  <conditionalFormatting sqref="H4:H6 H28:H29">
    <cfRule type="cellIs" dxfId="319" priority="51" operator="equal">
      <formula>$H$4</formula>
    </cfRule>
    <cfRule type="cellIs" dxfId="318" priority="52" operator="equal">
      <formula>6640</formula>
    </cfRule>
  </conditionalFormatting>
  <conditionalFormatting sqref="T6:T28 U6:V6 U28:V28">
    <cfRule type="cellIs" dxfId="317" priority="50" operator="lessThan">
      <formula>0</formula>
    </cfRule>
  </conditionalFormatting>
  <conditionalFormatting sqref="T7:T27">
    <cfRule type="cellIs" dxfId="316" priority="47" operator="lessThan">
      <formula>0</formula>
    </cfRule>
    <cfRule type="cellIs" dxfId="315" priority="48" operator="lessThan">
      <formula>0</formula>
    </cfRule>
    <cfRule type="cellIs" dxfId="314" priority="49" operator="lessThan">
      <formula>0</formula>
    </cfRule>
  </conditionalFormatting>
  <conditionalFormatting sqref="E4:E6 E28:K28">
    <cfRule type="cellIs" dxfId="313" priority="46" operator="equal">
      <formula>$E$4</formula>
    </cfRule>
  </conditionalFormatting>
  <conditionalFormatting sqref="D28:D29 D6 D4:M4">
    <cfRule type="cellIs" dxfId="312" priority="45" operator="equal">
      <formula>$D$4</formula>
    </cfRule>
  </conditionalFormatting>
  <conditionalFormatting sqref="I4:I6 I28:I29">
    <cfRule type="cellIs" dxfId="311" priority="44" operator="equal">
      <formula>$I$4</formula>
    </cfRule>
  </conditionalFormatting>
  <conditionalFormatting sqref="J4:J6 J28:J29">
    <cfRule type="cellIs" dxfId="310" priority="43" operator="equal">
      <formula>$J$4</formula>
    </cfRule>
  </conditionalFormatting>
  <conditionalFormatting sqref="K4:K6 K28:K29">
    <cfRule type="cellIs" dxfId="309" priority="42" operator="equal">
      <formula>$K$4</formula>
    </cfRule>
  </conditionalFormatting>
  <conditionalFormatting sqref="M4:M6">
    <cfRule type="cellIs" dxfId="308" priority="41" operator="equal">
      <formula>$L$4</formula>
    </cfRule>
  </conditionalFormatting>
  <conditionalFormatting sqref="T7:T28 U28:V28">
    <cfRule type="cellIs" dxfId="307" priority="38" operator="lessThan">
      <formula>0</formula>
    </cfRule>
    <cfRule type="cellIs" dxfId="306" priority="39" operator="lessThan">
      <formula>0</formula>
    </cfRule>
    <cfRule type="cellIs" dxfId="305" priority="40" operator="lessThan">
      <formula>0</formula>
    </cfRule>
  </conditionalFormatting>
  <conditionalFormatting sqref="D5:K5">
    <cfRule type="cellIs" dxfId="304" priority="37" operator="greaterThan">
      <formula>0</formula>
    </cfRule>
  </conditionalFormatting>
  <conditionalFormatting sqref="T6:T28 U6:X6 U28:V28">
    <cfRule type="cellIs" dxfId="303" priority="36" operator="lessThan">
      <formula>0</formula>
    </cfRule>
  </conditionalFormatting>
  <conditionalFormatting sqref="T7:T27">
    <cfRule type="cellIs" dxfId="302" priority="33" operator="lessThan">
      <formula>0</formula>
    </cfRule>
    <cfRule type="cellIs" dxfId="301" priority="34" operator="lessThan">
      <formula>0</formula>
    </cfRule>
    <cfRule type="cellIs" dxfId="300" priority="35" operator="lessThan">
      <formula>0</formula>
    </cfRule>
  </conditionalFormatting>
  <conditionalFormatting sqref="T7:T28 U28:V28">
    <cfRule type="cellIs" dxfId="299" priority="30" operator="lessThan">
      <formula>0</formula>
    </cfRule>
    <cfRule type="cellIs" dxfId="298" priority="31" operator="lessThan">
      <formula>0</formula>
    </cfRule>
    <cfRule type="cellIs" dxfId="297" priority="32" operator="lessThan">
      <formula>0</formula>
    </cfRule>
  </conditionalFormatting>
  <conditionalFormatting sqref="D5:K5">
    <cfRule type="cellIs" dxfId="296" priority="29" operator="greaterThan">
      <formula>0</formula>
    </cfRule>
  </conditionalFormatting>
  <conditionalFormatting sqref="L4 L6 L28:L29">
    <cfRule type="cellIs" dxfId="295" priority="28" operator="equal">
      <formula>$L$4</formula>
    </cfRule>
  </conditionalFormatting>
  <conditionalFormatting sqref="D7:S7">
    <cfRule type="cellIs" dxfId="294" priority="27" operator="greaterThan">
      <formula>0</formula>
    </cfRule>
  </conditionalFormatting>
  <conditionalFormatting sqref="D9:S9">
    <cfRule type="cellIs" dxfId="293" priority="26" operator="greaterThan">
      <formula>0</formula>
    </cfRule>
  </conditionalFormatting>
  <conditionalFormatting sqref="D11:S11">
    <cfRule type="cellIs" dxfId="292" priority="25" operator="greaterThan">
      <formula>0</formula>
    </cfRule>
  </conditionalFormatting>
  <conditionalFormatting sqref="D13:S13">
    <cfRule type="cellIs" dxfId="291" priority="24" operator="greaterThan">
      <formula>0</formula>
    </cfRule>
  </conditionalFormatting>
  <conditionalFormatting sqref="D15:S15">
    <cfRule type="cellIs" dxfId="290" priority="23" operator="greaterThan">
      <formula>0</formula>
    </cfRule>
  </conditionalFormatting>
  <conditionalFormatting sqref="D17:S17">
    <cfRule type="cellIs" dxfId="289" priority="22" operator="greaterThan">
      <formula>0</formula>
    </cfRule>
  </conditionalFormatting>
  <conditionalFormatting sqref="D19:S19">
    <cfRule type="cellIs" dxfId="288" priority="21" operator="greaterThan">
      <formula>0</formula>
    </cfRule>
  </conditionalFormatting>
  <conditionalFormatting sqref="D21:S21">
    <cfRule type="cellIs" dxfId="287" priority="20" operator="greaterThan">
      <formula>0</formula>
    </cfRule>
  </conditionalFormatting>
  <conditionalFormatting sqref="D23:S23">
    <cfRule type="cellIs" dxfId="286" priority="19" operator="greaterThan">
      <formula>0</formula>
    </cfRule>
  </conditionalFormatting>
  <conditionalFormatting sqref="D25:S25">
    <cfRule type="cellIs" dxfId="285" priority="18" operator="greaterThan">
      <formula>0</formula>
    </cfRule>
  </conditionalFormatting>
  <conditionalFormatting sqref="D27:S27">
    <cfRule type="cellIs" dxfId="284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4" sqref="R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129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125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130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47" t="s">
        <v>45</v>
      </c>
      <c r="B29" s="248"/>
      <c r="C29" s="249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83" priority="43" operator="equal">
      <formula>212030016606640</formula>
    </cfRule>
  </conditionalFormatting>
  <conditionalFormatting sqref="D29 E4:E6 E28:K29">
    <cfRule type="cellIs" dxfId="282" priority="41" operator="equal">
      <formula>$E$4</formula>
    </cfRule>
    <cfRule type="cellIs" dxfId="281" priority="42" operator="equal">
      <formula>2120</formula>
    </cfRule>
  </conditionalFormatting>
  <conditionalFormatting sqref="D29:E29 F4:F6 F28:F29">
    <cfRule type="cellIs" dxfId="280" priority="39" operator="equal">
      <formula>$F$4</formula>
    </cfRule>
    <cfRule type="cellIs" dxfId="279" priority="40" operator="equal">
      <formula>300</formula>
    </cfRule>
  </conditionalFormatting>
  <conditionalFormatting sqref="G4:G6 G28:G29">
    <cfRule type="cellIs" dxfId="278" priority="37" operator="equal">
      <formula>$G$4</formula>
    </cfRule>
    <cfRule type="cellIs" dxfId="277" priority="38" operator="equal">
      <formula>1660</formula>
    </cfRule>
  </conditionalFormatting>
  <conditionalFormatting sqref="H4:H6 H28:H29">
    <cfRule type="cellIs" dxfId="276" priority="35" operator="equal">
      <formula>$H$4</formula>
    </cfRule>
    <cfRule type="cellIs" dxfId="275" priority="36" operator="equal">
      <formula>6640</formula>
    </cfRule>
  </conditionalFormatting>
  <conditionalFormatting sqref="T6:T28">
    <cfRule type="cellIs" dxfId="274" priority="34" operator="lessThan">
      <formula>0</formula>
    </cfRule>
  </conditionalFormatting>
  <conditionalFormatting sqref="T7:T27">
    <cfRule type="cellIs" dxfId="273" priority="31" operator="lessThan">
      <formula>0</formula>
    </cfRule>
    <cfRule type="cellIs" dxfId="272" priority="32" operator="lessThan">
      <formula>0</formula>
    </cfRule>
    <cfRule type="cellIs" dxfId="271" priority="33" operator="lessThan">
      <formula>0</formula>
    </cfRule>
  </conditionalFormatting>
  <conditionalFormatting sqref="E4:E6 E28:K28">
    <cfRule type="cellIs" dxfId="270" priority="30" operator="equal">
      <formula>$E$4</formula>
    </cfRule>
  </conditionalFormatting>
  <conditionalFormatting sqref="D28:D29 D6 D4:M4">
    <cfRule type="cellIs" dxfId="269" priority="29" operator="equal">
      <formula>$D$4</formula>
    </cfRule>
  </conditionalFormatting>
  <conditionalFormatting sqref="I4:I6 I28:I29">
    <cfRule type="cellIs" dxfId="268" priority="28" operator="equal">
      <formula>$I$4</formula>
    </cfRule>
  </conditionalFormatting>
  <conditionalFormatting sqref="J4:J6 J28:J29">
    <cfRule type="cellIs" dxfId="267" priority="27" operator="equal">
      <formula>$J$4</formula>
    </cfRule>
  </conditionalFormatting>
  <conditionalFormatting sqref="K4:K6 K28:K29">
    <cfRule type="cellIs" dxfId="266" priority="26" operator="equal">
      <formula>$K$4</formula>
    </cfRule>
  </conditionalFormatting>
  <conditionalFormatting sqref="M4:M6">
    <cfRule type="cellIs" dxfId="265" priority="25" operator="equal">
      <formula>$L$4</formula>
    </cfRule>
  </conditionalFormatting>
  <conditionalFormatting sqref="T7:T28">
    <cfRule type="cellIs" dxfId="264" priority="22" operator="lessThan">
      <formula>0</formula>
    </cfRule>
    <cfRule type="cellIs" dxfId="263" priority="23" operator="lessThan">
      <formula>0</formula>
    </cfRule>
    <cfRule type="cellIs" dxfId="262" priority="24" operator="lessThan">
      <formula>0</formula>
    </cfRule>
  </conditionalFormatting>
  <conditionalFormatting sqref="D5:K5">
    <cfRule type="cellIs" dxfId="261" priority="21" operator="greaterThan">
      <formula>0</formula>
    </cfRule>
  </conditionalFormatting>
  <conditionalFormatting sqref="T6:T28">
    <cfRule type="cellIs" dxfId="260" priority="20" operator="lessThan">
      <formula>0</formula>
    </cfRule>
  </conditionalFormatting>
  <conditionalFormatting sqref="T7:T27">
    <cfRule type="cellIs" dxfId="259" priority="17" operator="lessThan">
      <formula>0</formula>
    </cfRule>
    <cfRule type="cellIs" dxfId="258" priority="18" operator="lessThan">
      <formula>0</formula>
    </cfRule>
    <cfRule type="cellIs" dxfId="257" priority="19" operator="lessThan">
      <formula>0</formula>
    </cfRule>
  </conditionalFormatting>
  <conditionalFormatting sqref="T7:T28">
    <cfRule type="cellIs" dxfId="256" priority="14" operator="lessThan">
      <formula>0</formula>
    </cfRule>
    <cfRule type="cellIs" dxfId="255" priority="15" operator="lessThan">
      <formula>0</formula>
    </cfRule>
    <cfRule type="cellIs" dxfId="254" priority="16" operator="lessThan">
      <formula>0</formula>
    </cfRule>
  </conditionalFormatting>
  <conditionalFormatting sqref="D5:K5">
    <cfRule type="cellIs" dxfId="253" priority="13" operator="greaterThan">
      <formula>0</formula>
    </cfRule>
  </conditionalFormatting>
  <conditionalFormatting sqref="L4 L6 L28:L29">
    <cfRule type="cellIs" dxfId="252" priority="12" operator="equal">
      <formula>$L$4</formula>
    </cfRule>
  </conditionalFormatting>
  <conditionalFormatting sqref="D7:S7">
    <cfRule type="cellIs" dxfId="251" priority="11" operator="greaterThan">
      <formula>0</formula>
    </cfRule>
  </conditionalFormatting>
  <conditionalFormatting sqref="D9:S9">
    <cfRule type="cellIs" dxfId="250" priority="10" operator="greaterThan">
      <formula>0</formula>
    </cfRule>
  </conditionalFormatting>
  <conditionalFormatting sqref="D11:S11">
    <cfRule type="cellIs" dxfId="249" priority="9" operator="greaterThan">
      <formula>0</formula>
    </cfRule>
  </conditionalFormatting>
  <conditionalFormatting sqref="D13:S13">
    <cfRule type="cellIs" dxfId="248" priority="8" operator="greaterThan">
      <formula>0</formula>
    </cfRule>
  </conditionalFormatting>
  <conditionalFormatting sqref="D15:S15">
    <cfRule type="cellIs" dxfId="247" priority="7" operator="greaterThan">
      <formula>0</formula>
    </cfRule>
  </conditionalFormatting>
  <conditionalFormatting sqref="D17:S17">
    <cfRule type="cellIs" dxfId="246" priority="6" operator="greaterThan">
      <formula>0</formula>
    </cfRule>
  </conditionalFormatting>
  <conditionalFormatting sqref="D19:S19">
    <cfRule type="cellIs" dxfId="245" priority="5" operator="greaterThan">
      <formula>0</formula>
    </cfRule>
  </conditionalFormatting>
  <conditionalFormatting sqref="D21:S21">
    <cfRule type="cellIs" dxfId="244" priority="4" operator="greaterThan">
      <formula>0</formula>
    </cfRule>
  </conditionalFormatting>
  <conditionalFormatting sqref="D23:S23">
    <cfRule type="cellIs" dxfId="243" priority="3" operator="greaterThan">
      <formula>0</formula>
    </cfRule>
  </conditionalFormatting>
  <conditionalFormatting sqref="D25:S25">
    <cfRule type="cellIs" dxfId="242" priority="2" operator="greaterThan">
      <formula>0</formula>
    </cfRule>
  </conditionalFormatting>
  <conditionalFormatting sqref="D27:S27">
    <cfRule type="cellIs" dxfId="24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P16" sqref="P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2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2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2" ht="18.75" x14ac:dyDescent="0.25">
      <c r="A3" s="254" t="s">
        <v>131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2" x14ac:dyDescent="0.25">
      <c r="A4" s="258" t="s">
        <v>1</v>
      </c>
      <c r="B4" s="258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2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128</v>
      </c>
      <c r="V6" s="18" t="s">
        <v>124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21">
        <f>S7-Q7</f>
        <v>1.394999999999996</v>
      </c>
      <c r="U7" s="242"/>
      <c r="V7" s="242"/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21">
        <f t="shared" ref="T8:T27" si="5">S8-Q8</f>
        <v>-6.0395000000000039</v>
      </c>
      <c r="U8" s="242"/>
      <c r="V8" s="242"/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21">
        <f t="shared" si="5"/>
        <v>7.0374999999999943</v>
      </c>
      <c r="U9" s="242"/>
      <c r="V9" s="242"/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21">
        <f t="shared" si="5"/>
        <v>1.9999999999988916E-3</v>
      </c>
      <c r="U10" s="242"/>
      <c r="V10" s="242"/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21">
        <f t="shared" si="5"/>
        <v>-3.277000000000001</v>
      </c>
      <c r="U11" s="242"/>
      <c r="V11" s="242"/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21">
        <f t="shared" si="5"/>
        <v>41.577500000000001</v>
      </c>
      <c r="U12" s="242"/>
      <c r="V12" s="242"/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21">
        <f t="shared" si="5"/>
        <v>0.58650000000000091</v>
      </c>
      <c r="U13" s="242"/>
      <c r="V13" s="242"/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21">
        <f t="shared" si="5"/>
        <v>64.486000000000004</v>
      </c>
      <c r="U14" s="242"/>
      <c r="V14" s="242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21">
        <f t="shared" si="5"/>
        <v>-4.3590000000000089</v>
      </c>
      <c r="U15" s="242"/>
      <c r="V15" s="242"/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21">
        <f t="shared" si="5"/>
        <v>16.605999999999998</v>
      </c>
      <c r="U16" s="242"/>
      <c r="V16" s="242"/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21">
        <f t="shared" si="5"/>
        <v>29.297999999999998</v>
      </c>
      <c r="U17" s="242"/>
      <c r="V17" s="242"/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21">
        <f t="shared" si="5"/>
        <v>-26.716999999999999</v>
      </c>
      <c r="U18" s="242"/>
      <c r="V18" s="242"/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21">
        <f t="shared" si="5"/>
        <v>-60.736499999999999</v>
      </c>
      <c r="U19" s="242"/>
      <c r="V19" s="242"/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21">
        <f t="shared" si="5"/>
        <v>93.299499999999995</v>
      </c>
      <c r="U20" s="242"/>
      <c r="V20" s="242"/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21">
        <f t="shared" si="5"/>
        <v>47.8705</v>
      </c>
      <c r="U21" s="242"/>
      <c r="V21" s="242"/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21">
        <f t="shared" si="5"/>
        <v>29.297999999999998</v>
      </c>
      <c r="U22" s="242"/>
      <c r="V22" s="242"/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21">
        <f t="shared" si="5"/>
        <v>-0.73300000000000409</v>
      </c>
      <c r="U23" s="242"/>
      <c r="V23" s="242"/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21">
        <f t="shared" si="5"/>
        <v>40.893999999999991</v>
      </c>
      <c r="U24" s="242"/>
      <c r="V24" s="242"/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21">
        <f t="shared" si="5"/>
        <v>21.796999999999997</v>
      </c>
      <c r="U25" s="242"/>
      <c r="V25" s="242"/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21">
        <f t="shared" si="5"/>
        <v>19.532</v>
      </c>
      <c r="U26" s="242"/>
      <c r="V26" s="242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222">
        <f t="shared" si="5"/>
        <v>12.701499999999999</v>
      </c>
      <c r="U27" s="242"/>
      <c r="V27" s="243"/>
    </row>
    <row r="28" spans="1:22" ht="16.5" thickBot="1" x14ac:dyDescent="0.3">
      <c r="A28" s="244" t="s">
        <v>44</v>
      </c>
      <c r="B28" s="245"/>
      <c r="C28" s="246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225">
        <f t="shared" si="7"/>
        <v>139002</v>
      </c>
      <c r="N28" s="225">
        <f t="shared" si="7"/>
        <v>145024</v>
      </c>
      <c r="O28" s="226">
        <f t="shared" si="7"/>
        <v>3822.5549999999998</v>
      </c>
      <c r="P28" s="225">
        <f t="shared" si="7"/>
        <v>0</v>
      </c>
      <c r="Q28" s="225">
        <f t="shared" si="7"/>
        <v>996</v>
      </c>
      <c r="R28" s="225">
        <f t="shared" si="7"/>
        <v>140205.44500000001</v>
      </c>
      <c r="S28" s="225">
        <f t="shared" si="7"/>
        <v>1320.5189999999998</v>
      </c>
      <c r="T28" s="227">
        <f t="shared" si="7"/>
        <v>324.51899999999995</v>
      </c>
      <c r="U28" s="227"/>
      <c r="V28" s="231"/>
    </row>
    <row r="29" spans="1:22" ht="15.75" thickBot="1" x14ac:dyDescent="0.3">
      <c r="A29" s="247" t="s">
        <v>45</v>
      </c>
      <c r="B29" s="248"/>
      <c r="C29" s="249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240" priority="63" operator="equal">
      <formula>212030016606640</formula>
    </cfRule>
  </conditionalFormatting>
  <conditionalFormatting sqref="D29 E4:E6 E28:K29">
    <cfRule type="cellIs" dxfId="239" priority="61" operator="equal">
      <formula>$E$4</formula>
    </cfRule>
    <cfRule type="cellIs" dxfId="238" priority="62" operator="equal">
      <formula>2120</formula>
    </cfRule>
  </conditionalFormatting>
  <conditionalFormatting sqref="D29:E29 F4:F6 F28:F29">
    <cfRule type="cellIs" dxfId="237" priority="59" operator="equal">
      <formula>$F$4</formula>
    </cfRule>
    <cfRule type="cellIs" dxfId="236" priority="60" operator="equal">
      <formula>300</formula>
    </cfRule>
  </conditionalFormatting>
  <conditionalFormatting sqref="G4:G6 G28:G29">
    <cfRule type="cellIs" dxfId="235" priority="57" operator="equal">
      <formula>$G$4</formula>
    </cfRule>
    <cfRule type="cellIs" dxfId="234" priority="58" operator="equal">
      <formula>1660</formula>
    </cfRule>
  </conditionalFormatting>
  <conditionalFormatting sqref="H4:H6 H28:H29">
    <cfRule type="cellIs" dxfId="233" priority="55" operator="equal">
      <formula>$H$4</formula>
    </cfRule>
    <cfRule type="cellIs" dxfId="232" priority="56" operator="equal">
      <formula>6640</formula>
    </cfRule>
  </conditionalFormatting>
  <conditionalFormatting sqref="T6:T28">
    <cfRule type="cellIs" dxfId="231" priority="54" operator="lessThan">
      <formula>0</formula>
    </cfRule>
  </conditionalFormatting>
  <conditionalFormatting sqref="T7:T27">
    <cfRule type="cellIs" dxfId="230" priority="51" operator="lessThan">
      <formula>0</formula>
    </cfRule>
    <cfRule type="cellIs" dxfId="229" priority="52" operator="lessThan">
      <formula>0</formula>
    </cfRule>
    <cfRule type="cellIs" dxfId="228" priority="53" operator="lessThan">
      <formula>0</formula>
    </cfRule>
  </conditionalFormatting>
  <conditionalFormatting sqref="E4:E6 E28:K28">
    <cfRule type="cellIs" dxfId="227" priority="50" operator="equal">
      <formula>$E$4</formula>
    </cfRule>
  </conditionalFormatting>
  <conditionalFormatting sqref="D28:D29 D6 D4:M4">
    <cfRule type="cellIs" dxfId="226" priority="49" operator="equal">
      <formula>$D$4</formula>
    </cfRule>
  </conditionalFormatting>
  <conditionalFormatting sqref="I4:I6 I28:I29">
    <cfRule type="cellIs" dxfId="225" priority="48" operator="equal">
      <formula>$I$4</formula>
    </cfRule>
  </conditionalFormatting>
  <conditionalFormatting sqref="J4:J6 J28:J29">
    <cfRule type="cellIs" dxfId="224" priority="47" operator="equal">
      <formula>$J$4</formula>
    </cfRule>
  </conditionalFormatting>
  <conditionalFormatting sqref="K4:K6 K28:K29">
    <cfRule type="cellIs" dxfId="223" priority="46" operator="equal">
      <formula>$K$4</formula>
    </cfRule>
  </conditionalFormatting>
  <conditionalFormatting sqref="M4:M6">
    <cfRule type="cellIs" dxfId="222" priority="45" operator="equal">
      <formula>$L$4</formula>
    </cfRule>
  </conditionalFormatting>
  <conditionalFormatting sqref="T7:T28">
    <cfRule type="cellIs" dxfId="221" priority="42" operator="lessThan">
      <formula>0</formula>
    </cfRule>
    <cfRule type="cellIs" dxfId="220" priority="43" operator="lessThan">
      <formula>0</formula>
    </cfRule>
    <cfRule type="cellIs" dxfId="219" priority="44" operator="lessThan">
      <formula>0</formula>
    </cfRule>
  </conditionalFormatting>
  <conditionalFormatting sqref="D5:K5">
    <cfRule type="cellIs" dxfId="218" priority="41" operator="greaterThan">
      <formula>0</formula>
    </cfRule>
  </conditionalFormatting>
  <conditionalFormatting sqref="T6:T28">
    <cfRule type="cellIs" dxfId="217" priority="40" operator="lessThan">
      <formula>0</formula>
    </cfRule>
  </conditionalFormatting>
  <conditionalFormatting sqref="T7:T27">
    <cfRule type="cellIs" dxfId="216" priority="37" operator="lessThan">
      <formula>0</formula>
    </cfRule>
    <cfRule type="cellIs" dxfId="215" priority="38" operator="lessThan">
      <formula>0</formula>
    </cfRule>
    <cfRule type="cellIs" dxfId="214" priority="39" operator="lessThan">
      <formula>0</formula>
    </cfRule>
  </conditionalFormatting>
  <conditionalFormatting sqref="T7:T28">
    <cfRule type="cellIs" dxfId="213" priority="34" operator="lessThan">
      <formula>0</formula>
    </cfRule>
    <cfRule type="cellIs" dxfId="212" priority="35" operator="lessThan">
      <formula>0</formula>
    </cfRule>
    <cfRule type="cellIs" dxfId="211" priority="36" operator="lessThan">
      <formula>0</formula>
    </cfRule>
  </conditionalFormatting>
  <conditionalFormatting sqref="D5:K5">
    <cfRule type="cellIs" dxfId="210" priority="33" operator="greaterThan">
      <formula>0</formula>
    </cfRule>
  </conditionalFormatting>
  <conditionalFormatting sqref="L4 L6 L28:L29">
    <cfRule type="cellIs" dxfId="209" priority="32" operator="equal">
      <formula>$L$4</formula>
    </cfRule>
  </conditionalFormatting>
  <conditionalFormatting sqref="D7:S7">
    <cfRule type="cellIs" dxfId="208" priority="31" operator="greaterThan">
      <formula>0</formula>
    </cfRule>
  </conditionalFormatting>
  <conditionalFormatting sqref="D9:S9">
    <cfRule type="cellIs" dxfId="207" priority="30" operator="greaterThan">
      <formula>0</formula>
    </cfRule>
  </conditionalFormatting>
  <conditionalFormatting sqref="D11:S11">
    <cfRule type="cellIs" dxfId="206" priority="29" operator="greaterThan">
      <formula>0</formula>
    </cfRule>
  </conditionalFormatting>
  <conditionalFormatting sqref="D13:S13">
    <cfRule type="cellIs" dxfId="205" priority="28" operator="greaterThan">
      <formula>0</formula>
    </cfRule>
  </conditionalFormatting>
  <conditionalFormatting sqref="D15:S15">
    <cfRule type="cellIs" dxfId="204" priority="27" operator="greaterThan">
      <formula>0</formula>
    </cfRule>
  </conditionalFormatting>
  <conditionalFormatting sqref="D17:S17">
    <cfRule type="cellIs" dxfId="203" priority="26" operator="greaterThan">
      <formula>0</formula>
    </cfRule>
  </conditionalFormatting>
  <conditionalFormatting sqref="D19:S19">
    <cfRule type="cellIs" dxfId="202" priority="25" operator="greaterThan">
      <formula>0</formula>
    </cfRule>
  </conditionalFormatting>
  <conditionalFormatting sqref="D21:S21">
    <cfRule type="cellIs" dxfId="201" priority="24" operator="greaterThan">
      <formula>0</formula>
    </cfRule>
  </conditionalFormatting>
  <conditionalFormatting sqref="D23:S23">
    <cfRule type="cellIs" dxfId="200" priority="23" operator="greaterThan">
      <formula>0</formula>
    </cfRule>
  </conditionalFormatting>
  <conditionalFormatting sqref="D25:S25">
    <cfRule type="cellIs" dxfId="199" priority="22" operator="greaterThan">
      <formula>0</formula>
    </cfRule>
  </conditionalFormatting>
  <conditionalFormatting sqref="D27:S27">
    <cfRule type="cellIs" dxfId="198" priority="21" operator="greaterThan">
      <formula>0</formula>
    </cfRule>
  </conditionalFormatting>
  <conditionalFormatting sqref="U6">
    <cfRule type="cellIs" dxfId="197" priority="20" operator="lessThan">
      <formula>0</formula>
    </cfRule>
  </conditionalFormatting>
  <conditionalFormatting sqref="U6">
    <cfRule type="cellIs" dxfId="196" priority="19" operator="lessThan">
      <formula>0</formula>
    </cfRule>
  </conditionalFormatting>
  <conditionalFormatting sqref="V6">
    <cfRule type="cellIs" dxfId="195" priority="18" operator="lessThan">
      <formula>0</formula>
    </cfRule>
  </conditionalFormatting>
  <conditionalFormatting sqref="V6">
    <cfRule type="cellIs" dxfId="194" priority="17" operator="lessThan">
      <formula>0</formula>
    </cfRule>
  </conditionalFormatting>
  <conditionalFormatting sqref="U28">
    <cfRule type="cellIs" dxfId="193" priority="16" operator="lessThan">
      <formula>0</formula>
    </cfRule>
  </conditionalFormatting>
  <conditionalFormatting sqref="U28">
    <cfRule type="cellIs" dxfId="192" priority="13" operator="lessThan">
      <formula>0</formula>
    </cfRule>
    <cfRule type="cellIs" dxfId="191" priority="14" operator="lessThan">
      <formula>0</formula>
    </cfRule>
    <cfRule type="cellIs" dxfId="190" priority="15" operator="lessThan">
      <formula>0</formula>
    </cfRule>
  </conditionalFormatting>
  <conditionalFormatting sqref="U28">
    <cfRule type="cellIs" dxfId="189" priority="12" operator="lessThan">
      <formula>0</formula>
    </cfRule>
  </conditionalFormatting>
  <conditionalFormatting sqref="U28">
    <cfRule type="cellIs" dxfId="188" priority="9" operator="lessThan">
      <formula>0</formula>
    </cfRule>
    <cfRule type="cellIs" dxfId="187" priority="10" operator="lessThan">
      <formula>0</formula>
    </cfRule>
    <cfRule type="cellIs" dxfId="186" priority="11" operator="lessThan">
      <formula>0</formula>
    </cfRule>
  </conditionalFormatting>
  <conditionalFormatting sqref="V28">
    <cfRule type="cellIs" dxfId="185" priority="8" operator="lessThan">
      <formula>0</formula>
    </cfRule>
  </conditionalFormatting>
  <conditionalFormatting sqref="V28">
    <cfRule type="cellIs" dxfId="184" priority="5" operator="lessThan">
      <formula>0</formula>
    </cfRule>
    <cfRule type="cellIs" dxfId="183" priority="6" operator="lessThan">
      <formula>0</formula>
    </cfRule>
    <cfRule type="cellIs" dxfId="182" priority="7" operator="lessThan">
      <formula>0</formula>
    </cfRule>
  </conditionalFormatting>
  <conditionalFormatting sqref="V28">
    <cfRule type="cellIs" dxfId="181" priority="4" operator="lessThan">
      <formula>0</formula>
    </cfRule>
  </conditionalFormatting>
  <conditionalFormatting sqref="V28">
    <cfRule type="cellIs" dxfId="180" priority="1" operator="lessThan">
      <formula>0</formula>
    </cfRule>
    <cfRule type="cellIs" dxfId="179" priority="2" operator="lessThan">
      <formula>0</formula>
    </cfRule>
    <cfRule type="cellIs" dxfId="178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4" priority="43" operator="equal">
      <formula>212030016606640</formula>
    </cfRule>
  </conditionalFormatting>
  <conditionalFormatting sqref="D29 E4:E6 E28:K29">
    <cfRule type="cellIs" dxfId="1363" priority="41" operator="equal">
      <formula>$E$4</formula>
    </cfRule>
    <cfRule type="cellIs" dxfId="1362" priority="42" operator="equal">
      <formula>2120</formula>
    </cfRule>
  </conditionalFormatting>
  <conditionalFormatting sqref="D29:E29 F4:F6 F28:F29">
    <cfRule type="cellIs" dxfId="1361" priority="39" operator="equal">
      <formula>$F$4</formula>
    </cfRule>
    <cfRule type="cellIs" dxfId="1360" priority="40" operator="equal">
      <formula>300</formula>
    </cfRule>
  </conditionalFormatting>
  <conditionalFormatting sqref="G4:G6 G28:G29">
    <cfRule type="cellIs" dxfId="1359" priority="37" operator="equal">
      <formula>$G$4</formula>
    </cfRule>
    <cfRule type="cellIs" dxfId="1358" priority="38" operator="equal">
      <formula>1660</formula>
    </cfRule>
  </conditionalFormatting>
  <conditionalFormatting sqref="H4:H6 H28:H29">
    <cfRule type="cellIs" dxfId="1357" priority="35" operator="equal">
      <formula>$H$4</formula>
    </cfRule>
    <cfRule type="cellIs" dxfId="1356" priority="36" operator="equal">
      <formula>6640</formula>
    </cfRule>
  </conditionalFormatting>
  <conditionalFormatting sqref="T6:T28">
    <cfRule type="cellIs" dxfId="1355" priority="34" operator="lessThan">
      <formula>0</formula>
    </cfRule>
  </conditionalFormatting>
  <conditionalFormatting sqref="T7:T27">
    <cfRule type="cellIs" dxfId="1354" priority="31" operator="lessThan">
      <formula>0</formula>
    </cfRule>
    <cfRule type="cellIs" dxfId="1353" priority="32" operator="lessThan">
      <formula>0</formula>
    </cfRule>
    <cfRule type="cellIs" dxfId="1352" priority="33" operator="lessThan">
      <formula>0</formula>
    </cfRule>
  </conditionalFormatting>
  <conditionalFormatting sqref="E4:E6 E28:K28">
    <cfRule type="cellIs" dxfId="1351" priority="30" operator="equal">
      <formula>$E$4</formula>
    </cfRule>
  </conditionalFormatting>
  <conditionalFormatting sqref="D28:D29 D6 D4:M4">
    <cfRule type="cellIs" dxfId="1350" priority="29" operator="equal">
      <formula>$D$4</formula>
    </cfRule>
  </conditionalFormatting>
  <conditionalFormatting sqref="I4:I6 I28:I29">
    <cfRule type="cellIs" dxfId="1349" priority="28" operator="equal">
      <formula>$I$4</formula>
    </cfRule>
  </conditionalFormatting>
  <conditionalFormatting sqref="J4:J6 J28:J29">
    <cfRule type="cellIs" dxfId="1348" priority="27" operator="equal">
      <formula>$J$4</formula>
    </cfRule>
  </conditionalFormatting>
  <conditionalFormatting sqref="K4:K6 K28:K29">
    <cfRule type="cellIs" dxfId="1347" priority="26" operator="equal">
      <formula>$K$4</formula>
    </cfRule>
  </conditionalFormatting>
  <conditionalFormatting sqref="M4:M6">
    <cfRule type="cellIs" dxfId="1346" priority="25" operator="equal">
      <formula>$L$4</formula>
    </cfRule>
  </conditionalFormatting>
  <conditionalFormatting sqref="T7:T28">
    <cfRule type="cellIs" dxfId="1345" priority="22" operator="lessThan">
      <formula>0</formula>
    </cfRule>
    <cfRule type="cellIs" dxfId="1344" priority="23" operator="lessThan">
      <formula>0</formula>
    </cfRule>
    <cfRule type="cellIs" dxfId="1343" priority="24" operator="lessThan">
      <formula>0</formula>
    </cfRule>
  </conditionalFormatting>
  <conditionalFormatting sqref="D5:K5">
    <cfRule type="cellIs" dxfId="1342" priority="21" operator="greaterThan">
      <formula>0</formula>
    </cfRule>
  </conditionalFormatting>
  <conditionalFormatting sqref="T6:T28">
    <cfRule type="cellIs" dxfId="1341" priority="20" operator="lessThan">
      <formula>0</formula>
    </cfRule>
  </conditionalFormatting>
  <conditionalFormatting sqref="T7:T27">
    <cfRule type="cellIs" dxfId="1340" priority="17" operator="lessThan">
      <formula>0</formula>
    </cfRule>
    <cfRule type="cellIs" dxfId="1339" priority="18" operator="lessThan">
      <formula>0</formula>
    </cfRule>
    <cfRule type="cellIs" dxfId="1338" priority="19" operator="lessThan">
      <formula>0</formula>
    </cfRule>
  </conditionalFormatting>
  <conditionalFormatting sqref="T7:T28">
    <cfRule type="cellIs" dxfId="1337" priority="14" operator="lessThan">
      <formula>0</formula>
    </cfRule>
    <cfRule type="cellIs" dxfId="1336" priority="15" operator="lessThan">
      <formula>0</formula>
    </cfRule>
    <cfRule type="cellIs" dxfId="1335" priority="16" operator="lessThan">
      <formula>0</formula>
    </cfRule>
  </conditionalFormatting>
  <conditionalFormatting sqref="D5:K5">
    <cfRule type="cellIs" dxfId="1334" priority="13" operator="greaterThan">
      <formula>0</formula>
    </cfRule>
  </conditionalFormatting>
  <conditionalFormatting sqref="L4 L6 L28:L29">
    <cfRule type="cellIs" dxfId="1333" priority="12" operator="equal">
      <formula>$L$4</formula>
    </cfRule>
  </conditionalFormatting>
  <conditionalFormatting sqref="D7:S7">
    <cfRule type="cellIs" dxfId="1332" priority="11" operator="greaterThan">
      <formula>0</formula>
    </cfRule>
  </conditionalFormatting>
  <conditionalFormatting sqref="D9:S9">
    <cfRule type="cellIs" dxfId="1331" priority="10" operator="greaterThan">
      <formula>0</formula>
    </cfRule>
  </conditionalFormatting>
  <conditionalFormatting sqref="D11:S11">
    <cfRule type="cellIs" dxfId="1330" priority="9" operator="greaterThan">
      <formula>0</formula>
    </cfRule>
  </conditionalFormatting>
  <conditionalFormatting sqref="D13:S13">
    <cfRule type="cellIs" dxfId="1329" priority="8" operator="greaterThan">
      <formula>0</formula>
    </cfRule>
  </conditionalFormatting>
  <conditionalFormatting sqref="D15:S15">
    <cfRule type="cellIs" dxfId="1328" priority="7" operator="greaterThan">
      <formula>0</formula>
    </cfRule>
  </conditionalFormatting>
  <conditionalFormatting sqref="D17:S17">
    <cfRule type="cellIs" dxfId="1327" priority="6" operator="greaterThan">
      <formula>0</formula>
    </cfRule>
  </conditionalFormatting>
  <conditionalFormatting sqref="D19:S19">
    <cfRule type="cellIs" dxfId="1326" priority="5" operator="greaterThan">
      <formula>0</formula>
    </cfRule>
  </conditionalFormatting>
  <conditionalFormatting sqref="D21:S21">
    <cfRule type="cellIs" dxfId="1325" priority="4" operator="greaterThan">
      <formula>0</formula>
    </cfRule>
  </conditionalFormatting>
  <conditionalFormatting sqref="D23:S23">
    <cfRule type="cellIs" dxfId="1324" priority="3" operator="greaterThan">
      <formula>0</formula>
    </cfRule>
  </conditionalFormatting>
  <conditionalFormatting sqref="D25:S25">
    <cfRule type="cellIs" dxfId="1323" priority="2" operator="greaterThan">
      <formula>0</formula>
    </cfRule>
  </conditionalFormatting>
  <conditionalFormatting sqref="D27:S27">
    <cfRule type="cellIs" dxfId="132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5703125" customWidth="1"/>
    <col min="8" max="8" width="7.7109375" customWidth="1"/>
    <col min="9" max="9" width="11.5703125" bestFit="1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85546875" customWidth="1"/>
  </cols>
  <sheetData>
    <row r="1" spans="1:23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3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3" ht="18.75" x14ac:dyDescent="0.25">
      <c r="A3" s="254" t="s">
        <v>132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3" x14ac:dyDescent="0.25">
      <c r="A4" s="258" t="s">
        <v>1</v>
      </c>
      <c r="B4" s="258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65"/>
      <c r="O4" s="266"/>
      <c r="P4" s="266"/>
      <c r="Q4" s="266"/>
      <c r="R4" s="266"/>
      <c r="S4" s="266"/>
      <c r="T4" s="266"/>
      <c r="U4" s="266"/>
      <c r="V4" s="267"/>
    </row>
    <row r="5" spans="1:23" x14ac:dyDescent="0.25">
      <c r="A5" s="258" t="s">
        <v>2</v>
      </c>
      <c r="B5" s="258"/>
      <c r="C5" s="1"/>
      <c r="D5" s="1">
        <v>478008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265"/>
      <c r="O5" s="266"/>
      <c r="P5" s="266"/>
      <c r="Q5" s="266"/>
      <c r="R5" s="266"/>
      <c r="S5" s="266"/>
      <c r="T5" s="266"/>
      <c r="U5" s="266"/>
      <c r="V5" s="26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134</v>
      </c>
      <c r="V6" s="18" t="s">
        <v>124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40422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40422</v>
      </c>
      <c r="N7" s="24">
        <f>D7+E7*20+F7*10+G7*9+H7*9+I7*191+J7*191+K7*182+L7*100</f>
        <v>40422</v>
      </c>
      <c r="O7" s="25">
        <f>M7*2.75%</f>
        <v>1111.605</v>
      </c>
      <c r="P7" s="26">
        <v>10990</v>
      </c>
      <c r="Q7" s="26">
        <v>185</v>
      </c>
      <c r="R7" s="24">
        <f>M7-(M7*2.75%)+I7*191+J7*191+K7*182+L7*100-Q7</f>
        <v>39125.394999999997</v>
      </c>
      <c r="S7" s="25">
        <f>M7*0.95%</f>
        <v>384.00900000000001</v>
      </c>
      <c r="T7" s="221">
        <f>S7-Q7</f>
        <v>199.00900000000001</v>
      </c>
      <c r="U7" s="223">
        <v>245</v>
      </c>
      <c r="V7" s="233">
        <f>R7-U7</f>
        <v>38880.394999999997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7198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7198</v>
      </c>
      <c r="N8" s="24">
        <f t="shared" ref="N8:N27" si="1">D8+E8*20+F8*10+G8*9+H8*9+I8*191+J8*191+K8*182+L8*100</f>
        <v>7198</v>
      </c>
      <c r="O8" s="25">
        <f t="shared" ref="O8:O27" si="2">M8*2.75%</f>
        <v>197.94499999999999</v>
      </c>
      <c r="P8" s="26"/>
      <c r="Q8" s="26">
        <v>70</v>
      </c>
      <c r="R8" s="24">
        <f t="shared" ref="R8:R27" si="3">M8-(M8*2.75%)+I8*191+J8*191+K8*182+L8*100-Q8</f>
        <v>6930.0550000000003</v>
      </c>
      <c r="S8" s="25">
        <f t="shared" ref="S8:S27" si="4">M8*0.95%</f>
        <v>68.381</v>
      </c>
      <c r="T8" s="221">
        <f t="shared" ref="T8:T27" si="5">S8-Q8</f>
        <v>-1.6189999999999998</v>
      </c>
      <c r="U8" s="223"/>
      <c r="V8" s="233">
        <f t="shared" ref="V8:V27" si="6">R8-U8</f>
        <v>6930.0550000000003</v>
      </c>
    </row>
    <row r="9" spans="1:23" ht="15.75" x14ac:dyDescent="0.25">
      <c r="A9" s="28">
        <v>3</v>
      </c>
      <c r="B9" s="20">
        <v>1908446136</v>
      </c>
      <c r="C9" s="53">
        <v>20000</v>
      </c>
      <c r="D9" s="29">
        <v>66196</v>
      </c>
      <c r="E9" s="30">
        <v>100</v>
      </c>
      <c r="F9" s="30">
        <v>100</v>
      </c>
      <c r="G9" s="30"/>
      <c r="H9" s="30">
        <v>420</v>
      </c>
      <c r="I9" s="20">
        <v>5</v>
      </c>
      <c r="J9" s="20"/>
      <c r="K9" s="20">
        <v>7</v>
      </c>
      <c r="L9" s="20"/>
      <c r="M9" s="20">
        <f t="shared" si="0"/>
        <v>72976</v>
      </c>
      <c r="N9" s="24">
        <f t="shared" si="1"/>
        <v>75205</v>
      </c>
      <c r="O9" s="25">
        <f t="shared" si="2"/>
        <v>2006.84</v>
      </c>
      <c r="P9" s="26"/>
      <c r="Q9" s="26">
        <v>198</v>
      </c>
      <c r="R9" s="24">
        <f t="shared" si="3"/>
        <v>73000.160000000003</v>
      </c>
      <c r="S9" s="25">
        <f t="shared" si="4"/>
        <v>693.27199999999993</v>
      </c>
      <c r="T9" s="221">
        <f t="shared" si="5"/>
        <v>495.27199999999993</v>
      </c>
      <c r="U9" s="223">
        <v>357</v>
      </c>
      <c r="V9" s="233">
        <f t="shared" si="6"/>
        <v>72643.16</v>
      </c>
      <c r="W9">
        <v>35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14996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14996</v>
      </c>
      <c r="N10" s="24">
        <f t="shared" si="1"/>
        <v>14996</v>
      </c>
      <c r="O10" s="25">
        <f t="shared" si="2"/>
        <v>412.39</v>
      </c>
      <c r="P10" s="26"/>
      <c r="Q10" s="26">
        <v>31</v>
      </c>
      <c r="R10" s="24">
        <f t="shared" si="3"/>
        <v>14552.61</v>
      </c>
      <c r="S10" s="25">
        <f t="shared" si="4"/>
        <v>142.46199999999999</v>
      </c>
      <c r="T10" s="221">
        <f t="shared" si="5"/>
        <v>111.46199999999999</v>
      </c>
      <c r="U10" s="223">
        <v>42</v>
      </c>
      <c r="V10" s="233">
        <f t="shared" si="6"/>
        <v>14510.61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9315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9315</v>
      </c>
      <c r="N11" s="24">
        <f t="shared" si="1"/>
        <v>9315</v>
      </c>
      <c r="O11" s="25">
        <f t="shared" si="2"/>
        <v>256.16250000000002</v>
      </c>
      <c r="P11" s="26"/>
      <c r="Q11" s="26">
        <v>50</v>
      </c>
      <c r="R11" s="24">
        <f t="shared" si="3"/>
        <v>9008.8374999999996</v>
      </c>
      <c r="S11" s="25">
        <f t="shared" si="4"/>
        <v>88.492499999999993</v>
      </c>
      <c r="T11" s="221">
        <f t="shared" si="5"/>
        <v>38.492499999999993</v>
      </c>
      <c r="U11" s="223">
        <v>63</v>
      </c>
      <c r="V11" s="233">
        <f t="shared" si="6"/>
        <v>8945.8374999999996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10370</v>
      </c>
      <c r="E12" s="30"/>
      <c r="F12" s="30"/>
      <c r="G12" s="30"/>
      <c r="H12" s="30"/>
      <c r="I12" s="20">
        <v>300</v>
      </c>
      <c r="J12" s="20"/>
      <c r="K12" s="20">
        <v>10</v>
      </c>
      <c r="L12" s="20"/>
      <c r="M12" s="20">
        <f t="shared" si="0"/>
        <v>10370</v>
      </c>
      <c r="N12" s="24">
        <f t="shared" si="1"/>
        <v>69490</v>
      </c>
      <c r="O12" s="25">
        <f t="shared" si="2"/>
        <v>285.17500000000001</v>
      </c>
      <c r="P12" s="26"/>
      <c r="Q12" s="26">
        <v>44</v>
      </c>
      <c r="R12" s="24">
        <f t="shared" si="3"/>
        <v>69160.824999999997</v>
      </c>
      <c r="S12" s="25">
        <f t="shared" si="4"/>
        <v>98.515000000000001</v>
      </c>
      <c r="T12" s="221">
        <f t="shared" si="5"/>
        <v>54.515000000000001</v>
      </c>
      <c r="U12" s="223">
        <v>70</v>
      </c>
      <c r="V12" s="233">
        <f t="shared" si="6"/>
        <v>69090.824999999997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10685</v>
      </c>
      <c r="E13" s="30"/>
      <c r="F13" s="30"/>
      <c r="G13" s="30"/>
      <c r="H13" s="30"/>
      <c r="I13" s="20">
        <v>177</v>
      </c>
      <c r="J13" s="20"/>
      <c r="K13" s="20"/>
      <c r="L13" s="20"/>
      <c r="M13" s="20">
        <f t="shared" si="0"/>
        <v>10685</v>
      </c>
      <c r="N13" s="24">
        <f t="shared" si="1"/>
        <v>44492</v>
      </c>
      <c r="O13" s="25">
        <f t="shared" si="2"/>
        <v>293.83749999999998</v>
      </c>
      <c r="P13" s="26"/>
      <c r="Q13" s="26">
        <v>55</v>
      </c>
      <c r="R13" s="24">
        <f t="shared" si="3"/>
        <v>44143.162499999999</v>
      </c>
      <c r="S13" s="25">
        <f t="shared" si="4"/>
        <v>101.50749999999999</v>
      </c>
      <c r="T13" s="221">
        <f t="shared" si="5"/>
        <v>46.507499999999993</v>
      </c>
      <c r="U13" s="223">
        <v>56</v>
      </c>
      <c r="V13" s="233">
        <f t="shared" si="6"/>
        <v>44087.162499999999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62089</v>
      </c>
      <c r="E14" s="30">
        <v>100</v>
      </c>
      <c r="F14" s="30"/>
      <c r="G14" s="30"/>
      <c r="H14" s="30">
        <v>350</v>
      </c>
      <c r="I14" s="20"/>
      <c r="J14" s="20">
        <v>2</v>
      </c>
      <c r="K14" s="20">
        <v>10</v>
      </c>
      <c r="L14" s="20"/>
      <c r="M14" s="20">
        <f t="shared" si="0"/>
        <v>67239</v>
      </c>
      <c r="N14" s="24">
        <f t="shared" si="1"/>
        <v>69441</v>
      </c>
      <c r="O14" s="25">
        <f t="shared" si="2"/>
        <v>1849.0725</v>
      </c>
      <c r="P14" s="26">
        <v>7600</v>
      </c>
      <c r="Q14" s="26">
        <v>277</v>
      </c>
      <c r="R14" s="24">
        <f t="shared" si="3"/>
        <v>67314.927499999991</v>
      </c>
      <c r="S14" s="25">
        <f t="shared" si="4"/>
        <v>638.77049999999997</v>
      </c>
      <c r="T14" s="221">
        <f t="shared" si="5"/>
        <v>361.77049999999997</v>
      </c>
      <c r="U14" s="223">
        <v>315</v>
      </c>
      <c r="V14" s="233">
        <f t="shared" si="6"/>
        <v>66999.927499999991</v>
      </c>
    </row>
    <row r="15" spans="1:23" ht="15.75" x14ac:dyDescent="0.25">
      <c r="A15" s="28">
        <v>9</v>
      </c>
      <c r="B15" s="20">
        <v>1908446142</v>
      </c>
      <c r="C15" s="241">
        <v>10000</v>
      </c>
      <c r="D15" s="29">
        <v>66704</v>
      </c>
      <c r="E15" s="30"/>
      <c r="F15" s="30"/>
      <c r="G15" s="30"/>
      <c r="H15" s="30"/>
      <c r="I15" s="20">
        <v>28</v>
      </c>
      <c r="J15" s="20">
        <v>30</v>
      </c>
      <c r="K15" s="20"/>
      <c r="L15" s="20"/>
      <c r="M15" s="20">
        <f t="shared" si="0"/>
        <v>66704</v>
      </c>
      <c r="N15" s="24">
        <f t="shared" si="1"/>
        <v>77782</v>
      </c>
      <c r="O15" s="25">
        <f t="shared" si="2"/>
        <v>1834.36</v>
      </c>
      <c r="P15" s="26">
        <v>13647</v>
      </c>
      <c r="Q15" s="26">
        <v>391</v>
      </c>
      <c r="R15" s="24">
        <f t="shared" si="3"/>
        <v>75556.639999999999</v>
      </c>
      <c r="S15" s="25">
        <f t="shared" si="4"/>
        <v>633.68799999999999</v>
      </c>
      <c r="T15" s="221">
        <f t="shared" si="5"/>
        <v>242.68799999999999</v>
      </c>
      <c r="U15" s="223">
        <v>413</v>
      </c>
      <c r="V15" s="233">
        <f t="shared" si="6"/>
        <v>75143.64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37415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38315</v>
      </c>
      <c r="N16" s="24">
        <f t="shared" si="1"/>
        <v>38315</v>
      </c>
      <c r="O16" s="25">
        <f t="shared" si="2"/>
        <v>1053.6624999999999</v>
      </c>
      <c r="P16" s="26">
        <v>3000</v>
      </c>
      <c r="Q16" s="26">
        <v>191</v>
      </c>
      <c r="R16" s="24">
        <f t="shared" si="3"/>
        <v>37070.337500000001</v>
      </c>
      <c r="S16" s="25">
        <f t="shared" si="4"/>
        <v>363.99250000000001</v>
      </c>
      <c r="T16" s="221">
        <f t="shared" si="5"/>
        <v>172.99250000000001</v>
      </c>
      <c r="U16" s="223">
        <v>210</v>
      </c>
      <c r="V16" s="233">
        <f t="shared" si="6"/>
        <v>36860.337500000001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10041</v>
      </c>
      <c r="E17" s="30"/>
      <c r="F17" s="30"/>
      <c r="G17" s="30"/>
      <c r="H17" s="30"/>
      <c r="I17" s="20"/>
      <c r="J17" s="20">
        <v>25</v>
      </c>
      <c r="K17" s="20"/>
      <c r="L17" s="20"/>
      <c r="M17" s="20">
        <f t="shared" si="0"/>
        <v>10041</v>
      </c>
      <c r="N17" s="24">
        <f t="shared" si="1"/>
        <v>14816</v>
      </c>
      <c r="O17" s="25">
        <f t="shared" si="2"/>
        <v>276.1275</v>
      </c>
      <c r="P17" s="26">
        <v>2000</v>
      </c>
      <c r="Q17" s="26">
        <v>90</v>
      </c>
      <c r="R17" s="24">
        <f t="shared" si="3"/>
        <v>14449.872499999999</v>
      </c>
      <c r="S17" s="25">
        <f t="shared" si="4"/>
        <v>95.389499999999998</v>
      </c>
      <c r="T17" s="221">
        <f t="shared" si="5"/>
        <v>5.3894999999999982</v>
      </c>
      <c r="U17" s="223">
        <v>28</v>
      </c>
      <c r="V17" s="233">
        <f t="shared" si="6"/>
        <v>14421.872499999999</v>
      </c>
    </row>
    <row r="18" spans="1:22" ht="15.75" x14ac:dyDescent="0.25">
      <c r="A18" s="28">
        <v>12</v>
      </c>
      <c r="B18" s="20">
        <v>1908446145</v>
      </c>
      <c r="C18" s="31" t="s">
        <v>133</v>
      </c>
      <c r="D18" s="29">
        <v>40425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40425</v>
      </c>
      <c r="N18" s="24">
        <f t="shared" si="1"/>
        <v>40425</v>
      </c>
      <c r="O18" s="25">
        <f t="shared" si="2"/>
        <v>1111.6875</v>
      </c>
      <c r="P18" s="26"/>
      <c r="Q18" s="26">
        <v>180</v>
      </c>
      <c r="R18" s="24">
        <f t="shared" si="3"/>
        <v>39133.3125</v>
      </c>
      <c r="S18" s="25">
        <f t="shared" si="4"/>
        <v>384.03749999999997</v>
      </c>
      <c r="T18" s="221">
        <f t="shared" si="5"/>
        <v>204.03749999999997</v>
      </c>
      <c r="U18" s="223">
        <v>224</v>
      </c>
      <c r="V18" s="233">
        <f t="shared" si="6"/>
        <v>38909.3125</v>
      </c>
    </row>
    <row r="19" spans="1:22" ht="15.75" x14ac:dyDescent="0.25">
      <c r="A19" s="28">
        <v>13</v>
      </c>
      <c r="B19" s="20">
        <v>1908446146</v>
      </c>
      <c r="C19" s="20" t="s">
        <v>125</v>
      </c>
      <c r="D19" s="29">
        <v>23795</v>
      </c>
      <c r="E19" s="30">
        <v>60</v>
      </c>
      <c r="F19" s="30">
        <v>100</v>
      </c>
      <c r="G19" s="30"/>
      <c r="H19" s="30"/>
      <c r="I19" s="20"/>
      <c r="J19" s="20"/>
      <c r="K19" s="20"/>
      <c r="L19" s="20"/>
      <c r="M19" s="20">
        <f t="shared" si="0"/>
        <v>25995</v>
      </c>
      <c r="N19" s="24">
        <f t="shared" si="1"/>
        <v>25995</v>
      </c>
      <c r="O19" s="25">
        <f t="shared" si="2"/>
        <v>714.86249999999995</v>
      </c>
      <c r="P19" s="26">
        <v>4302</v>
      </c>
      <c r="Q19" s="26">
        <v>150</v>
      </c>
      <c r="R19" s="24">
        <f t="shared" si="3"/>
        <v>25130.137500000001</v>
      </c>
      <c r="S19" s="25">
        <f t="shared" si="4"/>
        <v>246.95249999999999</v>
      </c>
      <c r="T19" s="221">
        <f t="shared" si="5"/>
        <v>96.952499999999986</v>
      </c>
      <c r="U19" s="223">
        <v>77</v>
      </c>
      <c r="V19" s="233">
        <f t="shared" si="6"/>
        <v>25053.137500000001</v>
      </c>
    </row>
    <row r="20" spans="1:22" ht="15.75" x14ac:dyDescent="0.25">
      <c r="A20" s="28">
        <v>14</v>
      </c>
      <c r="B20" s="20">
        <v>1908446147</v>
      </c>
      <c r="C20" s="20" t="s">
        <v>50</v>
      </c>
      <c r="D20" s="29">
        <v>16148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16148</v>
      </c>
      <c r="N20" s="24">
        <f t="shared" si="1"/>
        <v>16148</v>
      </c>
      <c r="O20" s="25">
        <f t="shared" si="2"/>
        <v>444.07</v>
      </c>
      <c r="P20" s="26">
        <v>6500</v>
      </c>
      <c r="Q20" s="26">
        <v>120</v>
      </c>
      <c r="R20" s="24">
        <f t="shared" si="3"/>
        <v>15583.93</v>
      </c>
      <c r="S20" s="25">
        <f t="shared" si="4"/>
        <v>153.40600000000001</v>
      </c>
      <c r="T20" s="221">
        <f t="shared" si="5"/>
        <v>33.406000000000006</v>
      </c>
      <c r="U20" s="223">
        <v>84</v>
      </c>
      <c r="V20" s="233">
        <f t="shared" si="6"/>
        <v>15499.93</v>
      </c>
    </row>
    <row r="21" spans="1:22" ht="15.75" x14ac:dyDescent="0.25">
      <c r="A21" s="28">
        <v>15</v>
      </c>
      <c r="B21" s="20">
        <v>1908446148</v>
      </c>
      <c r="C21" s="20" t="s">
        <v>49</v>
      </c>
      <c r="D21" s="29">
        <v>16669</v>
      </c>
      <c r="E21" s="30">
        <v>100</v>
      </c>
      <c r="F21" s="30"/>
      <c r="G21" s="30"/>
      <c r="H21" s="30"/>
      <c r="I21" s="20"/>
      <c r="J21" s="20"/>
      <c r="K21" s="20"/>
      <c r="L21" s="20"/>
      <c r="M21" s="20">
        <f t="shared" si="0"/>
        <v>18669</v>
      </c>
      <c r="N21" s="24">
        <f t="shared" si="1"/>
        <v>18669</v>
      </c>
      <c r="O21" s="25">
        <f t="shared" si="2"/>
        <v>513.39750000000004</v>
      </c>
      <c r="P21" s="26">
        <v>4900</v>
      </c>
      <c r="Q21" s="26">
        <v>20</v>
      </c>
      <c r="R21" s="24">
        <f t="shared" si="3"/>
        <v>18135.602500000001</v>
      </c>
      <c r="S21" s="25">
        <f t="shared" si="4"/>
        <v>177.35550000000001</v>
      </c>
      <c r="T21" s="221">
        <f t="shared" si="5"/>
        <v>157.35550000000001</v>
      </c>
      <c r="U21" s="223">
        <v>49</v>
      </c>
      <c r="V21" s="233">
        <f t="shared" si="6"/>
        <v>18086.602500000001</v>
      </c>
    </row>
    <row r="22" spans="1:22" ht="15.75" x14ac:dyDescent="0.25">
      <c r="A22" s="28">
        <v>16</v>
      </c>
      <c r="B22" s="20">
        <v>1908446149</v>
      </c>
      <c r="C22" s="219">
        <v>20000</v>
      </c>
      <c r="D22" s="29">
        <v>75764</v>
      </c>
      <c r="E22" s="30"/>
      <c r="F22" s="30"/>
      <c r="G22" s="20"/>
      <c r="H22" s="30">
        <v>500</v>
      </c>
      <c r="I22" s="20">
        <v>20</v>
      </c>
      <c r="J22" s="20"/>
      <c r="K22" s="20">
        <v>10</v>
      </c>
      <c r="L22" s="20"/>
      <c r="M22" s="20">
        <f t="shared" si="0"/>
        <v>80264</v>
      </c>
      <c r="N22" s="24">
        <f t="shared" si="1"/>
        <v>85904</v>
      </c>
      <c r="O22" s="25">
        <f t="shared" si="2"/>
        <v>2207.2600000000002</v>
      </c>
      <c r="P22" s="26">
        <v>3000</v>
      </c>
      <c r="Q22" s="26">
        <v>290</v>
      </c>
      <c r="R22" s="24">
        <f t="shared" si="3"/>
        <v>83406.740000000005</v>
      </c>
      <c r="S22" s="25">
        <f t="shared" si="4"/>
        <v>762.50799999999992</v>
      </c>
      <c r="T22" s="221">
        <f t="shared" si="5"/>
        <v>472.50799999999992</v>
      </c>
      <c r="U22" s="223">
        <v>420</v>
      </c>
      <c r="V22" s="233">
        <f t="shared" si="6"/>
        <v>82986.740000000005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26591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26591</v>
      </c>
      <c r="N23" s="24">
        <f t="shared" si="1"/>
        <v>26591</v>
      </c>
      <c r="O23" s="25">
        <f t="shared" si="2"/>
        <v>731.25250000000005</v>
      </c>
      <c r="P23" s="26"/>
      <c r="Q23" s="26">
        <v>200</v>
      </c>
      <c r="R23" s="24">
        <f t="shared" si="3"/>
        <v>25659.747500000001</v>
      </c>
      <c r="S23" s="25">
        <f t="shared" si="4"/>
        <v>252.61449999999999</v>
      </c>
      <c r="T23" s="221">
        <f t="shared" si="5"/>
        <v>52.614499999999992</v>
      </c>
      <c r="U23" s="223">
        <v>154</v>
      </c>
      <c r="V23" s="233">
        <f t="shared" si="6"/>
        <v>25505.747500000001</v>
      </c>
    </row>
    <row r="24" spans="1:22" ht="15.75" x14ac:dyDescent="0.25">
      <c r="A24" s="28">
        <v>18</v>
      </c>
      <c r="B24" s="20">
        <v>1908446151</v>
      </c>
      <c r="C24" s="53">
        <v>20000</v>
      </c>
      <c r="D24" s="29">
        <v>85590</v>
      </c>
      <c r="E24" s="30">
        <v>100</v>
      </c>
      <c r="F24" s="30">
        <v>250</v>
      </c>
      <c r="G24" s="30">
        <v>90</v>
      </c>
      <c r="H24" s="30">
        <v>250</v>
      </c>
      <c r="I24" s="20"/>
      <c r="J24" s="20"/>
      <c r="K24" s="20"/>
      <c r="L24" s="20"/>
      <c r="M24" s="20">
        <f t="shared" si="0"/>
        <v>93150</v>
      </c>
      <c r="N24" s="24">
        <f t="shared" si="1"/>
        <v>93150</v>
      </c>
      <c r="O24" s="25">
        <f t="shared" si="2"/>
        <v>2561.625</v>
      </c>
      <c r="P24" s="26"/>
      <c r="Q24" s="26">
        <v>170</v>
      </c>
      <c r="R24" s="24">
        <f t="shared" si="3"/>
        <v>90418.375</v>
      </c>
      <c r="S24" s="25">
        <f t="shared" si="4"/>
        <v>884.92499999999995</v>
      </c>
      <c r="T24" s="221">
        <f t="shared" si="5"/>
        <v>714.92499999999995</v>
      </c>
      <c r="U24" s="223">
        <v>511</v>
      </c>
      <c r="V24" s="233">
        <f t="shared" si="6"/>
        <v>89907.375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27699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27699</v>
      </c>
      <c r="N25" s="24">
        <f t="shared" si="1"/>
        <v>27699</v>
      </c>
      <c r="O25" s="25">
        <f t="shared" si="2"/>
        <v>761.72249999999997</v>
      </c>
      <c r="P25" s="26"/>
      <c r="Q25" s="26">
        <v>203</v>
      </c>
      <c r="R25" s="24">
        <f t="shared" si="3"/>
        <v>26734.2775</v>
      </c>
      <c r="S25" s="25">
        <f t="shared" si="4"/>
        <v>263.14049999999997</v>
      </c>
      <c r="T25" s="221">
        <f t="shared" si="5"/>
        <v>60.140499999999975</v>
      </c>
      <c r="U25" s="223">
        <v>175</v>
      </c>
      <c r="V25" s="233">
        <f t="shared" si="6"/>
        <v>26559.2775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20679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20679</v>
      </c>
      <c r="N26" s="24">
        <f t="shared" si="1"/>
        <v>20679</v>
      </c>
      <c r="O26" s="25">
        <f t="shared" si="2"/>
        <v>568.67250000000001</v>
      </c>
      <c r="P26" s="26">
        <v>2000</v>
      </c>
      <c r="Q26" s="26">
        <v>81</v>
      </c>
      <c r="R26" s="24">
        <f t="shared" si="3"/>
        <v>20029.327499999999</v>
      </c>
      <c r="S26" s="25">
        <f t="shared" si="4"/>
        <v>196.45050000000001</v>
      </c>
      <c r="T26" s="221">
        <f t="shared" si="5"/>
        <v>115.45050000000001</v>
      </c>
      <c r="U26" s="223">
        <v>119</v>
      </c>
      <c r="V26" s="233">
        <f t="shared" si="6"/>
        <v>19910.327499999999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25000</v>
      </c>
      <c r="N27" s="40">
        <f t="shared" si="1"/>
        <v>25000</v>
      </c>
      <c r="O27" s="42">
        <f t="shared" si="2"/>
        <v>687.5</v>
      </c>
      <c r="P27" s="41"/>
      <c r="Q27" s="41">
        <v>200</v>
      </c>
      <c r="R27" s="40">
        <f t="shared" si="3"/>
        <v>24112.5</v>
      </c>
      <c r="S27" s="42">
        <f t="shared" si="4"/>
        <v>237.5</v>
      </c>
      <c r="T27" s="222">
        <f t="shared" si="5"/>
        <v>37.5</v>
      </c>
      <c r="U27" s="236">
        <v>146</v>
      </c>
      <c r="V27" s="233">
        <f t="shared" si="6"/>
        <v>23966.5</v>
      </c>
    </row>
    <row r="28" spans="1:22" ht="16.5" thickBot="1" x14ac:dyDescent="0.3">
      <c r="A28" s="244" t="s">
        <v>44</v>
      </c>
      <c r="B28" s="245"/>
      <c r="C28" s="246"/>
      <c r="D28" s="44">
        <f t="shared" ref="D28:E28" si="7">SUM(D7:D27)</f>
        <v>693791</v>
      </c>
      <c r="E28" s="45">
        <f t="shared" si="7"/>
        <v>460</v>
      </c>
      <c r="F28" s="45">
        <f t="shared" ref="F28:V28" si="8">SUM(F7:F27)</f>
        <v>450</v>
      </c>
      <c r="G28" s="45">
        <f t="shared" si="8"/>
        <v>90</v>
      </c>
      <c r="H28" s="45">
        <f t="shared" si="8"/>
        <v>1620</v>
      </c>
      <c r="I28" s="45">
        <f t="shared" si="8"/>
        <v>530</v>
      </c>
      <c r="J28" s="45">
        <f t="shared" si="8"/>
        <v>57</v>
      </c>
      <c r="K28" s="45">
        <f t="shared" si="8"/>
        <v>37</v>
      </c>
      <c r="L28" s="45">
        <f t="shared" si="8"/>
        <v>0</v>
      </c>
      <c r="M28" s="231">
        <f t="shared" si="8"/>
        <v>722881</v>
      </c>
      <c r="N28" s="231">
        <f t="shared" si="8"/>
        <v>841732</v>
      </c>
      <c r="O28" s="232">
        <f t="shared" si="8"/>
        <v>19879.227500000001</v>
      </c>
      <c r="P28" s="231">
        <f t="shared" si="8"/>
        <v>57939</v>
      </c>
      <c r="Q28" s="231">
        <f t="shared" si="8"/>
        <v>3196</v>
      </c>
      <c r="R28" s="231">
        <f t="shared" si="8"/>
        <v>818656.7725000002</v>
      </c>
      <c r="S28" s="231">
        <f t="shared" si="8"/>
        <v>6867.369499999998</v>
      </c>
      <c r="T28" s="231">
        <f t="shared" si="8"/>
        <v>3671.3694999999993</v>
      </c>
      <c r="U28" s="231">
        <f t="shared" si="8"/>
        <v>3758</v>
      </c>
      <c r="V28" s="231">
        <f t="shared" si="8"/>
        <v>814898.7725000002</v>
      </c>
    </row>
    <row r="29" spans="1:22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9">E4+E5-E28</f>
        <v>7405</v>
      </c>
      <c r="F29" s="48">
        <f t="shared" si="9"/>
        <v>16240</v>
      </c>
      <c r="G29" s="48">
        <f t="shared" si="9"/>
        <v>490</v>
      </c>
      <c r="H29" s="48">
        <f t="shared" si="9"/>
        <v>32720</v>
      </c>
      <c r="I29" s="48">
        <f t="shared" si="9"/>
        <v>955</v>
      </c>
      <c r="J29" s="48">
        <f t="shared" si="9"/>
        <v>528</v>
      </c>
      <c r="K29" s="48">
        <f t="shared" si="9"/>
        <v>552</v>
      </c>
      <c r="L29" s="48">
        <f t="shared" si="9"/>
        <v>0</v>
      </c>
      <c r="M29" s="268"/>
      <c r="N29" s="268"/>
      <c r="O29" s="268"/>
      <c r="P29" s="268"/>
      <c r="Q29" s="268"/>
      <c r="R29" s="268"/>
      <c r="S29" s="268"/>
      <c r="T29" s="268"/>
      <c r="U29" s="268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7" priority="63" operator="equal">
      <formula>212030016606640</formula>
    </cfRule>
  </conditionalFormatting>
  <conditionalFormatting sqref="D29 E4:E6 E28:K29">
    <cfRule type="cellIs" dxfId="176" priority="61" operator="equal">
      <formula>$E$4</formula>
    </cfRule>
    <cfRule type="cellIs" dxfId="175" priority="62" operator="equal">
      <formula>2120</formula>
    </cfRule>
  </conditionalFormatting>
  <conditionalFormatting sqref="D29:E29 F4:F6 F28:F29">
    <cfRule type="cellIs" dxfId="174" priority="59" operator="equal">
      <formula>$F$4</formula>
    </cfRule>
    <cfRule type="cellIs" dxfId="173" priority="60" operator="equal">
      <formula>300</formula>
    </cfRule>
  </conditionalFormatting>
  <conditionalFormatting sqref="G4:G6 G28:G29">
    <cfRule type="cellIs" dxfId="172" priority="57" operator="equal">
      <formula>$G$4</formula>
    </cfRule>
    <cfRule type="cellIs" dxfId="171" priority="58" operator="equal">
      <formula>1660</formula>
    </cfRule>
  </conditionalFormatting>
  <conditionalFormatting sqref="H4:H6 H28:H29">
    <cfRule type="cellIs" dxfId="170" priority="55" operator="equal">
      <formula>$H$4</formula>
    </cfRule>
    <cfRule type="cellIs" dxfId="169" priority="56" operator="equal">
      <formula>6640</formula>
    </cfRule>
  </conditionalFormatting>
  <conditionalFormatting sqref="T6:T28 U28:V28">
    <cfRule type="cellIs" dxfId="168" priority="54" operator="lessThan">
      <formula>0</formula>
    </cfRule>
  </conditionalFormatting>
  <conditionalFormatting sqref="T7:T27">
    <cfRule type="cellIs" dxfId="167" priority="51" operator="lessThan">
      <formula>0</formula>
    </cfRule>
    <cfRule type="cellIs" dxfId="166" priority="52" operator="lessThan">
      <formula>0</formula>
    </cfRule>
    <cfRule type="cellIs" dxfId="165" priority="53" operator="lessThan">
      <formula>0</formula>
    </cfRule>
  </conditionalFormatting>
  <conditionalFormatting sqref="E4:E6 E28:K28">
    <cfRule type="cellIs" dxfId="164" priority="50" operator="equal">
      <formula>$E$4</formula>
    </cfRule>
  </conditionalFormatting>
  <conditionalFormatting sqref="D28:D29 D6 D4:M4">
    <cfRule type="cellIs" dxfId="163" priority="49" operator="equal">
      <formula>$D$4</formula>
    </cfRule>
  </conditionalFormatting>
  <conditionalFormatting sqref="I4:I6 I28:I29">
    <cfRule type="cellIs" dxfId="162" priority="48" operator="equal">
      <formula>$I$4</formula>
    </cfRule>
  </conditionalFormatting>
  <conditionalFormatting sqref="J4:J6 J28:J29">
    <cfRule type="cellIs" dxfId="161" priority="47" operator="equal">
      <formula>$J$4</formula>
    </cfRule>
  </conditionalFormatting>
  <conditionalFormatting sqref="K4:K6 K28:K29">
    <cfRule type="cellIs" dxfId="160" priority="46" operator="equal">
      <formula>$K$4</formula>
    </cfRule>
  </conditionalFormatting>
  <conditionalFormatting sqref="M4:M6">
    <cfRule type="cellIs" dxfId="159" priority="45" operator="equal">
      <formula>$L$4</formula>
    </cfRule>
  </conditionalFormatting>
  <conditionalFormatting sqref="T7:T28 U28:V28">
    <cfRule type="cellIs" dxfId="158" priority="42" operator="lessThan">
      <formula>0</formula>
    </cfRule>
    <cfRule type="cellIs" dxfId="157" priority="43" operator="lessThan">
      <formula>0</formula>
    </cfRule>
    <cfRule type="cellIs" dxfId="156" priority="44" operator="lessThan">
      <formula>0</formula>
    </cfRule>
  </conditionalFormatting>
  <conditionalFormatting sqref="D5:K5">
    <cfRule type="cellIs" dxfId="155" priority="41" operator="greaterThan">
      <formula>0</formula>
    </cfRule>
  </conditionalFormatting>
  <conditionalFormatting sqref="T6:T28 U28:V28">
    <cfRule type="cellIs" dxfId="154" priority="40" operator="lessThan">
      <formula>0</formula>
    </cfRule>
  </conditionalFormatting>
  <conditionalFormatting sqref="T7:T27">
    <cfRule type="cellIs" dxfId="153" priority="37" operator="lessThan">
      <formula>0</formula>
    </cfRule>
    <cfRule type="cellIs" dxfId="152" priority="38" operator="lessThan">
      <formula>0</formula>
    </cfRule>
    <cfRule type="cellIs" dxfId="151" priority="39" operator="lessThan">
      <formula>0</formula>
    </cfRule>
  </conditionalFormatting>
  <conditionalFormatting sqref="T7:T28 U28:V28">
    <cfRule type="cellIs" dxfId="150" priority="34" operator="lessThan">
      <formula>0</formula>
    </cfRule>
    <cfRule type="cellIs" dxfId="149" priority="35" operator="lessThan">
      <formula>0</formula>
    </cfRule>
    <cfRule type="cellIs" dxfId="148" priority="36" operator="lessThan">
      <formula>0</formula>
    </cfRule>
  </conditionalFormatting>
  <conditionalFormatting sqref="D5:K5">
    <cfRule type="cellIs" dxfId="147" priority="33" operator="greaterThan">
      <formula>0</formula>
    </cfRule>
  </conditionalFormatting>
  <conditionalFormatting sqref="L4 L6 L28:L29">
    <cfRule type="cellIs" dxfId="146" priority="32" operator="equal">
      <formula>$L$4</formula>
    </cfRule>
  </conditionalFormatting>
  <conditionalFormatting sqref="D7:S7">
    <cfRule type="cellIs" dxfId="145" priority="31" operator="greaterThan">
      <formula>0</formula>
    </cfRule>
  </conditionalFormatting>
  <conditionalFormatting sqref="D9:S9">
    <cfRule type="cellIs" dxfId="144" priority="30" operator="greaterThan">
      <formula>0</formula>
    </cfRule>
  </conditionalFormatting>
  <conditionalFormatting sqref="D11:S11">
    <cfRule type="cellIs" dxfId="143" priority="29" operator="greaterThan">
      <formula>0</formula>
    </cfRule>
  </conditionalFormatting>
  <conditionalFormatting sqref="D13:S13">
    <cfRule type="cellIs" dxfId="142" priority="28" operator="greaterThan">
      <formula>0</formula>
    </cfRule>
  </conditionalFormatting>
  <conditionalFormatting sqref="D15:S15">
    <cfRule type="cellIs" dxfId="141" priority="27" operator="greaterThan">
      <formula>0</formula>
    </cfRule>
  </conditionalFormatting>
  <conditionalFormatting sqref="D17:S17">
    <cfRule type="cellIs" dxfId="140" priority="26" operator="greaterThan">
      <formula>0</formula>
    </cfRule>
  </conditionalFormatting>
  <conditionalFormatting sqref="D19:S19">
    <cfRule type="cellIs" dxfId="139" priority="25" operator="greaterThan">
      <formula>0</formula>
    </cfRule>
  </conditionalFormatting>
  <conditionalFormatting sqref="D21:S21">
    <cfRule type="cellIs" dxfId="138" priority="24" operator="greaterThan">
      <formula>0</formula>
    </cfRule>
  </conditionalFormatting>
  <conditionalFormatting sqref="D23:S23">
    <cfRule type="cellIs" dxfId="137" priority="23" operator="greaterThan">
      <formula>0</formula>
    </cfRule>
  </conditionalFormatting>
  <conditionalFormatting sqref="D25:S25">
    <cfRule type="cellIs" dxfId="136" priority="22" operator="greaterThan">
      <formula>0</formula>
    </cfRule>
  </conditionalFormatting>
  <conditionalFormatting sqref="D27:S27">
    <cfRule type="cellIs" dxfId="135" priority="21" operator="greaterThan">
      <formula>0</formula>
    </cfRule>
  </conditionalFormatting>
  <conditionalFormatting sqref="U6">
    <cfRule type="cellIs" dxfId="134" priority="4" operator="lessThan">
      <formula>0</formula>
    </cfRule>
  </conditionalFormatting>
  <conditionalFormatting sqref="U6">
    <cfRule type="cellIs" dxfId="133" priority="3" operator="lessThan">
      <formula>0</formula>
    </cfRule>
  </conditionalFormatting>
  <conditionalFormatting sqref="V6">
    <cfRule type="cellIs" dxfId="132" priority="2" operator="lessThan">
      <formula>0</formula>
    </cfRule>
  </conditionalFormatting>
  <conditionalFormatting sqref="V6">
    <cfRule type="cellIs" dxfId="131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135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'30'!D29</f>
        <v>218518</v>
      </c>
      <c r="E4" s="2">
        <f>'30'!E29</f>
        <v>7405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955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218518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4"/>
    </row>
    <row r="2" spans="1:20" ht="15.75" thickBot="1" x14ac:dyDescent="0.3">
      <c r="A2" s="285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86"/>
    </row>
    <row r="3" spans="1:20" ht="18.75" x14ac:dyDescent="0.25">
      <c r="A3" s="254" t="s">
        <v>62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87"/>
    </row>
    <row r="4" spans="1:20" x14ac:dyDescent="0.25">
      <c r="A4" s="288" t="s">
        <v>1</v>
      </c>
      <c r="B4" s="289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90"/>
      <c r="O4" s="290"/>
      <c r="P4" s="290"/>
      <c r="Q4" s="290"/>
      <c r="R4" s="290"/>
      <c r="S4" s="290"/>
      <c r="T4" s="291"/>
    </row>
    <row r="5" spans="1:20" x14ac:dyDescent="0.25">
      <c r="A5" s="288" t="s">
        <v>2</v>
      </c>
      <c r="B5" s="289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6530855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90"/>
      <c r="O5" s="290"/>
      <c r="P5" s="290"/>
      <c r="Q5" s="290"/>
      <c r="R5" s="290"/>
      <c r="S5" s="290"/>
      <c r="T5" s="291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374630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417100</v>
      </c>
      <c r="N7" s="24">
        <f>D7+E7*20+F7*10+G7*9+H7*9+I7*191+J7*191+K7*182+L7*100</f>
        <v>432328</v>
      </c>
      <c r="O7" s="25">
        <f>M7*2.75%</f>
        <v>11470.25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2608</v>
      </c>
      <c r="R7" s="24">
        <f>M7-(M7*2.75%)+I7*191+J7*191+K7*182+L7*100-Q7</f>
        <v>418249.75</v>
      </c>
      <c r="S7" s="25">
        <f>M7*0.95%</f>
        <v>3962.45</v>
      </c>
      <c r="T7" s="116">
        <f>S7-Q7</f>
        <v>1354.4499999999998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181972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192442</v>
      </c>
      <c r="N8" s="24">
        <f t="shared" ref="N8:N27" si="1">D8+E8*20+F8*10+G8*9+H8*9+I8*191+J8*191+K8*182+L8*100</f>
        <v>201839</v>
      </c>
      <c r="O8" s="25">
        <f t="shared" ref="O8:O27" si="2">M8*2.75%</f>
        <v>5292.1549999999997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1796</v>
      </c>
      <c r="R8" s="24">
        <f t="shared" ref="R8:R27" si="3">M8-(M8*2.75%)+I8*191+J8*191+K8*182+L8*100-Q8</f>
        <v>194750.845</v>
      </c>
      <c r="S8" s="25">
        <f t="shared" ref="S8:S27" si="4">M8*0.95%</f>
        <v>1828.1989999999998</v>
      </c>
      <c r="T8" s="116">
        <f t="shared" ref="T8:T27" si="5">S8-Q8</f>
        <v>32.198999999999842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620949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350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720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3450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27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666199</v>
      </c>
      <c r="N9" s="24">
        <f t="shared" si="1"/>
        <v>682382</v>
      </c>
      <c r="O9" s="25">
        <f t="shared" si="2"/>
        <v>18320.4725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4156</v>
      </c>
      <c r="R9" s="24">
        <f t="shared" si="3"/>
        <v>659905.52749999997</v>
      </c>
      <c r="S9" s="25">
        <f t="shared" si="4"/>
        <v>6328.8904999999995</v>
      </c>
      <c r="T9" s="116">
        <f t="shared" si="5"/>
        <v>2172.8904999999995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128070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129920</v>
      </c>
      <c r="N10" s="24">
        <f t="shared" si="1"/>
        <v>140571</v>
      </c>
      <c r="O10" s="25">
        <f t="shared" si="2"/>
        <v>3572.8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706</v>
      </c>
      <c r="R10" s="24">
        <f t="shared" si="3"/>
        <v>136292.20000000001</v>
      </c>
      <c r="S10" s="25">
        <f t="shared" si="4"/>
        <v>1234.24</v>
      </c>
      <c r="T10" s="116">
        <f t="shared" si="5"/>
        <v>528.24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156566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179976</v>
      </c>
      <c r="N11" s="24">
        <f t="shared" si="1"/>
        <v>190200</v>
      </c>
      <c r="O11" s="25">
        <f t="shared" si="2"/>
        <v>4949.34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662</v>
      </c>
      <c r="R11" s="24">
        <f t="shared" si="3"/>
        <v>184588.66</v>
      </c>
      <c r="S11" s="25">
        <f t="shared" si="4"/>
        <v>1709.7719999999999</v>
      </c>
      <c r="T11" s="116">
        <f t="shared" si="5"/>
        <v>1047.7719999999999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142054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305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145954</v>
      </c>
      <c r="N12" s="24">
        <f t="shared" si="1"/>
        <v>274710</v>
      </c>
      <c r="O12" s="25">
        <f t="shared" si="2"/>
        <v>4013.7350000000001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714</v>
      </c>
      <c r="R12" s="24">
        <f t="shared" si="3"/>
        <v>269982.26500000001</v>
      </c>
      <c r="S12" s="25">
        <f t="shared" si="4"/>
        <v>1386.5629999999999</v>
      </c>
      <c r="T12" s="116">
        <f t="shared" si="5"/>
        <v>672.56299999999987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123870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348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128790</v>
      </c>
      <c r="N13" s="24">
        <f t="shared" si="1"/>
        <v>196168</v>
      </c>
      <c r="O13" s="25">
        <f t="shared" si="2"/>
        <v>3541.7249999999999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907</v>
      </c>
      <c r="R13" s="24">
        <f t="shared" si="3"/>
        <v>191719.27499999999</v>
      </c>
      <c r="S13" s="25">
        <f t="shared" si="4"/>
        <v>1223.5049999999999</v>
      </c>
      <c r="T13" s="116">
        <f t="shared" si="5"/>
        <v>316.50499999999988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532753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2330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8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51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562613</v>
      </c>
      <c r="N14" s="24">
        <f t="shared" si="1"/>
        <v>593860</v>
      </c>
      <c r="O14" s="25">
        <f t="shared" si="2"/>
        <v>15471.8575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3821</v>
      </c>
      <c r="R14" s="24">
        <f t="shared" si="3"/>
        <v>574567.14249999996</v>
      </c>
      <c r="S14" s="25">
        <f t="shared" si="4"/>
        <v>5344.8234999999995</v>
      </c>
      <c r="T14" s="116">
        <f t="shared" si="5"/>
        <v>1523.8234999999995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580504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114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30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596574</v>
      </c>
      <c r="N15" s="24">
        <f t="shared" si="1"/>
        <v>630994</v>
      </c>
      <c r="O15" s="25">
        <f t="shared" si="2"/>
        <v>16405.785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4382</v>
      </c>
      <c r="R15" s="24">
        <f t="shared" si="3"/>
        <v>610206.21499999997</v>
      </c>
      <c r="S15" s="25">
        <f t="shared" si="4"/>
        <v>5667.4529999999995</v>
      </c>
      <c r="T15" s="116">
        <f t="shared" si="5"/>
        <v>1285.4529999999995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457160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2370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493090</v>
      </c>
      <c r="N16" s="24">
        <f t="shared" si="1"/>
        <v>516767</v>
      </c>
      <c r="O16" s="25">
        <f t="shared" si="2"/>
        <v>13559.975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2791</v>
      </c>
      <c r="R16" s="24">
        <f t="shared" si="3"/>
        <v>500416.02500000002</v>
      </c>
      <c r="S16" s="25">
        <f t="shared" si="4"/>
        <v>4684.3549999999996</v>
      </c>
      <c r="T16" s="116">
        <f t="shared" si="5"/>
        <v>1893.3549999999996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257584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25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274174</v>
      </c>
      <c r="N17" s="24">
        <f t="shared" si="1"/>
        <v>293294</v>
      </c>
      <c r="O17" s="25">
        <f t="shared" si="2"/>
        <v>7539.7849999999999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1833</v>
      </c>
      <c r="R17" s="24">
        <f t="shared" si="3"/>
        <v>283921.21500000003</v>
      </c>
      <c r="S17" s="25">
        <f t="shared" si="4"/>
        <v>2604.6529999999998</v>
      </c>
      <c r="T17" s="116">
        <f t="shared" si="5"/>
        <v>771.65299999999979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343483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354173</v>
      </c>
      <c r="N18" s="24">
        <f t="shared" si="1"/>
        <v>381598</v>
      </c>
      <c r="O18" s="25">
        <f t="shared" si="2"/>
        <v>9739.7574999999997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3688</v>
      </c>
      <c r="R18" s="24">
        <f t="shared" si="3"/>
        <v>368170.24249999999</v>
      </c>
      <c r="S18" s="25">
        <f t="shared" si="4"/>
        <v>3364.6435000000001</v>
      </c>
      <c r="T18" s="116">
        <f t="shared" si="5"/>
        <v>-323.35649999999987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349330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510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373220</v>
      </c>
      <c r="N19" s="24">
        <f t="shared" si="1"/>
        <v>390502</v>
      </c>
      <c r="O19" s="25">
        <f t="shared" si="2"/>
        <v>10263.549999999999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4000</v>
      </c>
      <c r="R19" s="24">
        <f t="shared" si="3"/>
        <v>376238.45</v>
      </c>
      <c r="S19" s="25">
        <f t="shared" si="4"/>
        <v>3545.5899999999997</v>
      </c>
      <c r="T19" s="116">
        <f t="shared" si="5"/>
        <v>-454.41000000000031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179223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184793</v>
      </c>
      <c r="N20" s="24">
        <f t="shared" si="1"/>
        <v>193154</v>
      </c>
      <c r="O20" s="25">
        <f t="shared" si="2"/>
        <v>5081.8074999999999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2732</v>
      </c>
      <c r="R20" s="24">
        <f t="shared" si="3"/>
        <v>185340.1925</v>
      </c>
      <c r="S20" s="25">
        <f t="shared" si="4"/>
        <v>1755.5335</v>
      </c>
      <c r="T20" s="116">
        <f t="shared" si="5"/>
        <v>-976.4665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154015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167125</v>
      </c>
      <c r="N21" s="24">
        <f t="shared" si="1"/>
        <v>177740</v>
      </c>
      <c r="O21" s="25">
        <f t="shared" si="2"/>
        <v>4595.9375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509</v>
      </c>
      <c r="R21" s="24">
        <f t="shared" si="3"/>
        <v>172635.0625</v>
      </c>
      <c r="S21" s="25">
        <f t="shared" si="4"/>
        <v>1587.6875</v>
      </c>
      <c r="T21" s="116">
        <f t="shared" si="5"/>
        <v>1078.6875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563211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92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42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590761</v>
      </c>
      <c r="N22" s="24">
        <f t="shared" si="1"/>
        <v>615977</v>
      </c>
      <c r="O22" s="25">
        <f t="shared" si="2"/>
        <v>16245.9275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3903</v>
      </c>
      <c r="R22" s="24">
        <f t="shared" si="3"/>
        <v>595828.07250000001</v>
      </c>
      <c r="S22" s="25">
        <f t="shared" si="4"/>
        <v>5612.2294999999995</v>
      </c>
      <c r="T22" s="116">
        <f t="shared" si="5"/>
        <v>1709.2294999999995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241765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261265</v>
      </c>
      <c r="N23" s="24">
        <f t="shared" si="1"/>
        <v>275882</v>
      </c>
      <c r="O23" s="25">
        <f t="shared" si="2"/>
        <v>7184.7875000000004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2170</v>
      </c>
      <c r="R23" s="24">
        <f t="shared" si="3"/>
        <v>266527.21250000002</v>
      </c>
      <c r="S23" s="25">
        <f t="shared" si="4"/>
        <v>2482.0174999999999</v>
      </c>
      <c r="T23" s="116">
        <f t="shared" si="5"/>
        <v>312.01749999999993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623029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470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1050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380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1610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660839</v>
      </c>
      <c r="N24" s="24">
        <f t="shared" si="1"/>
        <v>677222</v>
      </c>
      <c r="O24" s="25">
        <f t="shared" si="2"/>
        <v>18173.072499999998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2969</v>
      </c>
      <c r="R24" s="24">
        <f t="shared" si="3"/>
        <v>656079.92749999999</v>
      </c>
      <c r="S24" s="25">
        <f t="shared" si="4"/>
        <v>6277.9704999999994</v>
      </c>
      <c r="T24" s="116">
        <f t="shared" si="5"/>
        <v>3308.9704999999994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283665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292735</v>
      </c>
      <c r="N25" s="24">
        <f t="shared" si="1"/>
        <v>305689</v>
      </c>
      <c r="O25" s="25">
        <f t="shared" si="2"/>
        <v>8050.2124999999996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2520</v>
      </c>
      <c r="R25" s="24">
        <f t="shared" si="3"/>
        <v>295118.78749999998</v>
      </c>
      <c r="S25" s="25">
        <f t="shared" si="4"/>
        <v>2780.9825000000001</v>
      </c>
      <c r="T25" s="116">
        <f t="shared" si="5"/>
        <v>260.98250000000007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220087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232237</v>
      </c>
      <c r="N26" s="24">
        <f t="shared" si="1"/>
        <v>247110</v>
      </c>
      <c r="O26" s="25">
        <f t="shared" si="2"/>
        <v>6386.5174999999999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1715</v>
      </c>
      <c r="R26" s="24">
        <f t="shared" si="3"/>
        <v>239008.48250000001</v>
      </c>
      <c r="S26" s="25">
        <f t="shared" si="4"/>
        <v>2206.2514999999999</v>
      </c>
      <c r="T26" s="116">
        <f t="shared" si="5"/>
        <v>491.25149999999985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274821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285471</v>
      </c>
      <c r="N27" s="40">
        <f t="shared" si="1"/>
        <v>298841</v>
      </c>
      <c r="O27" s="25">
        <f t="shared" si="2"/>
        <v>7850.4525000000003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2900</v>
      </c>
      <c r="R27" s="24">
        <f t="shared" si="3"/>
        <v>288090.54749999999</v>
      </c>
      <c r="S27" s="42">
        <f t="shared" si="4"/>
        <v>2711.9744999999998</v>
      </c>
      <c r="T27" s="117">
        <f t="shared" si="5"/>
        <v>-188.02550000000019</v>
      </c>
    </row>
    <row r="28" spans="1:20" ht="17.100000000000001" customHeight="1" thickBot="1" x14ac:dyDescent="0.3">
      <c r="A28" s="273" t="s">
        <v>44</v>
      </c>
      <c r="B28" s="274"/>
      <c r="C28" s="275"/>
      <c r="D28" s="98">
        <f t="shared" ref="D28:E28" si="6">SUM(D7:D27)</f>
        <v>6788741</v>
      </c>
      <c r="E28" s="99">
        <f t="shared" si="6"/>
        <v>5365</v>
      </c>
      <c r="F28" s="99">
        <f t="shared" ref="F28:T28" si="7">SUM(F7:F27)</f>
        <v>9370</v>
      </c>
      <c r="G28" s="99">
        <f t="shared" si="7"/>
        <v>1550</v>
      </c>
      <c r="H28" s="99">
        <f t="shared" si="7"/>
        <v>20640</v>
      </c>
      <c r="I28" s="99">
        <f t="shared" si="7"/>
        <v>1844</v>
      </c>
      <c r="J28" s="99">
        <f t="shared" si="7"/>
        <v>475</v>
      </c>
      <c r="K28" s="99">
        <f t="shared" si="7"/>
        <v>464</v>
      </c>
      <c r="L28" s="99">
        <f t="shared" si="7"/>
        <v>0</v>
      </c>
      <c r="M28" s="99">
        <f t="shared" si="7"/>
        <v>7189451</v>
      </c>
      <c r="N28" s="99">
        <f t="shared" si="7"/>
        <v>7716828</v>
      </c>
      <c r="O28" s="100">
        <f t="shared" si="7"/>
        <v>197709.9025</v>
      </c>
      <c r="P28" s="99">
        <f t="shared" si="7"/>
        <v>0</v>
      </c>
      <c r="Q28" s="99">
        <f t="shared" si="7"/>
        <v>51482</v>
      </c>
      <c r="R28" s="99">
        <f t="shared" si="7"/>
        <v>7467636.0975000001</v>
      </c>
      <c r="S28" s="99">
        <f t="shared" si="7"/>
        <v>68299.78449999998</v>
      </c>
      <c r="T28" s="101">
        <f t="shared" si="7"/>
        <v>16817.784499999994</v>
      </c>
    </row>
    <row r="29" spans="1:20" ht="17.100000000000001" customHeight="1" thickBot="1" x14ac:dyDescent="0.3">
      <c r="A29" s="276" t="s">
        <v>45</v>
      </c>
      <c r="B29" s="277"/>
      <c r="C29" s="278"/>
      <c r="D29" s="102">
        <f>D4+D5-D28</f>
        <v>218518</v>
      </c>
      <c r="E29" s="102">
        <f t="shared" ref="E29:L29" si="8">E4+E5-E28</f>
        <v>7405</v>
      </c>
      <c r="F29" s="102">
        <f t="shared" si="8"/>
        <v>16240</v>
      </c>
      <c r="G29" s="102">
        <f t="shared" si="8"/>
        <v>490</v>
      </c>
      <c r="H29" s="102">
        <f t="shared" si="8"/>
        <v>32720</v>
      </c>
      <c r="I29" s="102">
        <f t="shared" si="8"/>
        <v>955</v>
      </c>
      <c r="J29" s="102">
        <f t="shared" si="8"/>
        <v>528</v>
      </c>
      <c r="K29" s="102">
        <f t="shared" si="8"/>
        <v>552</v>
      </c>
      <c r="L29" s="102">
        <f t="shared" si="8"/>
        <v>0</v>
      </c>
      <c r="M29" s="279"/>
      <c r="N29" s="280"/>
      <c r="O29" s="280"/>
      <c r="P29" s="280"/>
      <c r="Q29" s="280"/>
      <c r="R29" s="280"/>
      <c r="S29" s="280"/>
      <c r="T29" s="2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94" t="s">
        <v>62</v>
      </c>
      <c r="B2" s="294"/>
      <c r="C2" s="295" t="s">
        <v>64</v>
      </c>
      <c r="D2" s="295"/>
      <c r="E2" s="295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96" t="s">
        <v>65</v>
      </c>
      <c r="B3" s="297" t="s">
        <v>5</v>
      </c>
      <c r="C3" s="298" t="s">
        <v>66</v>
      </c>
      <c r="D3" s="299" t="s">
        <v>67</v>
      </c>
      <c r="E3" s="300" t="s">
        <v>68</v>
      </c>
      <c r="F3" s="301" t="s">
        <v>69</v>
      </c>
      <c r="G3" s="302">
        <v>1</v>
      </c>
      <c r="H3" s="302"/>
      <c r="I3" s="303" t="s">
        <v>70</v>
      </c>
      <c r="J3" s="292">
        <v>153</v>
      </c>
      <c r="K3" s="293"/>
      <c r="L3" s="304" t="s">
        <v>71</v>
      </c>
      <c r="M3" s="292">
        <v>154</v>
      </c>
      <c r="N3" s="293"/>
      <c r="O3" s="304" t="s">
        <v>72</v>
      </c>
      <c r="P3" s="292">
        <v>155</v>
      </c>
      <c r="Q3" s="293"/>
      <c r="R3" s="305" t="s">
        <v>73</v>
      </c>
      <c r="S3" s="302">
        <v>157</v>
      </c>
      <c r="T3" s="302"/>
      <c r="U3" s="301" t="s">
        <v>74</v>
      </c>
      <c r="V3" s="302">
        <v>158</v>
      </c>
      <c r="W3" s="302"/>
      <c r="X3" s="301" t="s">
        <v>75</v>
      </c>
      <c r="Y3" s="302">
        <v>159</v>
      </c>
      <c r="Z3" s="302"/>
      <c r="AA3" s="301" t="s">
        <v>76</v>
      </c>
      <c r="AB3" s="302">
        <v>160</v>
      </c>
      <c r="AC3" s="302"/>
      <c r="AD3" s="301" t="s">
        <v>77</v>
      </c>
      <c r="AE3" s="302">
        <v>161</v>
      </c>
      <c r="AF3" s="302"/>
      <c r="AG3" s="301" t="s">
        <v>78</v>
      </c>
      <c r="AH3" s="302">
        <v>162</v>
      </c>
      <c r="AI3" s="306"/>
      <c r="AJ3" s="307" t="s">
        <v>79</v>
      </c>
      <c r="AK3" s="302">
        <v>164</v>
      </c>
      <c r="AL3" s="302"/>
      <c r="AM3" s="307" t="s">
        <v>80</v>
      </c>
      <c r="AN3" s="302">
        <v>165</v>
      </c>
      <c r="AO3" s="302"/>
      <c r="AP3" s="307" t="s">
        <v>81</v>
      </c>
      <c r="AQ3" s="302">
        <v>166</v>
      </c>
      <c r="AR3" s="302"/>
      <c r="AS3" s="307" t="s">
        <v>82</v>
      </c>
      <c r="AT3" s="302">
        <v>167</v>
      </c>
      <c r="AU3" s="302"/>
      <c r="AV3" s="307" t="s">
        <v>83</v>
      </c>
      <c r="AW3" s="302">
        <v>168</v>
      </c>
      <c r="AX3" s="302"/>
      <c r="AY3" s="307" t="s">
        <v>84</v>
      </c>
      <c r="AZ3" s="302">
        <v>169</v>
      </c>
      <c r="BA3" s="302"/>
      <c r="BB3" s="307" t="s">
        <v>85</v>
      </c>
      <c r="BC3" s="302">
        <v>171</v>
      </c>
      <c r="BD3" s="302"/>
      <c r="BE3" s="307" t="s">
        <v>86</v>
      </c>
      <c r="BF3" s="302">
        <v>172</v>
      </c>
      <c r="BG3" s="302"/>
      <c r="BH3" s="307" t="s">
        <v>87</v>
      </c>
      <c r="BI3" s="302">
        <v>173</v>
      </c>
      <c r="BJ3" s="302"/>
      <c r="BK3" s="307" t="s">
        <v>88</v>
      </c>
      <c r="BL3" s="302">
        <v>174</v>
      </c>
      <c r="BM3" s="302"/>
      <c r="BN3" s="307" t="s">
        <v>89</v>
      </c>
      <c r="BO3" s="302">
        <v>175</v>
      </c>
      <c r="BP3" s="302"/>
      <c r="BQ3" s="307" t="s">
        <v>90</v>
      </c>
      <c r="BR3" s="302">
        <v>176</v>
      </c>
      <c r="BS3" s="302"/>
      <c r="BT3" s="307" t="s">
        <v>91</v>
      </c>
      <c r="BU3" s="308">
        <v>178</v>
      </c>
      <c r="BV3" s="308"/>
      <c r="BW3" s="307" t="s">
        <v>92</v>
      </c>
      <c r="BX3" s="309">
        <v>179</v>
      </c>
      <c r="BY3" s="309"/>
      <c r="BZ3" s="307" t="s">
        <v>93</v>
      </c>
      <c r="CA3" s="302">
        <v>180</v>
      </c>
      <c r="CB3" s="302"/>
      <c r="CC3" s="307" t="s">
        <v>94</v>
      </c>
      <c r="CD3" s="302">
        <v>181</v>
      </c>
      <c r="CE3" s="302"/>
      <c r="CF3" s="307" t="s">
        <v>95</v>
      </c>
      <c r="CG3" s="302">
        <v>182</v>
      </c>
      <c r="CH3" s="302"/>
    </row>
    <row r="4" spans="1:87" ht="15.75" customHeight="1" thickBot="1" x14ac:dyDescent="0.3">
      <c r="A4" s="296"/>
      <c r="B4" s="297"/>
      <c r="C4" s="298"/>
      <c r="D4" s="299"/>
      <c r="E4" s="300"/>
      <c r="F4" s="301"/>
      <c r="G4" s="125" t="s">
        <v>96</v>
      </c>
      <c r="H4" s="126" t="s">
        <v>97</v>
      </c>
      <c r="I4" s="303"/>
      <c r="J4" s="127" t="s">
        <v>96</v>
      </c>
      <c r="K4" s="128" t="s">
        <v>97</v>
      </c>
      <c r="L4" s="304"/>
      <c r="M4" s="129" t="s">
        <v>96</v>
      </c>
      <c r="N4" s="130" t="s">
        <v>97</v>
      </c>
      <c r="O4" s="304"/>
      <c r="P4" s="129" t="s">
        <v>96</v>
      </c>
      <c r="Q4" s="130" t="s">
        <v>97</v>
      </c>
      <c r="R4" s="305"/>
      <c r="S4" s="125" t="s">
        <v>96</v>
      </c>
      <c r="T4" s="126" t="s">
        <v>97</v>
      </c>
      <c r="U4" s="301"/>
      <c r="V4" s="125" t="s">
        <v>96</v>
      </c>
      <c r="W4" s="126" t="s">
        <v>97</v>
      </c>
      <c r="X4" s="301"/>
      <c r="Y4" s="125" t="s">
        <v>96</v>
      </c>
      <c r="Z4" s="126" t="s">
        <v>97</v>
      </c>
      <c r="AA4" s="301"/>
      <c r="AB4" s="125" t="s">
        <v>96</v>
      </c>
      <c r="AC4" s="131" t="s">
        <v>97</v>
      </c>
      <c r="AD4" s="301"/>
      <c r="AE4" s="132" t="s">
        <v>96</v>
      </c>
      <c r="AF4" s="126" t="s">
        <v>97</v>
      </c>
      <c r="AG4" s="301"/>
      <c r="AH4" s="132" t="s">
        <v>96</v>
      </c>
      <c r="AI4" s="126" t="s">
        <v>97</v>
      </c>
      <c r="AJ4" s="307"/>
      <c r="AK4" s="125" t="s">
        <v>96</v>
      </c>
      <c r="AL4" s="126" t="s">
        <v>97</v>
      </c>
      <c r="AM4" s="307"/>
      <c r="AN4" s="125" t="s">
        <v>96</v>
      </c>
      <c r="AO4" s="126" t="s">
        <v>97</v>
      </c>
      <c r="AP4" s="307"/>
      <c r="AQ4" s="125" t="s">
        <v>96</v>
      </c>
      <c r="AR4" s="126" t="s">
        <v>97</v>
      </c>
      <c r="AS4" s="307"/>
      <c r="AT4" s="125" t="s">
        <v>96</v>
      </c>
      <c r="AU4" s="126" t="s">
        <v>97</v>
      </c>
      <c r="AV4" s="307"/>
      <c r="AW4" s="125" t="s">
        <v>96</v>
      </c>
      <c r="AX4" s="126" t="s">
        <v>97</v>
      </c>
      <c r="AY4" s="307"/>
      <c r="AZ4" s="125" t="s">
        <v>96</v>
      </c>
      <c r="BA4" s="126" t="s">
        <v>97</v>
      </c>
      <c r="BB4" s="307"/>
      <c r="BC4" s="125" t="s">
        <v>96</v>
      </c>
      <c r="BD4" s="126" t="s">
        <v>97</v>
      </c>
      <c r="BE4" s="307"/>
      <c r="BF4" s="125" t="s">
        <v>96</v>
      </c>
      <c r="BG4" s="126" t="s">
        <v>97</v>
      </c>
      <c r="BH4" s="307"/>
      <c r="BI4" s="125" t="s">
        <v>96</v>
      </c>
      <c r="BJ4" s="126" t="s">
        <v>97</v>
      </c>
      <c r="BK4" s="307"/>
      <c r="BL4" s="125" t="s">
        <v>96</v>
      </c>
      <c r="BM4" s="126" t="s">
        <v>97</v>
      </c>
      <c r="BN4" s="307"/>
      <c r="BO4" s="125" t="s">
        <v>96</v>
      </c>
      <c r="BP4" s="126" t="s">
        <v>97</v>
      </c>
      <c r="BQ4" s="307"/>
      <c r="BR4" s="125" t="s">
        <v>96</v>
      </c>
      <c r="BS4" s="126" t="s">
        <v>97</v>
      </c>
      <c r="BT4" s="307"/>
      <c r="BU4" s="125" t="s">
        <v>96</v>
      </c>
      <c r="BV4" s="126" t="s">
        <v>97</v>
      </c>
      <c r="BW4" s="307"/>
      <c r="BX4" s="133" t="s">
        <v>96</v>
      </c>
      <c r="BY4" s="134" t="s">
        <v>97</v>
      </c>
      <c r="BZ4" s="307"/>
      <c r="CA4" s="125" t="s">
        <v>96</v>
      </c>
      <c r="CB4" s="126" t="s">
        <v>97</v>
      </c>
      <c r="CC4" s="307"/>
      <c r="CD4" s="125" t="s">
        <v>96</v>
      </c>
      <c r="CE4" s="126" t="s">
        <v>97</v>
      </c>
      <c r="CF4" s="307"/>
      <c r="CG4" s="125" t="s">
        <v>96</v>
      </c>
      <c r="CH4" s="126" t="s">
        <v>97</v>
      </c>
    </row>
    <row r="5" spans="1:87" s="153" customFormat="1" ht="17.100000000000001" customHeight="1" thickBot="1" x14ac:dyDescent="0.3">
      <c r="A5" s="310" t="s">
        <v>0</v>
      </c>
      <c r="B5" s="312" t="s">
        <v>23</v>
      </c>
      <c r="C5" s="135" t="s">
        <v>98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310"/>
      <c r="B6" s="313"/>
      <c r="C6" s="154" t="s">
        <v>99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310"/>
      <c r="B7" s="314" t="s">
        <v>100</v>
      </c>
      <c r="C7" s="162" t="s">
        <v>98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310"/>
      <c r="B8" s="313"/>
      <c r="C8" s="154" t="s">
        <v>99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310"/>
      <c r="B9" s="314" t="s">
        <v>101</v>
      </c>
      <c r="C9" s="135" t="s">
        <v>98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52</v>
      </c>
    </row>
    <row r="10" spans="1:87" s="161" customFormat="1" ht="17.100000000000001" customHeight="1" thickBot="1" x14ac:dyDescent="0.3">
      <c r="A10" s="310"/>
      <c r="B10" s="313"/>
      <c r="C10" s="175" t="s">
        <v>99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310"/>
      <c r="B11" s="314" t="s">
        <v>26</v>
      </c>
      <c r="C11" s="135" t="s">
        <v>98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310"/>
      <c r="B12" s="313"/>
      <c r="C12" s="154" t="s">
        <v>99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310"/>
      <c r="B13" s="314" t="s">
        <v>27</v>
      </c>
      <c r="C13" s="162" t="s">
        <v>98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310"/>
      <c r="B14" s="313"/>
      <c r="C14" s="154" t="s">
        <v>99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310"/>
      <c r="B15" s="314" t="s">
        <v>102</v>
      </c>
      <c r="C15" s="135" t="s">
        <v>98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310"/>
      <c r="B16" s="313"/>
      <c r="C16" s="175" t="s">
        <v>99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310"/>
      <c r="B17" s="315" t="s">
        <v>29</v>
      </c>
      <c r="C17" s="179" t="s">
        <v>98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310"/>
      <c r="B18" s="316"/>
      <c r="C18" s="175" t="s">
        <v>99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310"/>
      <c r="B19" s="315" t="s">
        <v>30</v>
      </c>
      <c r="C19" s="179" t="s">
        <v>98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310"/>
      <c r="B20" s="316"/>
      <c r="C20" s="175" t="s">
        <v>99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310"/>
      <c r="B21" s="315" t="s">
        <v>31</v>
      </c>
      <c r="C21" s="179" t="s">
        <v>98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310"/>
      <c r="B22" s="316"/>
      <c r="C22" s="175" t="s">
        <v>99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310"/>
      <c r="B23" s="315" t="s">
        <v>32</v>
      </c>
      <c r="C23" s="180" t="s">
        <v>98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310"/>
      <c r="B24" s="316"/>
      <c r="C24" s="175" t="s">
        <v>99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310"/>
      <c r="B25" s="315" t="s">
        <v>33</v>
      </c>
      <c r="C25" s="179" t="s">
        <v>98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310"/>
      <c r="B26" s="316"/>
      <c r="C26" s="175" t="s">
        <v>99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310"/>
      <c r="B27" s="315" t="s">
        <v>51</v>
      </c>
      <c r="C27" s="179" t="s">
        <v>98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310"/>
      <c r="B28" s="316"/>
      <c r="C28" s="175" t="s">
        <v>99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310"/>
      <c r="B29" s="315" t="s">
        <v>35</v>
      </c>
      <c r="C29" s="179" t="s">
        <v>98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310"/>
      <c r="B30" s="316"/>
      <c r="C30" s="175" t="s">
        <v>99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310"/>
      <c r="B31" s="315" t="s">
        <v>50</v>
      </c>
      <c r="C31" s="179" t="s">
        <v>98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310"/>
      <c r="B32" s="316"/>
      <c r="C32" s="175" t="s">
        <v>99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310"/>
      <c r="B33" s="315" t="s">
        <v>49</v>
      </c>
      <c r="C33" s="179" t="s">
        <v>98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310"/>
      <c r="B34" s="316"/>
      <c r="C34" s="175" t="s">
        <v>99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310"/>
      <c r="B35" s="315" t="s">
        <v>38</v>
      </c>
      <c r="C35" s="179" t="s">
        <v>98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310"/>
      <c r="B36" s="316"/>
      <c r="C36" s="175" t="s">
        <v>99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310"/>
      <c r="B37" s="317" t="s">
        <v>39</v>
      </c>
      <c r="C37" s="181" t="s">
        <v>98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310"/>
      <c r="B38" s="317"/>
      <c r="C38" s="187" t="s">
        <v>99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310"/>
      <c r="B39" s="315" t="s">
        <v>40</v>
      </c>
      <c r="C39" s="179" t="s">
        <v>98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310"/>
      <c r="B40" s="316"/>
      <c r="C40" s="175" t="s">
        <v>99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310"/>
      <c r="B41" s="317" t="s">
        <v>41</v>
      </c>
      <c r="C41" s="181" t="s">
        <v>98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310"/>
      <c r="B42" s="317"/>
      <c r="C42" s="187" t="s">
        <v>99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310"/>
      <c r="B43" s="315" t="s">
        <v>48</v>
      </c>
      <c r="C43" s="179" t="s">
        <v>98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310"/>
      <c r="B44" s="316"/>
      <c r="C44" s="187" t="s">
        <v>99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310"/>
      <c r="B45" s="315" t="s">
        <v>43</v>
      </c>
      <c r="C45" s="179" t="s">
        <v>98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311"/>
      <c r="B46" s="316"/>
      <c r="C46" s="175" t="s">
        <v>99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46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7" t="s">
        <v>45</v>
      </c>
      <c r="B29" s="248"/>
      <c r="C29" s="249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1" priority="43" operator="equal">
      <formula>212030016606640</formula>
    </cfRule>
  </conditionalFormatting>
  <conditionalFormatting sqref="D29 E4:E6 E28:K29">
    <cfRule type="cellIs" dxfId="1320" priority="41" operator="equal">
      <formula>$E$4</formula>
    </cfRule>
    <cfRule type="cellIs" dxfId="1319" priority="42" operator="equal">
      <formula>2120</formula>
    </cfRule>
  </conditionalFormatting>
  <conditionalFormatting sqref="D29:E29 F4:F6 F28:F29">
    <cfRule type="cellIs" dxfId="1318" priority="39" operator="equal">
      <formula>$F$4</formula>
    </cfRule>
    <cfRule type="cellIs" dxfId="1317" priority="40" operator="equal">
      <formula>300</formula>
    </cfRule>
  </conditionalFormatting>
  <conditionalFormatting sqref="G4:G6 G28:G29">
    <cfRule type="cellIs" dxfId="1316" priority="37" operator="equal">
      <formula>$G$4</formula>
    </cfRule>
    <cfRule type="cellIs" dxfId="1315" priority="38" operator="equal">
      <formula>1660</formula>
    </cfRule>
  </conditionalFormatting>
  <conditionalFormatting sqref="H4:H6 H28:H29">
    <cfRule type="cellIs" dxfId="1314" priority="35" operator="equal">
      <formula>$H$4</formula>
    </cfRule>
    <cfRule type="cellIs" dxfId="1313" priority="36" operator="equal">
      <formula>6640</formula>
    </cfRule>
  </conditionalFormatting>
  <conditionalFormatting sqref="T6:T28">
    <cfRule type="cellIs" dxfId="1312" priority="34" operator="lessThan">
      <formula>0</formula>
    </cfRule>
  </conditionalFormatting>
  <conditionalFormatting sqref="T7:T27">
    <cfRule type="cellIs" dxfId="1311" priority="31" operator="lessThan">
      <formula>0</formula>
    </cfRule>
    <cfRule type="cellIs" dxfId="1310" priority="32" operator="lessThan">
      <formula>0</formula>
    </cfRule>
    <cfRule type="cellIs" dxfId="1309" priority="33" operator="lessThan">
      <formula>0</formula>
    </cfRule>
  </conditionalFormatting>
  <conditionalFormatting sqref="E4:E6 E28:K28">
    <cfRule type="cellIs" dxfId="1308" priority="30" operator="equal">
      <formula>$E$4</formula>
    </cfRule>
  </conditionalFormatting>
  <conditionalFormatting sqref="D28:D29 D6 D4:M4">
    <cfRule type="cellIs" dxfId="1307" priority="29" operator="equal">
      <formula>$D$4</formula>
    </cfRule>
  </conditionalFormatting>
  <conditionalFormatting sqref="I4:I6 I28:I29">
    <cfRule type="cellIs" dxfId="1306" priority="28" operator="equal">
      <formula>$I$4</formula>
    </cfRule>
  </conditionalFormatting>
  <conditionalFormatting sqref="J4:J6 J28:J29">
    <cfRule type="cellIs" dxfId="1305" priority="27" operator="equal">
      <formula>$J$4</formula>
    </cfRule>
  </conditionalFormatting>
  <conditionalFormatting sqref="K4:K6 K28:K29">
    <cfRule type="cellIs" dxfId="1304" priority="26" operator="equal">
      <formula>$K$4</formula>
    </cfRule>
  </conditionalFormatting>
  <conditionalFormatting sqref="M4:M6">
    <cfRule type="cellIs" dxfId="1303" priority="25" operator="equal">
      <formula>$L$4</formula>
    </cfRule>
  </conditionalFormatting>
  <conditionalFormatting sqref="T7:T28">
    <cfRule type="cellIs" dxfId="1302" priority="22" operator="lessThan">
      <formula>0</formula>
    </cfRule>
    <cfRule type="cellIs" dxfId="1301" priority="23" operator="lessThan">
      <formula>0</formula>
    </cfRule>
    <cfRule type="cellIs" dxfId="1300" priority="24" operator="lessThan">
      <formula>0</formula>
    </cfRule>
  </conditionalFormatting>
  <conditionalFormatting sqref="D5:K5">
    <cfRule type="cellIs" dxfId="1299" priority="21" operator="greaterThan">
      <formula>0</formula>
    </cfRule>
  </conditionalFormatting>
  <conditionalFormatting sqref="T6:T28">
    <cfRule type="cellIs" dxfId="1298" priority="20" operator="lessThan">
      <formula>0</formula>
    </cfRule>
  </conditionalFormatting>
  <conditionalFormatting sqref="T7:T27">
    <cfRule type="cellIs" dxfId="1297" priority="17" operator="lessThan">
      <formula>0</formula>
    </cfRule>
    <cfRule type="cellIs" dxfId="1296" priority="18" operator="lessThan">
      <formula>0</formula>
    </cfRule>
    <cfRule type="cellIs" dxfId="1295" priority="19" operator="lessThan">
      <formula>0</formula>
    </cfRule>
  </conditionalFormatting>
  <conditionalFormatting sqref="T7:T28">
    <cfRule type="cellIs" dxfId="1294" priority="14" operator="lessThan">
      <formula>0</formula>
    </cfRule>
    <cfRule type="cellIs" dxfId="1293" priority="15" operator="lessThan">
      <formula>0</formula>
    </cfRule>
    <cfRule type="cellIs" dxfId="1292" priority="16" operator="lessThan">
      <formula>0</formula>
    </cfRule>
  </conditionalFormatting>
  <conditionalFormatting sqref="D5:K5">
    <cfRule type="cellIs" dxfId="1291" priority="13" operator="greaterThan">
      <formula>0</formula>
    </cfRule>
  </conditionalFormatting>
  <conditionalFormatting sqref="L4 L6 L28:L29">
    <cfRule type="cellIs" dxfId="1290" priority="12" operator="equal">
      <formula>$L$4</formula>
    </cfRule>
  </conditionalFormatting>
  <conditionalFormatting sqref="D7:S7">
    <cfRule type="cellIs" dxfId="1289" priority="11" operator="greaterThan">
      <formula>0</formula>
    </cfRule>
  </conditionalFormatting>
  <conditionalFormatting sqref="D9:S9">
    <cfRule type="cellIs" dxfId="1288" priority="10" operator="greaterThan">
      <formula>0</formula>
    </cfRule>
  </conditionalFormatting>
  <conditionalFormatting sqref="D11:S11">
    <cfRule type="cellIs" dxfId="1287" priority="9" operator="greaterThan">
      <formula>0</formula>
    </cfRule>
  </conditionalFormatting>
  <conditionalFormatting sqref="D13:S13">
    <cfRule type="cellIs" dxfId="1286" priority="8" operator="greaterThan">
      <formula>0</formula>
    </cfRule>
  </conditionalFormatting>
  <conditionalFormatting sqref="D15:S15">
    <cfRule type="cellIs" dxfId="1285" priority="7" operator="greaterThan">
      <formula>0</formula>
    </cfRule>
  </conditionalFormatting>
  <conditionalFormatting sqref="D17:S17">
    <cfRule type="cellIs" dxfId="1284" priority="6" operator="greaterThan">
      <formula>0</formula>
    </cfRule>
  </conditionalFormatting>
  <conditionalFormatting sqref="D19:S19">
    <cfRule type="cellIs" dxfId="1283" priority="5" operator="greaterThan">
      <formula>0</formula>
    </cfRule>
  </conditionalFormatting>
  <conditionalFormatting sqref="D21:S21">
    <cfRule type="cellIs" dxfId="1282" priority="4" operator="greaterThan">
      <formula>0</formula>
    </cfRule>
  </conditionalFormatting>
  <conditionalFormatting sqref="D23:S23">
    <cfRule type="cellIs" dxfId="1281" priority="3" operator="greaterThan">
      <formula>0</formula>
    </cfRule>
  </conditionalFormatting>
  <conditionalFormatting sqref="D25:S25">
    <cfRule type="cellIs" dxfId="1280" priority="2" operator="greaterThan">
      <formula>0</formula>
    </cfRule>
  </conditionalFormatting>
  <conditionalFormatting sqref="D27:S27">
    <cfRule type="cellIs" dxfId="127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57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51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50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49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48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4" t="s">
        <v>44</v>
      </c>
      <c r="B28" s="261"/>
      <c r="C28" s="262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8" priority="43" operator="equal">
      <formula>212030016606640</formula>
    </cfRule>
  </conditionalFormatting>
  <conditionalFormatting sqref="D29 E4:E6 E28:K29">
    <cfRule type="cellIs" dxfId="1277" priority="41" operator="equal">
      <formula>$E$4</formula>
    </cfRule>
    <cfRule type="cellIs" dxfId="1276" priority="42" operator="equal">
      <formula>2120</formula>
    </cfRule>
  </conditionalFormatting>
  <conditionalFormatting sqref="D29:E29 F4:F6 F28:F29">
    <cfRule type="cellIs" dxfId="1275" priority="39" operator="equal">
      <formula>$F$4</formula>
    </cfRule>
    <cfRule type="cellIs" dxfId="1274" priority="40" operator="equal">
      <formula>300</formula>
    </cfRule>
  </conditionalFormatting>
  <conditionalFormatting sqref="G4:G6 G28:G29">
    <cfRule type="cellIs" dxfId="1273" priority="37" operator="equal">
      <formula>$G$4</formula>
    </cfRule>
    <cfRule type="cellIs" dxfId="1272" priority="38" operator="equal">
      <formula>1660</formula>
    </cfRule>
  </conditionalFormatting>
  <conditionalFormatting sqref="H4:H6 H28:H29">
    <cfRule type="cellIs" dxfId="1271" priority="35" operator="equal">
      <formula>$H$4</formula>
    </cfRule>
    <cfRule type="cellIs" dxfId="1270" priority="36" operator="equal">
      <formula>6640</formula>
    </cfRule>
  </conditionalFormatting>
  <conditionalFormatting sqref="T6:T28">
    <cfRule type="cellIs" dxfId="1269" priority="34" operator="lessThan">
      <formula>0</formula>
    </cfRule>
  </conditionalFormatting>
  <conditionalFormatting sqref="T7:T27">
    <cfRule type="cellIs" dxfId="1268" priority="31" operator="lessThan">
      <formula>0</formula>
    </cfRule>
    <cfRule type="cellIs" dxfId="1267" priority="32" operator="lessThan">
      <formula>0</formula>
    </cfRule>
    <cfRule type="cellIs" dxfId="1266" priority="33" operator="lessThan">
      <formula>0</formula>
    </cfRule>
  </conditionalFormatting>
  <conditionalFormatting sqref="E4:E6 E28:K28">
    <cfRule type="cellIs" dxfId="1265" priority="30" operator="equal">
      <formula>$E$4</formula>
    </cfRule>
  </conditionalFormatting>
  <conditionalFormatting sqref="D28:D29 D6 D4:M4">
    <cfRule type="cellIs" dxfId="1264" priority="29" operator="equal">
      <formula>$D$4</formula>
    </cfRule>
  </conditionalFormatting>
  <conditionalFormatting sqref="I4:I6 I28:I29">
    <cfRule type="cellIs" dxfId="1263" priority="28" operator="equal">
      <formula>$I$4</formula>
    </cfRule>
  </conditionalFormatting>
  <conditionalFormatting sqref="J4:J6 J28:J29">
    <cfRule type="cellIs" dxfId="1262" priority="27" operator="equal">
      <formula>$J$4</formula>
    </cfRule>
  </conditionalFormatting>
  <conditionalFormatting sqref="K4:K6 K28:K29">
    <cfRule type="cellIs" dxfId="1261" priority="26" operator="equal">
      <formula>$K$4</formula>
    </cfRule>
  </conditionalFormatting>
  <conditionalFormatting sqref="M4:M6">
    <cfRule type="cellIs" dxfId="1260" priority="25" operator="equal">
      <formula>$L$4</formula>
    </cfRule>
  </conditionalFormatting>
  <conditionalFormatting sqref="T7:T28">
    <cfRule type="cellIs" dxfId="1259" priority="22" operator="lessThan">
      <formula>0</formula>
    </cfRule>
    <cfRule type="cellIs" dxfId="1258" priority="23" operator="lessThan">
      <formula>0</formula>
    </cfRule>
    <cfRule type="cellIs" dxfId="1257" priority="24" operator="lessThan">
      <formula>0</formula>
    </cfRule>
  </conditionalFormatting>
  <conditionalFormatting sqref="D5:K5">
    <cfRule type="cellIs" dxfId="1256" priority="21" operator="greaterThan">
      <formula>0</formula>
    </cfRule>
  </conditionalFormatting>
  <conditionalFormatting sqref="T6:T28">
    <cfRule type="cellIs" dxfId="1255" priority="20" operator="lessThan">
      <formula>0</formula>
    </cfRule>
  </conditionalFormatting>
  <conditionalFormatting sqref="T7:T27">
    <cfRule type="cellIs" dxfId="1254" priority="17" operator="lessThan">
      <formula>0</formula>
    </cfRule>
    <cfRule type="cellIs" dxfId="1253" priority="18" operator="lessThan">
      <formula>0</formula>
    </cfRule>
    <cfRule type="cellIs" dxfId="1252" priority="19" operator="lessThan">
      <formula>0</formula>
    </cfRule>
  </conditionalFormatting>
  <conditionalFormatting sqref="T7:T28">
    <cfRule type="cellIs" dxfId="1251" priority="14" operator="lessThan">
      <formula>0</formula>
    </cfRule>
    <cfRule type="cellIs" dxfId="1250" priority="15" operator="lessThan">
      <formula>0</formula>
    </cfRule>
    <cfRule type="cellIs" dxfId="1249" priority="16" operator="lessThan">
      <formula>0</formula>
    </cfRule>
  </conditionalFormatting>
  <conditionalFormatting sqref="D5:K5">
    <cfRule type="cellIs" dxfId="1248" priority="13" operator="greaterThan">
      <formula>0</formula>
    </cfRule>
  </conditionalFormatting>
  <conditionalFormatting sqref="L4 L6 L28:L29">
    <cfRule type="cellIs" dxfId="1247" priority="12" operator="equal">
      <formula>$L$4</formula>
    </cfRule>
  </conditionalFormatting>
  <conditionalFormatting sqref="D7:S7">
    <cfRule type="cellIs" dxfId="1246" priority="11" operator="greaterThan">
      <formula>0</formula>
    </cfRule>
  </conditionalFormatting>
  <conditionalFormatting sqref="D9:S9">
    <cfRule type="cellIs" dxfId="1245" priority="10" operator="greaterThan">
      <formula>0</formula>
    </cfRule>
  </conditionalFormatting>
  <conditionalFormatting sqref="D11:S11">
    <cfRule type="cellIs" dxfId="1244" priority="9" operator="greaterThan">
      <formula>0</formula>
    </cfRule>
  </conditionalFormatting>
  <conditionalFormatting sqref="D13:S13">
    <cfRule type="cellIs" dxfId="1243" priority="8" operator="greaterThan">
      <formula>0</formula>
    </cfRule>
  </conditionalFormatting>
  <conditionalFormatting sqref="D15:S15">
    <cfRule type="cellIs" dxfId="1242" priority="7" operator="greaterThan">
      <formula>0</formula>
    </cfRule>
  </conditionalFormatting>
  <conditionalFormatting sqref="D17:S17">
    <cfRule type="cellIs" dxfId="1241" priority="6" operator="greaterThan">
      <formula>0</formula>
    </cfRule>
  </conditionalFormatting>
  <conditionalFormatting sqref="D19:S19">
    <cfRule type="cellIs" dxfId="1240" priority="5" operator="greaterThan">
      <formula>0</formula>
    </cfRule>
  </conditionalFormatting>
  <conditionalFormatting sqref="D21:S21">
    <cfRule type="cellIs" dxfId="1239" priority="4" operator="greaterThan">
      <formula>0</formula>
    </cfRule>
  </conditionalFormatting>
  <conditionalFormatting sqref="D23:S23">
    <cfRule type="cellIs" dxfId="1238" priority="3" operator="greaterThan">
      <formula>0</formula>
    </cfRule>
  </conditionalFormatting>
  <conditionalFormatting sqref="D25:S25">
    <cfRule type="cellIs" dxfId="1237" priority="2" operator="greaterThan">
      <formula>0</formula>
    </cfRule>
  </conditionalFormatting>
  <conditionalFormatting sqref="D27:S27">
    <cfRule type="cellIs" dxfId="123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</row>
    <row r="3" spans="1:21" ht="18.75" x14ac:dyDescent="0.25">
      <c r="A3" s="254" t="s">
        <v>58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</row>
    <row r="4" spans="1:21" x14ac:dyDescent="0.25">
      <c r="A4" s="258" t="s">
        <v>1</v>
      </c>
      <c r="B4" s="258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9"/>
      <c r="O4" s="259"/>
      <c r="P4" s="259"/>
      <c r="Q4" s="259"/>
      <c r="R4" s="259"/>
      <c r="S4" s="259"/>
      <c r="T4" s="259"/>
      <c r="U4" s="259"/>
    </row>
    <row r="5" spans="1:21" x14ac:dyDescent="0.25">
      <c r="A5" s="258" t="s">
        <v>2</v>
      </c>
      <c r="B5" s="25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  <c r="U5" s="25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59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7" t="s">
        <v>45</v>
      </c>
      <c r="B29" s="248"/>
      <c r="C29" s="249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1"/>
      <c r="U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35" priority="43" operator="equal">
      <formula>212030016606640</formula>
    </cfRule>
  </conditionalFormatting>
  <conditionalFormatting sqref="D29 E4:E6 E28:K29">
    <cfRule type="cellIs" dxfId="1234" priority="41" operator="equal">
      <formula>$E$4</formula>
    </cfRule>
    <cfRule type="cellIs" dxfId="1233" priority="42" operator="equal">
      <formula>2120</formula>
    </cfRule>
  </conditionalFormatting>
  <conditionalFormatting sqref="D29:E29 F4:F6 F28:F29">
    <cfRule type="cellIs" dxfId="1232" priority="39" operator="equal">
      <formula>$F$4</formula>
    </cfRule>
    <cfRule type="cellIs" dxfId="1231" priority="40" operator="equal">
      <formula>300</formula>
    </cfRule>
  </conditionalFormatting>
  <conditionalFormatting sqref="G4:G6 G28:G29">
    <cfRule type="cellIs" dxfId="1230" priority="37" operator="equal">
      <formula>$G$4</formula>
    </cfRule>
    <cfRule type="cellIs" dxfId="1229" priority="38" operator="equal">
      <formula>1660</formula>
    </cfRule>
  </conditionalFormatting>
  <conditionalFormatting sqref="H4:H6 H28:H29">
    <cfRule type="cellIs" dxfId="1228" priority="35" operator="equal">
      <formula>$H$4</formula>
    </cfRule>
    <cfRule type="cellIs" dxfId="1227" priority="36" operator="equal">
      <formula>6640</formula>
    </cfRule>
  </conditionalFormatting>
  <conditionalFormatting sqref="U6:U27">
    <cfRule type="cellIs" dxfId="1226" priority="34" operator="lessThan">
      <formula>0</formula>
    </cfRule>
  </conditionalFormatting>
  <conditionalFormatting sqref="U7:U27">
    <cfRule type="cellIs" dxfId="1225" priority="31" operator="lessThan">
      <formula>0</formula>
    </cfRule>
    <cfRule type="cellIs" dxfId="1224" priority="32" operator="lessThan">
      <formula>0</formula>
    </cfRule>
    <cfRule type="cellIs" dxfId="1223" priority="33" operator="lessThan">
      <formula>0</formula>
    </cfRule>
  </conditionalFormatting>
  <conditionalFormatting sqref="E4:E6 E28:K28">
    <cfRule type="cellIs" dxfId="1222" priority="30" operator="equal">
      <formula>$E$4</formula>
    </cfRule>
  </conditionalFormatting>
  <conditionalFormatting sqref="D28:D29 D6 D4:M4">
    <cfRule type="cellIs" dxfId="1221" priority="29" operator="equal">
      <formula>$D$4</formula>
    </cfRule>
  </conditionalFormatting>
  <conditionalFormatting sqref="I4:I6 I28:I29">
    <cfRule type="cellIs" dxfId="1220" priority="28" operator="equal">
      <formula>$I$4</formula>
    </cfRule>
  </conditionalFormatting>
  <conditionalFormatting sqref="J4:J6 J28:J29">
    <cfRule type="cellIs" dxfId="1219" priority="27" operator="equal">
      <formula>$J$4</formula>
    </cfRule>
  </conditionalFormatting>
  <conditionalFormatting sqref="K4:K6 K28:K29">
    <cfRule type="cellIs" dxfId="1218" priority="26" operator="equal">
      <formula>$K$4</formula>
    </cfRule>
  </conditionalFormatting>
  <conditionalFormatting sqref="M4:M6">
    <cfRule type="cellIs" dxfId="1217" priority="25" operator="equal">
      <formula>$L$4</formula>
    </cfRule>
  </conditionalFormatting>
  <conditionalFormatting sqref="U7:U27">
    <cfRule type="cellIs" dxfId="1216" priority="22" operator="lessThan">
      <formula>0</formula>
    </cfRule>
    <cfRule type="cellIs" dxfId="1215" priority="23" operator="lessThan">
      <formula>0</formula>
    </cfRule>
    <cfRule type="cellIs" dxfId="1214" priority="24" operator="lessThan">
      <formula>0</formula>
    </cfRule>
  </conditionalFormatting>
  <conditionalFormatting sqref="D5:K5">
    <cfRule type="cellIs" dxfId="1213" priority="21" operator="greaterThan">
      <formula>0</formula>
    </cfRule>
  </conditionalFormatting>
  <conditionalFormatting sqref="U6:U27">
    <cfRule type="cellIs" dxfId="1212" priority="20" operator="lessThan">
      <formula>0</formula>
    </cfRule>
  </conditionalFormatting>
  <conditionalFormatting sqref="U7:U27">
    <cfRule type="cellIs" dxfId="1211" priority="17" operator="lessThan">
      <formula>0</formula>
    </cfRule>
    <cfRule type="cellIs" dxfId="1210" priority="18" operator="lessThan">
      <formula>0</formula>
    </cfRule>
    <cfRule type="cellIs" dxfId="1209" priority="19" operator="lessThan">
      <formula>0</formula>
    </cfRule>
  </conditionalFormatting>
  <conditionalFormatting sqref="U7:U27">
    <cfRule type="cellIs" dxfId="1208" priority="14" operator="lessThan">
      <formula>0</formula>
    </cfRule>
    <cfRule type="cellIs" dxfId="1207" priority="15" operator="lessThan">
      <formula>0</formula>
    </cfRule>
    <cfRule type="cellIs" dxfId="1206" priority="16" operator="lessThan">
      <formula>0</formula>
    </cfRule>
  </conditionalFormatting>
  <conditionalFormatting sqref="D5:K5">
    <cfRule type="cellIs" dxfId="1205" priority="13" operator="greaterThan">
      <formula>0</formula>
    </cfRule>
  </conditionalFormatting>
  <conditionalFormatting sqref="L4 L6 L28:L29">
    <cfRule type="cellIs" dxfId="1204" priority="12" operator="equal">
      <formula>$L$4</formula>
    </cfRule>
  </conditionalFormatting>
  <conditionalFormatting sqref="D7:T7 S8:S27">
    <cfRule type="cellIs" dxfId="1203" priority="11" operator="greaterThan">
      <formula>0</formula>
    </cfRule>
  </conditionalFormatting>
  <conditionalFormatting sqref="D9:R9 T9">
    <cfRule type="cellIs" dxfId="1202" priority="10" operator="greaterThan">
      <formula>0</formula>
    </cfRule>
  </conditionalFormatting>
  <conditionalFormatting sqref="D11:R11 T11">
    <cfRule type="cellIs" dxfId="1201" priority="9" operator="greaterThan">
      <formula>0</formula>
    </cfRule>
  </conditionalFormatting>
  <conditionalFormatting sqref="D13:R13 T13">
    <cfRule type="cellIs" dxfId="1200" priority="8" operator="greaterThan">
      <formula>0</formula>
    </cfRule>
  </conditionalFormatting>
  <conditionalFormatting sqref="D15:R15 T15">
    <cfRule type="cellIs" dxfId="1199" priority="7" operator="greaterThan">
      <formula>0</formula>
    </cfRule>
  </conditionalFormatting>
  <conditionalFormatting sqref="D17:R17 T17">
    <cfRule type="cellIs" dxfId="1198" priority="6" operator="greaterThan">
      <formula>0</formula>
    </cfRule>
  </conditionalFormatting>
  <conditionalFormatting sqref="D19:R19 T19">
    <cfRule type="cellIs" dxfId="1197" priority="5" operator="greaterThan">
      <formula>0</formula>
    </cfRule>
  </conditionalFormatting>
  <conditionalFormatting sqref="D21:R21 T21">
    <cfRule type="cellIs" dxfId="1196" priority="4" operator="greaterThan">
      <formula>0</formula>
    </cfRule>
  </conditionalFormatting>
  <conditionalFormatting sqref="D23:R23 T23">
    <cfRule type="cellIs" dxfId="1195" priority="3" operator="greaterThan">
      <formula>0</formula>
    </cfRule>
  </conditionalFormatting>
  <conditionalFormatting sqref="D25:R25 T25">
    <cfRule type="cellIs" dxfId="1194" priority="2" operator="greaterThan">
      <formula>0</formula>
    </cfRule>
  </conditionalFormatting>
  <conditionalFormatting sqref="D27:R27 T27">
    <cfRule type="cellIs" dxfId="119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4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</row>
    <row r="2" spans="1:21" ht="15.75" thickBot="1" x14ac:dyDescent="0.3">
      <c r="A2" s="264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</row>
    <row r="3" spans="1:21" ht="18.75" x14ac:dyDescent="0.25">
      <c r="A3" s="254" t="s">
        <v>60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1" x14ac:dyDescent="0.25">
      <c r="A4" s="258" t="s">
        <v>1</v>
      </c>
      <c r="B4" s="258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1" x14ac:dyDescent="0.25">
      <c r="A5" s="258" t="s">
        <v>2</v>
      </c>
      <c r="B5" s="25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51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50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49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48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63" t="s">
        <v>44</v>
      </c>
      <c r="B28" s="261"/>
      <c r="C28" s="246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7" t="s">
        <v>45</v>
      </c>
      <c r="B29" s="248"/>
      <c r="C29" s="249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2" priority="45" operator="equal">
      <formula>212030016606640</formula>
    </cfRule>
  </conditionalFormatting>
  <conditionalFormatting sqref="D29 E4:E6 E28:K29">
    <cfRule type="cellIs" dxfId="1191" priority="43" operator="equal">
      <formula>$E$4</formula>
    </cfRule>
    <cfRule type="cellIs" dxfId="1190" priority="44" operator="equal">
      <formula>2120</formula>
    </cfRule>
  </conditionalFormatting>
  <conditionalFormatting sqref="D29:E29 F4:F6 F28:F29">
    <cfRule type="cellIs" dxfId="1189" priority="41" operator="equal">
      <formula>$F$4</formula>
    </cfRule>
    <cfRule type="cellIs" dxfId="1188" priority="42" operator="equal">
      <formula>300</formula>
    </cfRule>
  </conditionalFormatting>
  <conditionalFormatting sqref="G4:G6 G28:G29">
    <cfRule type="cellIs" dxfId="1187" priority="39" operator="equal">
      <formula>$G$4</formula>
    </cfRule>
    <cfRule type="cellIs" dxfId="1186" priority="40" operator="equal">
      <formula>1660</formula>
    </cfRule>
  </conditionalFormatting>
  <conditionalFormatting sqref="H4:H6 H28:H29">
    <cfRule type="cellIs" dxfId="1185" priority="37" operator="equal">
      <formula>$H$4</formula>
    </cfRule>
    <cfRule type="cellIs" dxfId="1184" priority="38" operator="equal">
      <formula>6640</formula>
    </cfRule>
  </conditionalFormatting>
  <conditionalFormatting sqref="T6:T28">
    <cfRule type="cellIs" dxfId="1183" priority="36" operator="lessThan">
      <formula>0</formula>
    </cfRule>
  </conditionalFormatting>
  <conditionalFormatting sqref="T7:T27">
    <cfRule type="cellIs" dxfId="1182" priority="33" operator="lessThan">
      <formula>0</formula>
    </cfRule>
    <cfRule type="cellIs" dxfId="1181" priority="34" operator="lessThan">
      <formula>0</formula>
    </cfRule>
    <cfRule type="cellIs" dxfId="1180" priority="35" operator="lessThan">
      <formula>0</formula>
    </cfRule>
  </conditionalFormatting>
  <conditionalFormatting sqref="E4:E6 E28:K28">
    <cfRule type="cellIs" dxfId="1179" priority="32" operator="equal">
      <formula>$E$4</formula>
    </cfRule>
  </conditionalFormatting>
  <conditionalFormatting sqref="D28:D29 D6 D4:M4">
    <cfRule type="cellIs" dxfId="1178" priority="31" operator="equal">
      <formula>$D$4</formula>
    </cfRule>
  </conditionalFormatting>
  <conditionalFormatting sqref="I4:I6 I28:I29">
    <cfRule type="cellIs" dxfId="1177" priority="30" operator="equal">
      <formula>$I$4</formula>
    </cfRule>
  </conditionalFormatting>
  <conditionalFormatting sqref="J4:J6 J28:J29">
    <cfRule type="cellIs" dxfId="1176" priority="29" operator="equal">
      <formula>$J$4</formula>
    </cfRule>
  </conditionalFormatting>
  <conditionalFormatting sqref="K4:K6 K28:K29">
    <cfRule type="cellIs" dxfId="1175" priority="28" operator="equal">
      <formula>$K$4</formula>
    </cfRule>
  </conditionalFormatting>
  <conditionalFormatting sqref="M4:M6">
    <cfRule type="cellIs" dxfId="1174" priority="27" operator="equal">
      <formula>$L$4</formula>
    </cfRule>
  </conditionalFormatting>
  <conditionalFormatting sqref="T7:T28">
    <cfRule type="cellIs" dxfId="1173" priority="24" operator="lessThan">
      <formula>0</formula>
    </cfRule>
    <cfRule type="cellIs" dxfId="1172" priority="25" operator="lessThan">
      <formula>0</formula>
    </cfRule>
    <cfRule type="cellIs" dxfId="1171" priority="26" operator="lessThan">
      <formula>0</formula>
    </cfRule>
  </conditionalFormatting>
  <conditionalFormatting sqref="D5:K5">
    <cfRule type="cellIs" dxfId="1170" priority="23" operator="greaterThan">
      <formula>0</formula>
    </cfRule>
  </conditionalFormatting>
  <conditionalFormatting sqref="T6:T28">
    <cfRule type="cellIs" dxfId="1169" priority="22" operator="lessThan">
      <formula>0</formula>
    </cfRule>
  </conditionalFormatting>
  <conditionalFormatting sqref="T7:T27">
    <cfRule type="cellIs" dxfId="1168" priority="19" operator="lessThan">
      <formula>0</formula>
    </cfRule>
    <cfRule type="cellIs" dxfId="1167" priority="20" operator="lessThan">
      <formula>0</formula>
    </cfRule>
    <cfRule type="cellIs" dxfId="1166" priority="21" operator="lessThan">
      <formula>0</formula>
    </cfRule>
  </conditionalFormatting>
  <conditionalFormatting sqref="T7:T28">
    <cfRule type="cellIs" dxfId="1165" priority="16" operator="lessThan">
      <formula>0</formula>
    </cfRule>
    <cfRule type="cellIs" dxfId="1164" priority="17" operator="lessThan">
      <formula>0</formula>
    </cfRule>
    <cfRule type="cellIs" dxfId="1163" priority="18" operator="lessThan">
      <formula>0</formula>
    </cfRule>
  </conditionalFormatting>
  <conditionalFormatting sqref="D5:K5">
    <cfRule type="cellIs" dxfId="1162" priority="15" operator="greaterThan">
      <formula>0</formula>
    </cfRule>
  </conditionalFormatting>
  <conditionalFormatting sqref="L4 L6 L28:L29">
    <cfRule type="cellIs" dxfId="1161" priority="14" operator="equal">
      <formula>$L$4</formula>
    </cfRule>
  </conditionalFormatting>
  <conditionalFormatting sqref="D7:S27">
    <cfRule type="expression" dxfId="116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61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51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50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49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4" t="s">
        <v>44</v>
      </c>
      <c r="B28" s="245"/>
      <c r="C28" s="246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7" t="s">
        <v>45</v>
      </c>
      <c r="B29" s="248"/>
      <c r="C29" s="249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63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</row>
    <row r="3" spans="1:20" ht="18.75" x14ac:dyDescent="0.25">
      <c r="A3" s="254" t="s">
        <v>103</v>
      </c>
      <c r="B3" s="255"/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</row>
    <row r="4" spans="1:20" x14ac:dyDescent="0.25">
      <c r="A4" s="258" t="s">
        <v>1</v>
      </c>
      <c r="B4" s="258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9"/>
      <c r="O4" s="259"/>
      <c r="P4" s="259"/>
      <c r="Q4" s="259"/>
      <c r="R4" s="259"/>
      <c r="S4" s="259"/>
      <c r="T4" s="259"/>
    </row>
    <row r="5" spans="1:20" x14ac:dyDescent="0.25">
      <c r="A5" s="258" t="s">
        <v>2</v>
      </c>
      <c r="B5" s="258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9"/>
      <c r="O5" s="259"/>
      <c r="P5" s="259"/>
      <c r="Q5" s="259"/>
      <c r="R5" s="259"/>
      <c r="S5" s="259"/>
      <c r="T5" s="25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51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49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4" t="s">
        <v>44</v>
      </c>
      <c r="B28" s="245"/>
      <c r="C28" s="246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7" t="s">
        <v>45</v>
      </c>
      <c r="B29" s="248"/>
      <c r="C29" s="249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50"/>
      <c r="N29" s="251"/>
      <c r="O29" s="251"/>
      <c r="P29" s="251"/>
      <c r="Q29" s="251"/>
      <c r="R29" s="251"/>
      <c r="S29" s="251"/>
      <c r="T29" s="25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2021-07-04T10:00:21Z</dcterms:modified>
</cp:coreProperties>
</file>