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D28" i="5"/>
  <c r="D28" i="2"/>
  <c r="D28" i="8" l="1"/>
  <c r="D23" i="34" l="1"/>
  <c r="C23" i="34"/>
  <c r="B24" i="34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C17" i="34" s="1"/>
  <c r="D17" i="34" s="1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M21" i="33" s="1"/>
  <c r="S21" i="33" s="1"/>
  <c r="D22" i="33"/>
  <c r="D23" i="33"/>
  <c r="D24" i="33"/>
  <c r="D25" i="33"/>
  <c r="D26" i="33"/>
  <c r="D27" i="33"/>
  <c r="M27" i="33" s="1"/>
  <c r="S27" i="33" s="1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27" i="16" l="1"/>
  <c r="R27" i="16"/>
  <c r="R19" i="16"/>
  <c r="O23" i="16"/>
  <c r="M23" i="33"/>
  <c r="S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T23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M7" i="33"/>
  <c r="S7" i="33" s="1"/>
  <c r="T7" i="33" s="1"/>
  <c r="N7" i="33"/>
  <c r="R21" i="33"/>
  <c r="R23" i="33"/>
  <c r="R27" i="33"/>
  <c r="O21" i="33"/>
  <c r="O23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<sst xmlns="http://schemas.openxmlformats.org/spreadsheetml/2006/main" count="1511" uniqueCount="75">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</sst>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7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7" priority="44" operator="equal">
      <formula>212030016606640</formula>
    </cfRule>
  </conditionalFormatting>
  <conditionalFormatting sqref="D29 E28:K29 E4 E6">
    <cfRule type="cellIs" dxfId="1376" priority="42" operator="equal">
      <formula>$E$4</formula>
    </cfRule>
    <cfRule type="cellIs" dxfId="1375" priority="43" operator="equal">
      <formula>2120</formula>
    </cfRule>
  </conditionalFormatting>
  <conditionalFormatting sqref="D29:E29 F28:F29 F4 F6">
    <cfRule type="cellIs" dxfId="1374" priority="40" operator="equal">
      <formula>$F$4</formula>
    </cfRule>
    <cfRule type="cellIs" dxfId="1373" priority="41" operator="equal">
      <formula>300</formula>
    </cfRule>
  </conditionalFormatting>
  <conditionalFormatting sqref="G28:G29 G4 G6">
    <cfRule type="cellIs" dxfId="1372" priority="38" operator="equal">
      <formula>$G$4</formula>
    </cfRule>
    <cfRule type="cellIs" dxfId="1371" priority="39" operator="equal">
      <formula>1660</formula>
    </cfRule>
  </conditionalFormatting>
  <conditionalFormatting sqref="H28:H29 H4 H6">
    <cfRule type="cellIs" dxfId="1370" priority="36" operator="equal">
      <formula>$H$4</formula>
    </cfRule>
    <cfRule type="cellIs" dxfId="1369" priority="37" operator="equal">
      <formula>6640</formula>
    </cfRule>
  </conditionalFormatting>
  <conditionalFormatting sqref="T6:T28">
    <cfRule type="cellIs" dxfId="1368" priority="35" operator="lessThan">
      <formula>0</formula>
    </cfRule>
  </conditionalFormatting>
  <conditionalFormatting sqref="T7:T27">
    <cfRule type="cellIs" dxfId="1367" priority="32" operator="lessThan">
      <formula>0</formula>
    </cfRule>
    <cfRule type="cellIs" dxfId="1366" priority="33" operator="lessThan">
      <formula>0</formula>
    </cfRule>
    <cfRule type="cellIs" dxfId="1365" priority="34" operator="lessThan">
      <formula>0</formula>
    </cfRule>
  </conditionalFormatting>
  <conditionalFormatting sqref="E28:K28 E4 E6">
    <cfRule type="cellIs" dxfId="1364" priority="31" operator="equal">
      <formula>$E$4</formula>
    </cfRule>
  </conditionalFormatting>
  <conditionalFormatting sqref="D28:D29 D4:K4 M4 D6">
    <cfRule type="cellIs" dxfId="1363" priority="30" operator="equal">
      <formula>$D$4</formula>
    </cfRule>
  </conditionalFormatting>
  <conditionalFormatting sqref="I28:I29 I4 I6">
    <cfRule type="cellIs" dxfId="1362" priority="29" operator="equal">
      <formula>$I$4</formula>
    </cfRule>
  </conditionalFormatting>
  <conditionalFormatting sqref="J28:J29 J4 J6">
    <cfRule type="cellIs" dxfId="1361" priority="28" operator="equal">
      <formula>$J$4</formula>
    </cfRule>
  </conditionalFormatting>
  <conditionalFormatting sqref="K28:K29 K4 K6">
    <cfRule type="cellIs" dxfId="1360" priority="27" operator="equal">
      <formula>$K$4</formula>
    </cfRule>
  </conditionalFormatting>
  <conditionalFormatting sqref="M4:M6">
    <cfRule type="cellIs" dxfId="1359" priority="26" operator="equal">
      <formula>$L$4</formula>
    </cfRule>
  </conditionalFormatting>
  <conditionalFormatting sqref="T7:T28">
    <cfRule type="cellIs" dxfId="1358" priority="23" operator="lessThan">
      <formula>0</formula>
    </cfRule>
    <cfRule type="cellIs" dxfId="1357" priority="24" operator="lessThan">
      <formula>0</formula>
    </cfRule>
    <cfRule type="cellIs" dxfId="1356" priority="25" operator="lessThan">
      <formula>0</formula>
    </cfRule>
  </conditionalFormatting>
  <conditionalFormatting sqref="T6:T28">
    <cfRule type="cellIs" dxfId="1355" priority="21" operator="lessThan">
      <formula>0</formula>
    </cfRule>
  </conditionalFormatting>
  <conditionalFormatting sqref="T7:T27">
    <cfRule type="cellIs" dxfId="1354" priority="18" operator="lessThan">
      <formula>0</formula>
    </cfRule>
    <cfRule type="cellIs" dxfId="1353" priority="19" operator="lessThan">
      <formula>0</formula>
    </cfRule>
    <cfRule type="cellIs" dxfId="1352" priority="20" operator="lessThan">
      <formula>0</formula>
    </cfRule>
  </conditionalFormatting>
  <conditionalFormatting sqref="T7:T28">
    <cfRule type="cellIs" dxfId="1351" priority="15" operator="lessThan">
      <formula>0</formula>
    </cfRule>
    <cfRule type="cellIs" dxfId="1350" priority="16" operator="lessThan">
      <formula>0</formula>
    </cfRule>
    <cfRule type="cellIs" dxfId="1349" priority="17" operator="lessThan">
      <formula>0</formula>
    </cfRule>
  </conditionalFormatting>
  <conditionalFormatting sqref="L4 L6 L28:L29">
    <cfRule type="cellIs" dxfId="1348" priority="13" operator="equal">
      <formula>$L$4</formula>
    </cfRule>
  </conditionalFormatting>
  <conditionalFormatting sqref="D7:S7">
    <cfRule type="cellIs" dxfId="1347" priority="12" operator="greaterThan">
      <formula>0</formula>
    </cfRule>
  </conditionalFormatting>
  <conditionalFormatting sqref="D9:S9">
    <cfRule type="cellIs" dxfId="1346" priority="11" operator="greaterThan">
      <formula>0</formula>
    </cfRule>
  </conditionalFormatting>
  <conditionalFormatting sqref="D11:S11">
    <cfRule type="cellIs" dxfId="1345" priority="10" operator="greaterThan">
      <formula>0</formula>
    </cfRule>
  </conditionalFormatting>
  <conditionalFormatting sqref="D13:S13">
    <cfRule type="cellIs" dxfId="1344" priority="9" operator="greaterThan">
      <formula>0</formula>
    </cfRule>
  </conditionalFormatting>
  <conditionalFormatting sqref="D15:S15">
    <cfRule type="cellIs" dxfId="1343" priority="8" operator="greaterThan">
      <formula>0</formula>
    </cfRule>
  </conditionalFormatting>
  <conditionalFormatting sqref="D17:S17">
    <cfRule type="cellIs" dxfId="1342" priority="7" operator="greaterThan">
      <formula>0</formula>
    </cfRule>
  </conditionalFormatting>
  <conditionalFormatting sqref="D19:S19">
    <cfRule type="cellIs" dxfId="1341" priority="6" operator="greaterThan">
      <formula>0</formula>
    </cfRule>
  </conditionalFormatting>
  <conditionalFormatting sqref="D21:S21">
    <cfRule type="cellIs" dxfId="1340" priority="5" operator="greaterThan">
      <formula>0</formula>
    </cfRule>
  </conditionalFormatting>
  <conditionalFormatting sqref="D23:S23">
    <cfRule type="cellIs" dxfId="1339" priority="4" operator="greaterThan">
      <formula>0</formula>
    </cfRule>
  </conditionalFormatting>
  <conditionalFormatting sqref="D25:S25">
    <cfRule type="cellIs" dxfId="1338" priority="3" operator="greaterThan">
      <formula>0</formula>
    </cfRule>
  </conditionalFormatting>
  <conditionalFormatting sqref="D27:S27">
    <cfRule type="cellIs" dxfId="1337" priority="2" operator="greaterThan">
      <formula>0</formula>
    </cfRule>
  </conditionalFormatting>
  <conditionalFormatting sqref="D5:L5">
    <cfRule type="cellIs" dxfId="133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86" t="s">
        <v>39</v>
      </c>
      <c r="B29" s="87"/>
      <c r="C29" s="8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1" priority="63" operator="equal">
      <formula>212030016606640</formula>
    </cfRule>
  </conditionalFormatting>
  <conditionalFormatting sqref="D29 E4:E6 E28:K29">
    <cfRule type="cellIs" dxfId="990" priority="61" operator="equal">
      <formula>$E$4</formula>
    </cfRule>
    <cfRule type="cellIs" dxfId="989" priority="62" operator="equal">
      <formula>2120</formula>
    </cfRule>
  </conditionalFormatting>
  <conditionalFormatting sqref="D29:E29 F4:F6 F28:F29">
    <cfRule type="cellIs" dxfId="988" priority="59" operator="equal">
      <formula>$F$4</formula>
    </cfRule>
    <cfRule type="cellIs" dxfId="987" priority="60" operator="equal">
      <formula>300</formula>
    </cfRule>
  </conditionalFormatting>
  <conditionalFormatting sqref="G4:G6 G28:G29">
    <cfRule type="cellIs" dxfId="986" priority="57" operator="equal">
      <formula>$G$4</formula>
    </cfRule>
    <cfRule type="cellIs" dxfId="985" priority="58" operator="equal">
      <formula>1660</formula>
    </cfRule>
  </conditionalFormatting>
  <conditionalFormatting sqref="H4:H6 H28:H29">
    <cfRule type="cellIs" dxfId="984" priority="55" operator="equal">
      <formula>$H$4</formula>
    </cfRule>
    <cfRule type="cellIs" dxfId="983" priority="56" operator="equal">
      <formula>6640</formula>
    </cfRule>
  </conditionalFormatting>
  <conditionalFormatting sqref="T6:T28 U28:V28">
    <cfRule type="cellIs" dxfId="982" priority="54" operator="lessThan">
      <formula>0</formula>
    </cfRule>
  </conditionalFormatting>
  <conditionalFormatting sqref="T7:T27">
    <cfRule type="cellIs" dxfId="981" priority="51" operator="lessThan">
      <formula>0</formula>
    </cfRule>
    <cfRule type="cellIs" dxfId="980" priority="52" operator="lessThan">
      <formula>0</formula>
    </cfRule>
    <cfRule type="cellIs" dxfId="979" priority="53" operator="lessThan">
      <formula>0</formula>
    </cfRule>
  </conditionalFormatting>
  <conditionalFormatting sqref="E4:E6 E28:K28">
    <cfRule type="cellIs" dxfId="978" priority="50" operator="equal">
      <formula>$E$4</formula>
    </cfRule>
  </conditionalFormatting>
  <conditionalFormatting sqref="D28:D29 D6 D4:M4">
    <cfRule type="cellIs" dxfId="977" priority="49" operator="equal">
      <formula>$D$4</formula>
    </cfRule>
  </conditionalFormatting>
  <conditionalFormatting sqref="I4:I6 I28:I29">
    <cfRule type="cellIs" dxfId="976" priority="48" operator="equal">
      <formula>$I$4</formula>
    </cfRule>
  </conditionalFormatting>
  <conditionalFormatting sqref="J4:J6 J28:J29">
    <cfRule type="cellIs" dxfId="975" priority="47" operator="equal">
      <formula>$J$4</formula>
    </cfRule>
  </conditionalFormatting>
  <conditionalFormatting sqref="K4:K6 K28:K29">
    <cfRule type="cellIs" dxfId="974" priority="46" operator="equal">
      <formula>$K$4</formula>
    </cfRule>
  </conditionalFormatting>
  <conditionalFormatting sqref="M4:M6">
    <cfRule type="cellIs" dxfId="973" priority="45" operator="equal">
      <formula>$L$4</formula>
    </cfRule>
  </conditionalFormatting>
  <conditionalFormatting sqref="T7:T28 U28:V28">
    <cfRule type="cellIs" dxfId="972" priority="42" operator="lessThan">
      <formula>0</formula>
    </cfRule>
    <cfRule type="cellIs" dxfId="971" priority="43" operator="lessThan">
      <formula>0</formula>
    </cfRule>
    <cfRule type="cellIs" dxfId="970" priority="44" operator="lessThan">
      <formula>0</formula>
    </cfRule>
  </conditionalFormatting>
  <conditionalFormatting sqref="D5:K5">
    <cfRule type="cellIs" dxfId="969" priority="41" operator="greaterThan">
      <formula>0</formula>
    </cfRule>
  </conditionalFormatting>
  <conditionalFormatting sqref="T6:T28 U28:V28">
    <cfRule type="cellIs" dxfId="968" priority="40" operator="lessThan">
      <formula>0</formula>
    </cfRule>
  </conditionalFormatting>
  <conditionalFormatting sqref="T7:T27">
    <cfRule type="cellIs" dxfId="967" priority="37" operator="lessThan">
      <formula>0</formula>
    </cfRule>
    <cfRule type="cellIs" dxfId="966" priority="38" operator="lessThan">
      <formula>0</formula>
    </cfRule>
    <cfRule type="cellIs" dxfId="965" priority="39" operator="lessThan">
      <formula>0</formula>
    </cfRule>
  </conditionalFormatting>
  <conditionalFormatting sqref="T7:T28 U28:V28">
    <cfRule type="cellIs" dxfId="964" priority="34" operator="lessThan">
      <formula>0</formula>
    </cfRule>
    <cfRule type="cellIs" dxfId="963" priority="35" operator="lessThan">
      <formula>0</formula>
    </cfRule>
    <cfRule type="cellIs" dxfId="962" priority="36" operator="lessThan">
      <formula>0</formula>
    </cfRule>
  </conditionalFormatting>
  <conditionalFormatting sqref="D5:K5">
    <cfRule type="cellIs" dxfId="961" priority="33" operator="greaterThan">
      <formula>0</formula>
    </cfRule>
  </conditionalFormatting>
  <conditionalFormatting sqref="L4 L6 L28:L29">
    <cfRule type="cellIs" dxfId="960" priority="32" operator="equal">
      <formula>$L$4</formula>
    </cfRule>
  </conditionalFormatting>
  <conditionalFormatting sqref="D7:S7">
    <cfRule type="cellIs" dxfId="959" priority="31" operator="greaterThan">
      <formula>0</formula>
    </cfRule>
  </conditionalFormatting>
  <conditionalFormatting sqref="D9:S9">
    <cfRule type="cellIs" dxfId="958" priority="30" operator="greaterThan">
      <formula>0</formula>
    </cfRule>
  </conditionalFormatting>
  <conditionalFormatting sqref="D11:S11">
    <cfRule type="cellIs" dxfId="957" priority="29" operator="greaterThan">
      <formula>0</formula>
    </cfRule>
  </conditionalFormatting>
  <conditionalFormatting sqref="D13:S13">
    <cfRule type="cellIs" dxfId="956" priority="28" operator="greaterThan">
      <formula>0</formula>
    </cfRule>
  </conditionalFormatting>
  <conditionalFormatting sqref="D15:S15">
    <cfRule type="cellIs" dxfId="955" priority="27" operator="greaterThan">
      <formula>0</formula>
    </cfRule>
  </conditionalFormatting>
  <conditionalFormatting sqref="D17:S17">
    <cfRule type="cellIs" dxfId="954" priority="26" operator="greaterThan">
      <formula>0</formula>
    </cfRule>
  </conditionalFormatting>
  <conditionalFormatting sqref="D19:S19">
    <cfRule type="cellIs" dxfId="953" priority="25" operator="greaterThan">
      <formula>0</formula>
    </cfRule>
  </conditionalFormatting>
  <conditionalFormatting sqref="D21:S21">
    <cfRule type="cellIs" dxfId="952" priority="24" operator="greaterThan">
      <formula>0</formula>
    </cfRule>
  </conditionalFormatting>
  <conditionalFormatting sqref="D23:S23">
    <cfRule type="cellIs" dxfId="951" priority="23" operator="greaterThan">
      <formula>0</formula>
    </cfRule>
  </conditionalFormatting>
  <conditionalFormatting sqref="D25:S25">
    <cfRule type="cellIs" dxfId="950" priority="22" operator="greaterThan">
      <formula>0</formula>
    </cfRule>
  </conditionalFormatting>
  <conditionalFormatting sqref="D27:S27">
    <cfRule type="cellIs" dxfId="949" priority="21" operator="greaterThan">
      <formula>0</formula>
    </cfRule>
  </conditionalFormatting>
  <conditionalFormatting sqref="U6">
    <cfRule type="cellIs" dxfId="948" priority="20" operator="lessThan">
      <formula>0</formula>
    </cfRule>
  </conditionalFormatting>
  <conditionalFormatting sqref="U6">
    <cfRule type="cellIs" dxfId="947" priority="19" operator="lessThan">
      <formula>0</formula>
    </cfRule>
  </conditionalFormatting>
  <conditionalFormatting sqref="V6">
    <cfRule type="cellIs" dxfId="946" priority="18" operator="lessThan">
      <formula>0</formula>
    </cfRule>
  </conditionalFormatting>
  <conditionalFormatting sqref="V6">
    <cfRule type="cellIs" dxfId="94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86" t="s">
        <v>39</v>
      </c>
      <c r="B29" s="87"/>
      <c r="C29" s="8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3" t="s">
        <v>38</v>
      </c>
      <c r="B28" s="84"/>
      <c r="C28" s="85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86" t="s">
        <v>39</v>
      </c>
      <c r="B29" s="87"/>
      <c r="C29" s="88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zoomScaleNormal="100"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616540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16850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18460</v>
      </c>
      <c r="N9" s="24">
        <f t="shared" si="1"/>
        <v>19415</v>
      </c>
      <c r="O9" s="25">
        <f t="shared" si="2"/>
        <v>507.65</v>
      </c>
      <c r="P9" s="26">
        <v>5000</v>
      </c>
      <c r="Q9" s="26">
        <v>137</v>
      </c>
      <c r="R9" s="24">
        <f t="shared" si="3"/>
        <v>18770.349999999999</v>
      </c>
      <c r="S9" s="25">
        <f t="shared" si="4"/>
        <v>175.37</v>
      </c>
      <c r="T9" s="27">
        <f t="shared" si="5"/>
        <v>38.370000000000005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11818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12718</v>
      </c>
      <c r="N16" s="24">
        <f t="shared" si="1"/>
        <v>18585</v>
      </c>
      <c r="O16" s="25">
        <f t="shared" si="2"/>
        <v>349.745</v>
      </c>
      <c r="P16" s="26"/>
      <c r="Q16" s="26">
        <v>134</v>
      </c>
      <c r="R16" s="24">
        <f t="shared" si="3"/>
        <v>18101.254999999997</v>
      </c>
      <c r="S16" s="25">
        <f t="shared" si="4"/>
        <v>120.821</v>
      </c>
      <c r="T16" s="27">
        <f t="shared" si="5"/>
        <v>-13.179000000000002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3856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7106</v>
      </c>
      <c r="N20" s="24">
        <f t="shared" si="1"/>
        <v>7652</v>
      </c>
      <c r="O20" s="25">
        <f t="shared" si="2"/>
        <v>195.41499999999999</v>
      </c>
      <c r="P20" s="26"/>
      <c r="Q20" s="26">
        <v>120</v>
      </c>
      <c r="R20" s="24">
        <f t="shared" si="3"/>
        <v>7336.585</v>
      </c>
      <c r="S20" s="25">
        <f t="shared" si="4"/>
        <v>67.507000000000005</v>
      </c>
      <c r="T20" s="27">
        <f t="shared" si="5"/>
        <v>-52.492999999999995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209564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220124</v>
      </c>
      <c r="N28" s="45">
        <f t="shared" si="7"/>
        <v>242190</v>
      </c>
      <c r="O28" s="46">
        <f t="shared" si="7"/>
        <v>6053.41</v>
      </c>
      <c r="P28" s="45">
        <f t="shared" si="7"/>
        <v>38115</v>
      </c>
      <c r="Q28" s="45">
        <f t="shared" si="7"/>
        <v>1756</v>
      </c>
      <c r="R28" s="45">
        <f t="shared" si="7"/>
        <v>234380.59000000003</v>
      </c>
      <c r="S28" s="45">
        <f t="shared" si="7"/>
        <v>2091.1779999999999</v>
      </c>
      <c r="T28" s="47">
        <f t="shared" si="7"/>
        <v>335.17799999999988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510872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510872</v>
      </c>
      <c r="E4" s="2">
        <f>'17'!E29</f>
        <v>3905</v>
      </c>
      <c r="F4" s="2">
        <f>'17'!F29</f>
        <v>10590</v>
      </c>
      <c r="G4" s="2">
        <f>'17'!G29</f>
        <v>920</v>
      </c>
      <c r="H4" s="2">
        <f>'17'!H29</f>
        <v>15685</v>
      </c>
      <c r="I4" s="2">
        <f>'17'!I29</f>
        <v>1324</v>
      </c>
      <c r="J4" s="2">
        <f>'17'!J29</f>
        <v>584</v>
      </c>
      <c r="K4" s="2">
        <f>'17'!K29</f>
        <v>354</v>
      </c>
      <c r="L4" s="2">
        <f>'17'!L29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510872</v>
      </c>
      <c r="E4" s="2">
        <f>'18'!E29</f>
        <v>3905</v>
      </c>
      <c r="F4" s="2">
        <f>'18'!F29</f>
        <v>10590</v>
      </c>
      <c r="G4" s="2">
        <f>'18'!G29</f>
        <v>920</v>
      </c>
      <c r="H4" s="2">
        <f>'18'!H29</f>
        <v>15685</v>
      </c>
      <c r="I4" s="2">
        <f>'18'!I29</f>
        <v>1324</v>
      </c>
      <c r="J4" s="2">
        <f>'18'!J29</f>
        <v>584</v>
      </c>
      <c r="K4" s="2">
        <f>'18'!K29</f>
        <v>354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5" priority="43" operator="equal">
      <formula>212030016606640</formula>
    </cfRule>
  </conditionalFormatting>
  <conditionalFormatting sqref="D29 E4:E6 E28:K29">
    <cfRule type="cellIs" dxfId="1334" priority="41" operator="equal">
      <formula>$E$4</formula>
    </cfRule>
    <cfRule type="cellIs" dxfId="1333" priority="42" operator="equal">
      <formula>2120</formula>
    </cfRule>
  </conditionalFormatting>
  <conditionalFormatting sqref="D29:E29 F4:F6 F28:F29">
    <cfRule type="cellIs" dxfId="1332" priority="39" operator="equal">
      <formula>$F$4</formula>
    </cfRule>
    <cfRule type="cellIs" dxfId="1331" priority="40" operator="equal">
      <formula>300</formula>
    </cfRule>
  </conditionalFormatting>
  <conditionalFormatting sqref="G4:G6 G28:G29">
    <cfRule type="cellIs" dxfId="1330" priority="37" operator="equal">
      <formula>$G$4</formula>
    </cfRule>
    <cfRule type="cellIs" dxfId="1329" priority="38" operator="equal">
      <formula>1660</formula>
    </cfRule>
  </conditionalFormatting>
  <conditionalFormatting sqref="H4:H6 H28:H29">
    <cfRule type="cellIs" dxfId="1328" priority="35" operator="equal">
      <formula>$H$4</formula>
    </cfRule>
    <cfRule type="cellIs" dxfId="1327" priority="36" operator="equal">
      <formula>6640</formula>
    </cfRule>
  </conditionalFormatting>
  <conditionalFormatting sqref="T6:T28">
    <cfRule type="cellIs" dxfId="1326" priority="34" operator="lessThan">
      <formula>0</formula>
    </cfRule>
  </conditionalFormatting>
  <conditionalFormatting sqref="T7:T27">
    <cfRule type="cellIs" dxfId="1325" priority="31" operator="lessThan">
      <formula>0</formula>
    </cfRule>
    <cfRule type="cellIs" dxfId="1324" priority="32" operator="lessThan">
      <formula>0</formula>
    </cfRule>
    <cfRule type="cellIs" dxfId="1323" priority="33" operator="lessThan">
      <formula>0</formula>
    </cfRule>
  </conditionalFormatting>
  <conditionalFormatting sqref="E4:E6 E28:K28">
    <cfRule type="cellIs" dxfId="1322" priority="30" operator="equal">
      <formula>$E$4</formula>
    </cfRule>
  </conditionalFormatting>
  <conditionalFormatting sqref="D28:D29 D6 D4:M4">
    <cfRule type="cellIs" dxfId="1321" priority="29" operator="equal">
      <formula>$D$4</formula>
    </cfRule>
  </conditionalFormatting>
  <conditionalFormatting sqref="I4:I6 I28:I29">
    <cfRule type="cellIs" dxfId="1320" priority="28" operator="equal">
      <formula>$I$4</formula>
    </cfRule>
  </conditionalFormatting>
  <conditionalFormatting sqref="J4:J6 J28:J29">
    <cfRule type="cellIs" dxfId="1319" priority="27" operator="equal">
      <formula>$J$4</formula>
    </cfRule>
  </conditionalFormatting>
  <conditionalFormatting sqref="K4:K6 K28:K29">
    <cfRule type="cellIs" dxfId="1318" priority="26" operator="equal">
      <formula>$K$4</formula>
    </cfRule>
  </conditionalFormatting>
  <conditionalFormatting sqref="M4:M6">
    <cfRule type="cellIs" dxfId="1317" priority="25" operator="equal">
      <formula>$L$4</formula>
    </cfRule>
  </conditionalFormatting>
  <conditionalFormatting sqref="T7:T28">
    <cfRule type="cellIs" dxfId="1316" priority="22" operator="lessThan">
      <formula>0</formula>
    </cfRule>
    <cfRule type="cellIs" dxfId="1315" priority="23" operator="lessThan">
      <formula>0</formula>
    </cfRule>
    <cfRule type="cellIs" dxfId="1314" priority="24" operator="lessThan">
      <formula>0</formula>
    </cfRule>
  </conditionalFormatting>
  <conditionalFormatting sqref="D5:K5">
    <cfRule type="cellIs" dxfId="1313" priority="21" operator="greaterThan">
      <formula>0</formula>
    </cfRule>
  </conditionalFormatting>
  <conditionalFormatting sqref="T6:T28">
    <cfRule type="cellIs" dxfId="1312" priority="20" operator="lessThan">
      <formula>0</formula>
    </cfRule>
  </conditionalFormatting>
  <conditionalFormatting sqref="T7:T27">
    <cfRule type="cellIs" dxfId="1311" priority="17" operator="lessThan">
      <formula>0</formula>
    </cfRule>
    <cfRule type="cellIs" dxfId="1310" priority="18" operator="lessThan">
      <formula>0</formula>
    </cfRule>
    <cfRule type="cellIs" dxfId="1309" priority="19" operator="lessThan">
      <formula>0</formula>
    </cfRule>
  </conditionalFormatting>
  <conditionalFormatting sqref="T7:T28">
    <cfRule type="cellIs" dxfId="1308" priority="14" operator="lessThan">
      <formula>0</formula>
    </cfRule>
    <cfRule type="cellIs" dxfId="1307" priority="15" operator="lessThan">
      <formula>0</formula>
    </cfRule>
    <cfRule type="cellIs" dxfId="1306" priority="16" operator="lessThan">
      <formula>0</formula>
    </cfRule>
  </conditionalFormatting>
  <conditionalFormatting sqref="D5:K5">
    <cfRule type="cellIs" dxfId="1305" priority="13" operator="greaterThan">
      <formula>0</formula>
    </cfRule>
  </conditionalFormatting>
  <conditionalFormatting sqref="L4 L6 L28:L29">
    <cfRule type="cellIs" dxfId="1304" priority="12" operator="equal">
      <formula>$L$4</formula>
    </cfRule>
  </conditionalFormatting>
  <conditionalFormatting sqref="D7:S7">
    <cfRule type="cellIs" dxfId="1303" priority="11" operator="greaterThan">
      <formula>0</formula>
    </cfRule>
  </conditionalFormatting>
  <conditionalFormatting sqref="D9:S9">
    <cfRule type="cellIs" dxfId="1302" priority="10" operator="greaterThan">
      <formula>0</formula>
    </cfRule>
  </conditionalFormatting>
  <conditionalFormatting sqref="D11:S11">
    <cfRule type="cellIs" dxfId="1301" priority="9" operator="greaterThan">
      <formula>0</formula>
    </cfRule>
  </conditionalFormatting>
  <conditionalFormatting sqref="D13:S13">
    <cfRule type="cellIs" dxfId="1300" priority="8" operator="greaterThan">
      <formula>0</formula>
    </cfRule>
  </conditionalFormatting>
  <conditionalFormatting sqref="D15:S15">
    <cfRule type="cellIs" dxfId="1299" priority="7" operator="greaterThan">
      <formula>0</formula>
    </cfRule>
  </conditionalFormatting>
  <conditionalFormatting sqref="D17:S17">
    <cfRule type="cellIs" dxfId="1298" priority="6" operator="greaterThan">
      <formula>0</formula>
    </cfRule>
  </conditionalFormatting>
  <conditionalFormatting sqref="D19:S19">
    <cfRule type="cellIs" dxfId="1297" priority="5" operator="greaterThan">
      <formula>0</formula>
    </cfRule>
  </conditionalFormatting>
  <conditionalFormatting sqref="D21:S21">
    <cfRule type="cellIs" dxfId="1296" priority="4" operator="greaterThan">
      <formula>0</formula>
    </cfRule>
  </conditionalFormatting>
  <conditionalFormatting sqref="D23:S23">
    <cfRule type="cellIs" dxfId="1295" priority="3" operator="greaterThan">
      <formula>0</formula>
    </cfRule>
  </conditionalFormatting>
  <conditionalFormatting sqref="D25:S25">
    <cfRule type="cellIs" dxfId="1294" priority="2" operator="greaterThan">
      <formula>0</formula>
    </cfRule>
  </conditionalFormatting>
  <conditionalFormatting sqref="D27:S27">
    <cfRule type="cellIs" dxfId="129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510872</v>
      </c>
      <c r="E4" s="2">
        <f>'19'!E29</f>
        <v>3905</v>
      </c>
      <c r="F4" s="2">
        <f>'19'!F29</f>
        <v>10590</v>
      </c>
      <c r="G4" s="2">
        <f>'19'!G29</f>
        <v>920</v>
      </c>
      <c r="H4" s="2">
        <f>'19'!H29</f>
        <v>15685</v>
      </c>
      <c r="I4" s="2">
        <f>'19'!I29</f>
        <v>1324</v>
      </c>
      <c r="J4" s="2">
        <f>'19'!J29</f>
        <v>584</v>
      </c>
      <c r="K4" s="2">
        <f>'19'!K29</f>
        <v>354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510872</v>
      </c>
      <c r="E4" s="2">
        <f>'20'!E29</f>
        <v>3905</v>
      </c>
      <c r="F4" s="2">
        <f>'20'!F29</f>
        <v>10590</v>
      </c>
      <c r="G4" s="2">
        <f>'20'!G29</f>
        <v>920</v>
      </c>
      <c r="H4" s="2">
        <f>'20'!H29</f>
        <v>15685</v>
      </c>
      <c r="I4" s="2">
        <f>'20'!I29</f>
        <v>1324</v>
      </c>
      <c r="J4" s="2">
        <f>'20'!J29</f>
        <v>584</v>
      </c>
      <c r="K4" s="2">
        <f>'20'!K29</f>
        <v>354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510872</v>
      </c>
      <c r="E4" s="2">
        <f>'21'!E29</f>
        <v>3905</v>
      </c>
      <c r="F4" s="2">
        <f>'21'!F29</f>
        <v>10590</v>
      </c>
      <c r="G4" s="2">
        <f>'21'!G29</f>
        <v>920</v>
      </c>
      <c r="H4" s="2">
        <f>'21'!H29</f>
        <v>15685</v>
      </c>
      <c r="I4" s="2">
        <f>'21'!I29</f>
        <v>1324</v>
      </c>
      <c r="J4" s="2">
        <f>'21'!J29</f>
        <v>584</v>
      </c>
      <c r="K4" s="2">
        <f>'21'!K29</f>
        <v>354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510872</v>
      </c>
      <c r="E4" s="2">
        <f>'22'!E29</f>
        <v>3905</v>
      </c>
      <c r="F4" s="2">
        <f>'22'!F29</f>
        <v>10590</v>
      </c>
      <c r="G4" s="2">
        <f>'22'!G29</f>
        <v>920</v>
      </c>
      <c r="H4" s="2">
        <f>'22'!H29</f>
        <v>15685</v>
      </c>
      <c r="I4" s="2">
        <f>'22'!I29</f>
        <v>1324</v>
      </c>
      <c r="J4" s="2">
        <f>'22'!J29</f>
        <v>584</v>
      </c>
      <c r="K4" s="2">
        <f>'22'!K29</f>
        <v>354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510872</v>
      </c>
      <c r="E4" s="2">
        <f>'23'!E29</f>
        <v>3905</v>
      </c>
      <c r="F4" s="2">
        <f>'23'!F29</f>
        <v>10590</v>
      </c>
      <c r="G4" s="2">
        <f>'23'!G29</f>
        <v>920</v>
      </c>
      <c r="H4" s="2">
        <f>'23'!H29</f>
        <v>15685</v>
      </c>
      <c r="I4" s="2">
        <f>'23'!I29</f>
        <v>1324</v>
      </c>
      <c r="J4" s="2">
        <f>'23'!J29</f>
        <v>584</v>
      </c>
      <c r="K4" s="2">
        <f>'23'!K29</f>
        <v>354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510872</v>
      </c>
      <c r="E4" s="2">
        <f>'24'!E29</f>
        <v>3905</v>
      </c>
      <c r="F4" s="2">
        <f>'24'!F29</f>
        <v>10590</v>
      </c>
      <c r="G4" s="2">
        <f>'24'!G29</f>
        <v>920</v>
      </c>
      <c r="H4" s="2">
        <f>'24'!H29</f>
        <v>15685</v>
      </c>
      <c r="I4" s="2">
        <f>'24'!I29</f>
        <v>1324</v>
      </c>
      <c r="J4" s="2">
        <f>'24'!J29</f>
        <v>584</v>
      </c>
      <c r="K4" s="2">
        <f>'24'!K29</f>
        <v>354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510872</v>
      </c>
      <c r="E4" s="2">
        <f>'25'!E29</f>
        <v>3905</v>
      </c>
      <c r="F4" s="2">
        <f>'25'!F29</f>
        <v>10590</v>
      </c>
      <c r="G4" s="2">
        <f>'25'!G29</f>
        <v>920</v>
      </c>
      <c r="H4" s="2">
        <f>'25'!H29</f>
        <v>15685</v>
      </c>
      <c r="I4" s="2">
        <f>'25'!I29</f>
        <v>1324</v>
      </c>
      <c r="J4" s="2">
        <f>'25'!J29</f>
        <v>584</v>
      </c>
      <c r="K4" s="2">
        <f>'25'!K29</f>
        <v>354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510872</v>
      </c>
      <c r="E4" s="2">
        <f>'26'!E29</f>
        <v>3905</v>
      </c>
      <c r="F4" s="2">
        <f>'26'!F29</f>
        <v>10590</v>
      </c>
      <c r="G4" s="2">
        <f>'26'!G29</f>
        <v>920</v>
      </c>
      <c r="H4" s="2">
        <f>'26'!H29</f>
        <v>15685</v>
      </c>
      <c r="I4" s="2">
        <f>'26'!I29</f>
        <v>1324</v>
      </c>
      <c r="J4" s="2">
        <f>'26'!J29</f>
        <v>584</v>
      </c>
      <c r="K4" s="2">
        <f>'26'!K29</f>
        <v>354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510872</v>
      </c>
      <c r="E4" s="2">
        <f>'27'!E29</f>
        <v>3905</v>
      </c>
      <c r="F4" s="2">
        <f>'27'!F29</f>
        <v>10590</v>
      </c>
      <c r="G4" s="2">
        <f>'27'!G29</f>
        <v>920</v>
      </c>
      <c r="H4" s="2">
        <f>'27'!H29</f>
        <v>15685</v>
      </c>
      <c r="I4" s="2">
        <f>'27'!I29</f>
        <v>1324</v>
      </c>
      <c r="J4" s="2">
        <f>'27'!J29</f>
        <v>584</v>
      </c>
      <c r="K4" s="2">
        <f>'27'!K29</f>
        <v>354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510872</v>
      </c>
      <c r="E4" s="2">
        <f>'28'!E29</f>
        <v>3905</v>
      </c>
      <c r="F4" s="2">
        <f>'28'!F29</f>
        <v>10590</v>
      </c>
      <c r="G4" s="2">
        <f>'28'!G29</f>
        <v>920</v>
      </c>
      <c r="H4" s="2">
        <f>'28'!H29</f>
        <v>15685</v>
      </c>
      <c r="I4" s="2">
        <f>'28'!I29</f>
        <v>1324</v>
      </c>
      <c r="J4" s="2">
        <f>'28'!J29</f>
        <v>584</v>
      </c>
      <c r="K4" s="2">
        <f>'28'!K29</f>
        <v>354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2" priority="43" operator="equal">
      <formula>212030016606640</formula>
    </cfRule>
  </conditionalFormatting>
  <conditionalFormatting sqref="D29 E4:E6 E28:K29">
    <cfRule type="cellIs" dxfId="1291" priority="41" operator="equal">
      <formula>$E$4</formula>
    </cfRule>
    <cfRule type="cellIs" dxfId="1290" priority="42" operator="equal">
      <formula>2120</formula>
    </cfRule>
  </conditionalFormatting>
  <conditionalFormatting sqref="D29:E29 F4:F6 F28:F29">
    <cfRule type="cellIs" dxfId="1289" priority="39" operator="equal">
      <formula>$F$4</formula>
    </cfRule>
    <cfRule type="cellIs" dxfId="1288" priority="40" operator="equal">
      <formula>300</formula>
    </cfRule>
  </conditionalFormatting>
  <conditionalFormatting sqref="G4:G6 G28:G29">
    <cfRule type="cellIs" dxfId="1287" priority="37" operator="equal">
      <formula>$G$4</formula>
    </cfRule>
    <cfRule type="cellIs" dxfId="1286" priority="38" operator="equal">
      <formula>1660</formula>
    </cfRule>
  </conditionalFormatting>
  <conditionalFormatting sqref="H4:H6 H28:H29">
    <cfRule type="cellIs" dxfId="1285" priority="35" operator="equal">
      <formula>$H$4</formula>
    </cfRule>
    <cfRule type="cellIs" dxfId="1284" priority="36" operator="equal">
      <formula>6640</formula>
    </cfRule>
  </conditionalFormatting>
  <conditionalFormatting sqref="T6:T28">
    <cfRule type="cellIs" dxfId="1283" priority="34" operator="lessThan">
      <formula>0</formula>
    </cfRule>
  </conditionalFormatting>
  <conditionalFormatting sqref="T7:T27">
    <cfRule type="cellIs" dxfId="1282" priority="31" operator="lessThan">
      <formula>0</formula>
    </cfRule>
    <cfRule type="cellIs" dxfId="1281" priority="32" operator="lessThan">
      <formula>0</formula>
    </cfRule>
    <cfRule type="cellIs" dxfId="1280" priority="33" operator="lessThan">
      <formula>0</formula>
    </cfRule>
  </conditionalFormatting>
  <conditionalFormatting sqref="E4:E6 E28:K28">
    <cfRule type="cellIs" dxfId="1279" priority="30" operator="equal">
      <formula>$E$4</formula>
    </cfRule>
  </conditionalFormatting>
  <conditionalFormatting sqref="D28:D29 D6 D4:M4">
    <cfRule type="cellIs" dxfId="1278" priority="29" operator="equal">
      <formula>$D$4</formula>
    </cfRule>
  </conditionalFormatting>
  <conditionalFormatting sqref="I4:I6 I28:I29">
    <cfRule type="cellIs" dxfId="1277" priority="28" operator="equal">
      <formula>$I$4</formula>
    </cfRule>
  </conditionalFormatting>
  <conditionalFormatting sqref="J4:J6 J28:J29">
    <cfRule type="cellIs" dxfId="1276" priority="27" operator="equal">
      <formula>$J$4</formula>
    </cfRule>
  </conditionalFormatting>
  <conditionalFormatting sqref="K4:K6 K28:K29">
    <cfRule type="cellIs" dxfId="1275" priority="26" operator="equal">
      <formula>$K$4</formula>
    </cfRule>
  </conditionalFormatting>
  <conditionalFormatting sqref="M4:M6">
    <cfRule type="cellIs" dxfId="1274" priority="25" operator="equal">
      <formula>$L$4</formula>
    </cfRule>
  </conditionalFormatting>
  <conditionalFormatting sqref="T7:T28">
    <cfRule type="cellIs" dxfId="1273" priority="22" operator="lessThan">
      <formula>0</formula>
    </cfRule>
    <cfRule type="cellIs" dxfId="1272" priority="23" operator="lessThan">
      <formula>0</formula>
    </cfRule>
    <cfRule type="cellIs" dxfId="1271" priority="24" operator="lessThan">
      <formula>0</formula>
    </cfRule>
  </conditionalFormatting>
  <conditionalFormatting sqref="D5:K5">
    <cfRule type="cellIs" dxfId="1270" priority="21" operator="greaterThan">
      <formula>0</formula>
    </cfRule>
  </conditionalFormatting>
  <conditionalFormatting sqref="T6:T28">
    <cfRule type="cellIs" dxfId="1269" priority="20" operator="lessThan">
      <formula>0</formula>
    </cfRule>
  </conditionalFormatting>
  <conditionalFormatting sqref="T7:T27">
    <cfRule type="cellIs" dxfId="1268" priority="17" operator="lessThan">
      <formula>0</formula>
    </cfRule>
    <cfRule type="cellIs" dxfId="1267" priority="18" operator="lessThan">
      <formula>0</formula>
    </cfRule>
    <cfRule type="cellIs" dxfId="1266" priority="19" operator="lessThan">
      <formula>0</formula>
    </cfRule>
  </conditionalFormatting>
  <conditionalFormatting sqref="T7:T28">
    <cfRule type="cellIs" dxfId="1265" priority="14" operator="lessThan">
      <formula>0</formula>
    </cfRule>
    <cfRule type="cellIs" dxfId="1264" priority="15" operator="lessThan">
      <formula>0</formula>
    </cfRule>
    <cfRule type="cellIs" dxfId="1263" priority="16" operator="lessThan">
      <formula>0</formula>
    </cfRule>
  </conditionalFormatting>
  <conditionalFormatting sqref="D5:K5">
    <cfRule type="cellIs" dxfId="1262" priority="13" operator="greaterThan">
      <formula>0</formula>
    </cfRule>
  </conditionalFormatting>
  <conditionalFormatting sqref="L4 L6 L28:L29">
    <cfRule type="cellIs" dxfId="1261" priority="12" operator="equal">
      <formula>$L$4</formula>
    </cfRule>
  </conditionalFormatting>
  <conditionalFormatting sqref="D7:S7">
    <cfRule type="cellIs" dxfId="1260" priority="11" operator="greaterThan">
      <formula>0</formula>
    </cfRule>
  </conditionalFormatting>
  <conditionalFormatting sqref="D9:S9">
    <cfRule type="cellIs" dxfId="1259" priority="10" operator="greaterThan">
      <formula>0</formula>
    </cfRule>
  </conditionalFormatting>
  <conditionalFormatting sqref="D11:S11">
    <cfRule type="cellIs" dxfId="1258" priority="9" operator="greaterThan">
      <formula>0</formula>
    </cfRule>
  </conditionalFormatting>
  <conditionalFormatting sqref="D13:S13">
    <cfRule type="cellIs" dxfId="1257" priority="8" operator="greaterThan">
      <formula>0</formula>
    </cfRule>
  </conditionalFormatting>
  <conditionalFormatting sqref="D15:S15">
    <cfRule type="cellIs" dxfId="1256" priority="7" operator="greaterThan">
      <formula>0</formula>
    </cfRule>
  </conditionalFormatting>
  <conditionalFormatting sqref="D17:S17">
    <cfRule type="cellIs" dxfId="1255" priority="6" operator="greaterThan">
      <formula>0</formula>
    </cfRule>
  </conditionalFormatting>
  <conditionalFormatting sqref="D19:S19">
    <cfRule type="cellIs" dxfId="1254" priority="5" operator="greaterThan">
      <formula>0</formula>
    </cfRule>
  </conditionalFormatting>
  <conditionalFormatting sqref="D21:S21">
    <cfRule type="cellIs" dxfId="1253" priority="4" operator="greaterThan">
      <formula>0</formula>
    </cfRule>
  </conditionalFormatting>
  <conditionalFormatting sqref="D23:S23">
    <cfRule type="cellIs" dxfId="1252" priority="3" operator="greaterThan">
      <formula>0</formula>
    </cfRule>
  </conditionalFormatting>
  <conditionalFormatting sqref="D25:S25">
    <cfRule type="cellIs" dxfId="1251" priority="2" operator="greaterThan">
      <formula>0</formula>
    </cfRule>
  </conditionalFormatting>
  <conditionalFormatting sqref="D27:S27">
    <cfRule type="cellIs" dxfId="125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510872</v>
      </c>
      <c r="E4" s="2">
        <f>'29'!E29</f>
        <v>3905</v>
      </c>
      <c r="F4" s="2">
        <f>'29'!F29</f>
        <v>10590</v>
      </c>
      <c r="G4" s="2">
        <f>'29'!G29</f>
        <v>920</v>
      </c>
      <c r="H4" s="2">
        <f>'29'!H29</f>
        <v>15685</v>
      </c>
      <c r="I4" s="2">
        <f>'29'!I29</f>
        <v>1324</v>
      </c>
      <c r="J4" s="2">
        <f>'29'!J29</f>
        <v>584</v>
      </c>
      <c r="K4" s="2">
        <f>'29'!K29</f>
        <v>354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510872</v>
      </c>
      <c r="E4" s="2">
        <f>'30'!E29</f>
        <v>3905</v>
      </c>
      <c r="F4" s="2">
        <f>'30'!F29</f>
        <v>10590</v>
      </c>
      <c r="G4" s="2">
        <f>'30'!G29</f>
        <v>920</v>
      </c>
      <c r="H4" s="2">
        <f>'30'!H29</f>
        <v>15685</v>
      </c>
      <c r="I4" s="2">
        <f>'30'!I29</f>
        <v>1324</v>
      </c>
      <c r="J4" s="2">
        <f>'30'!J29</f>
        <v>584</v>
      </c>
      <c r="K4" s="2">
        <f>'30'!K29</f>
        <v>354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K8" sqref="K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 t="s">
        <v>73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3076925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135644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140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140374</v>
      </c>
      <c r="N7" s="71">
        <f>D7+E7*20+F7*10+G7*9+H7*9+I7*191+J7*191+K7*182+L7*100</f>
        <v>154791</v>
      </c>
      <c r="O7" s="72">
        <f>M7*2.75%</f>
        <v>3860.2849999999999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1099</v>
      </c>
      <c r="R7" s="71">
        <f>M7-(M7*2.75%)+I7*191+J7*191+K7*182+L7*100-Q7</f>
        <v>149831.715</v>
      </c>
      <c r="S7" s="72">
        <f>M7*0.95%</f>
        <v>1333.5529999999999</v>
      </c>
      <c r="T7" s="74">
        <f>S7-Q7</f>
        <v>234.55299999999988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87639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93999</v>
      </c>
      <c r="N8" s="24">
        <f t="shared" ref="N8:N27" si="1">D8+E8*20+F8*10+G8*9+H8*9+I8*191+J8*191+K8*182+L8*100</f>
        <v>96965</v>
      </c>
      <c r="O8" s="25">
        <f t="shared" ref="O8:O27" si="2">M8*2.75%</f>
        <v>2584.9724999999999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1394</v>
      </c>
      <c r="R8" s="24">
        <f t="shared" ref="R8:R27" si="3">M8-(M8*2.75%)+I8*191+J8*191+K8*182+L8*100-Q8</f>
        <v>92986.027499999997</v>
      </c>
      <c r="S8" s="25">
        <f t="shared" ref="S8:S27" si="4">M8*0.95%</f>
        <v>892.9905</v>
      </c>
      <c r="T8" s="27">
        <f t="shared" ref="T8:T27" si="5">S8-Q8</f>
        <v>-501.0095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232513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261003</v>
      </c>
      <c r="N9" s="24">
        <f t="shared" si="1"/>
        <v>274193</v>
      </c>
      <c r="O9" s="25">
        <f t="shared" si="2"/>
        <v>7177.5825000000004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1914</v>
      </c>
      <c r="R9" s="24">
        <f t="shared" si="3"/>
        <v>265101.41749999998</v>
      </c>
      <c r="S9" s="25">
        <f t="shared" si="4"/>
        <v>2479.5284999999999</v>
      </c>
      <c r="T9" s="27">
        <f t="shared" si="5"/>
        <v>565.52849999999989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69696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74066</v>
      </c>
      <c r="N10" s="24">
        <f t="shared" si="1"/>
        <v>82461</v>
      </c>
      <c r="O10" s="25">
        <f t="shared" si="2"/>
        <v>2036.8150000000001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304</v>
      </c>
      <c r="R10" s="24">
        <f t="shared" si="3"/>
        <v>80120.184999999998</v>
      </c>
      <c r="S10" s="25">
        <f t="shared" si="4"/>
        <v>703.62699999999995</v>
      </c>
      <c r="T10" s="27">
        <f t="shared" si="5"/>
        <v>399.62699999999995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125355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138835</v>
      </c>
      <c r="N11" s="24">
        <f t="shared" si="1"/>
        <v>154546</v>
      </c>
      <c r="O11" s="25">
        <f t="shared" si="2"/>
        <v>3817.9625000000001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540</v>
      </c>
      <c r="R11" s="24">
        <f t="shared" si="3"/>
        <v>150188.03750000001</v>
      </c>
      <c r="S11" s="25">
        <f t="shared" si="4"/>
        <v>1318.9324999999999</v>
      </c>
      <c r="T11" s="27">
        <f t="shared" si="5"/>
        <v>778.93249999999989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63509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64409</v>
      </c>
      <c r="N12" s="24">
        <f t="shared" si="1"/>
        <v>67139</v>
      </c>
      <c r="O12" s="25">
        <f t="shared" si="2"/>
        <v>1771.2474999999999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319</v>
      </c>
      <c r="R12" s="24">
        <f t="shared" si="3"/>
        <v>65048.752500000002</v>
      </c>
      <c r="S12" s="25">
        <f t="shared" si="4"/>
        <v>611.88549999999998</v>
      </c>
      <c r="T12" s="27">
        <f t="shared" si="5"/>
        <v>292.88549999999998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82578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86178</v>
      </c>
      <c r="N13" s="24">
        <f t="shared" si="1"/>
        <v>88088</v>
      </c>
      <c r="O13" s="25">
        <f t="shared" si="2"/>
        <v>2369.895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85701.104999999996</v>
      </c>
      <c r="S13" s="25">
        <f t="shared" si="4"/>
        <v>818.69100000000003</v>
      </c>
      <c r="T13" s="27">
        <f t="shared" si="5"/>
        <v>801.69100000000003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179291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188391</v>
      </c>
      <c r="N14" s="24">
        <f t="shared" si="1"/>
        <v>195278</v>
      </c>
      <c r="O14" s="25">
        <f t="shared" si="2"/>
        <v>5180.7524999999996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2009</v>
      </c>
      <c r="R14" s="24">
        <f t="shared" si="3"/>
        <v>188088.2475</v>
      </c>
      <c r="S14" s="25">
        <f t="shared" si="4"/>
        <v>1789.7145</v>
      </c>
      <c r="T14" s="27">
        <f t="shared" si="5"/>
        <v>-219.28549999999996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265499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271509</v>
      </c>
      <c r="N15" s="24">
        <f t="shared" si="1"/>
        <v>283852</v>
      </c>
      <c r="O15" s="25">
        <f t="shared" si="2"/>
        <v>7466.4975000000004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2136</v>
      </c>
      <c r="R15" s="24">
        <f t="shared" si="3"/>
        <v>274249.5025</v>
      </c>
      <c r="S15" s="25">
        <f t="shared" si="4"/>
        <v>2579.3355000000001</v>
      </c>
      <c r="T15" s="27">
        <f t="shared" si="5"/>
        <v>443.33550000000014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181917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201857</v>
      </c>
      <c r="N16" s="24">
        <f t="shared" si="1"/>
        <v>229819</v>
      </c>
      <c r="O16" s="25">
        <f t="shared" si="2"/>
        <v>5551.0675000000001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1611</v>
      </c>
      <c r="R16" s="24">
        <f t="shared" si="3"/>
        <v>222656.9325</v>
      </c>
      <c r="S16" s="25">
        <f t="shared" si="4"/>
        <v>1917.6415</v>
      </c>
      <c r="T16" s="27">
        <f t="shared" si="5"/>
        <v>306.64149999999995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115345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125715</v>
      </c>
      <c r="N17" s="24">
        <f t="shared" si="1"/>
        <v>140860</v>
      </c>
      <c r="O17" s="25">
        <f t="shared" si="2"/>
        <v>3457.1624999999999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966</v>
      </c>
      <c r="R17" s="24">
        <f t="shared" si="3"/>
        <v>136436.83749999999</v>
      </c>
      <c r="S17" s="25">
        <f t="shared" si="4"/>
        <v>1194.2925</v>
      </c>
      <c r="T17" s="27">
        <f t="shared" si="5"/>
        <v>228.29250000000002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126661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131111</v>
      </c>
      <c r="N18" s="24">
        <f t="shared" si="1"/>
        <v>140701</v>
      </c>
      <c r="O18" s="25">
        <f t="shared" si="2"/>
        <v>3605.5525000000002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1954</v>
      </c>
      <c r="R18" s="24">
        <f t="shared" si="3"/>
        <v>135141.44750000001</v>
      </c>
      <c r="S18" s="25">
        <f t="shared" si="4"/>
        <v>1245.5545</v>
      </c>
      <c r="T18" s="27">
        <f t="shared" si="5"/>
        <v>-708.44550000000004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137117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180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650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147457</v>
      </c>
      <c r="N19" s="24">
        <f t="shared" si="1"/>
        <v>163757</v>
      </c>
      <c r="O19" s="25">
        <f t="shared" si="2"/>
        <v>4055.0675000000001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1300</v>
      </c>
      <c r="R19" s="24">
        <f t="shared" si="3"/>
        <v>158401.9325</v>
      </c>
      <c r="S19" s="25">
        <f t="shared" si="4"/>
        <v>1400.8415</v>
      </c>
      <c r="T19" s="27">
        <f t="shared" si="5"/>
        <v>100.8415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90674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94394</v>
      </c>
      <c r="N20" s="24">
        <f t="shared" si="1"/>
        <v>96805</v>
      </c>
      <c r="O20" s="25">
        <f t="shared" si="2"/>
        <v>2595.835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1312</v>
      </c>
      <c r="R20" s="24">
        <f t="shared" si="3"/>
        <v>92897.164999999994</v>
      </c>
      <c r="S20" s="25">
        <f t="shared" si="4"/>
        <v>896.74299999999994</v>
      </c>
      <c r="T20" s="27">
        <f t="shared" si="5"/>
        <v>-415.25700000000006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98835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102075</v>
      </c>
      <c r="N21" s="24">
        <f t="shared" si="1"/>
        <v>113490</v>
      </c>
      <c r="O21" s="25">
        <f t="shared" si="2"/>
        <v>2807.0625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301</v>
      </c>
      <c r="R21" s="24">
        <f t="shared" si="3"/>
        <v>110381.9375</v>
      </c>
      <c r="S21" s="25">
        <f t="shared" si="4"/>
        <v>969.71249999999998</v>
      </c>
      <c r="T21" s="27">
        <f t="shared" si="5"/>
        <v>668.71249999999998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226916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34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235766</v>
      </c>
      <c r="N22" s="24">
        <f t="shared" si="1"/>
        <v>247720</v>
      </c>
      <c r="O22" s="25">
        <f t="shared" si="2"/>
        <v>6483.5649999999996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1650</v>
      </c>
      <c r="R22" s="24">
        <f t="shared" si="3"/>
        <v>239586.435</v>
      </c>
      <c r="S22" s="25">
        <f t="shared" si="4"/>
        <v>2239.777</v>
      </c>
      <c r="T22" s="27">
        <f t="shared" si="5"/>
        <v>589.77700000000004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89464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96064</v>
      </c>
      <c r="N23" s="24">
        <f t="shared" si="1"/>
        <v>101794</v>
      </c>
      <c r="O23" s="25">
        <f t="shared" si="2"/>
        <v>2641.76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790</v>
      </c>
      <c r="R23" s="24">
        <f t="shared" si="3"/>
        <v>98362.240000000005</v>
      </c>
      <c r="S23" s="25">
        <f t="shared" si="4"/>
        <v>912.60799999999995</v>
      </c>
      <c r="T23" s="27">
        <f t="shared" si="5"/>
        <v>122.60799999999995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313422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326202</v>
      </c>
      <c r="N24" s="24">
        <f t="shared" si="1"/>
        <v>343158</v>
      </c>
      <c r="O24" s="25">
        <f t="shared" si="2"/>
        <v>8970.5550000000003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332505.44500000001</v>
      </c>
      <c r="S24" s="25">
        <f t="shared" si="4"/>
        <v>3098.9189999999999</v>
      </c>
      <c r="T24" s="27">
        <f t="shared" si="5"/>
        <v>1416.9189999999999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104025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35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112985</v>
      </c>
      <c r="N25" s="24">
        <f t="shared" si="1"/>
        <v>125038</v>
      </c>
      <c r="O25" s="25">
        <f t="shared" si="2"/>
        <v>3107.0875000000001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1130</v>
      </c>
      <c r="R25" s="24">
        <f t="shared" si="3"/>
        <v>120800.91250000001</v>
      </c>
      <c r="S25" s="25">
        <f t="shared" si="4"/>
        <v>1073.3575000000001</v>
      </c>
      <c r="T25" s="27">
        <f t="shared" si="5"/>
        <v>-56.642499999999927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129420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84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133410</v>
      </c>
      <c r="N26" s="24">
        <f t="shared" si="1"/>
        <v>150728</v>
      </c>
      <c r="O26" s="25">
        <f t="shared" si="2"/>
        <v>3668.7750000000001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1064</v>
      </c>
      <c r="R26" s="24">
        <f t="shared" si="3"/>
        <v>145995.22500000001</v>
      </c>
      <c r="S26" s="25">
        <f t="shared" si="4"/>
        <v>1267.395</v>
      </c>
      <c r="T26" s="27">
        <f t="shared" si="5"/>
        <v>203.39499999999998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137661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137661</v>
      </c>
      <c r="N27" s="40">
        <f t="shared" si="1"/>
        <v>157480</v>
      </c>
      <c r="O27" s="25">
        <f t="shared" si="2"/>
        <v>3785.6775000000002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152044.32250000001</v>
      </c>
      <c r="S27" s="42">
        <f t="shared" si="4"/>
        <v>1307.7794999999999</v>
      </c>
      <c r="T27" s="43">
        <f t="shared" si="5"/>
        <v>-342.22050000000013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2993181</v>
      </c>
      <c r="E28" s="45">
        <f t="shared" si="6"/>
        <v>1720</v>
      </c>
      <c r="F28" s="45">
        <f t="shared" ref="F28:T28" si="7">SUM(F7:F27)</f>
        <v>3310</v>
      </c>
      <c r="G28" s="45">
        <f t="shared" si="7"/>
        <v>1130</v>
      </c>
      <c r="H28" s="45">
        <f t="shared" si="7"/>
        <v>10290</v>
      </c>
      <c r="I28" s="45">
        <f t="shared" si="7"/>
        <v>919</v>
      </c>
      <c r="J28" s="45">
        <f t="shared" si="7"/>
        <v>57</v>
      </c>
      <c r="K28" s="45">
        <f t="shared" si="7"/>
        <v>323</v>
      </c>
      <c r="L28" s="45">
        <f t="shared" si="7"/>
        <v>0</v>
      </c>
      <c r="M28" s="45">
        <f t="shared" si="7"/>
        <v>3163461</v>
      </c>
      <c r="N28" s="45">
        <f t="shared" si="7"/>
        <v>3408663</v>
      </c>
      <c r="O28" s="46">
        <f t="shared" si="7"/>
        <v>86995.177499999976</v>
      </c>
      <c r="P28" s="45">
        <f t="shared" si="7"/>
        <v>0</v>
      </c>
      <c r="Q28" s="45">
        <f t="shared" si="7"/>
        <v>25142</v>
      </c>
      <c r="R28" s="45">
        <f t="shared" si="7"/>
        <v>3296525.8224999998</v>
      </c>
      <c r="S28" s="45">
        <f t="shared" si="7"/>
        <v>30052.879500000003</v>
      </c>
      <c r="T28" s="47">
        <f t="shared" si="7"/>
        <v>4910.8794999999982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0" sqref="G10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4730</v>
      </c>
      <c r="D3" s="53">
        <f>B3-C3</f>
        <v>55270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28490</v>
      </c>
      <c r="D5" s="53">
        <f t="shared" si="0"/>
        <v>46510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4370</v>
      </c>
      <c r="D6" s="53">
        <f t="shared" si="0"/>
        <v>25630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9100</v>
      </c>
      <c r="D10" s="53">
        <f t="shared" si="0"/>
        <v>60900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6010</v>
      </c>
      <c r="D11" s="53">
        <f t="shared" si="0"/>
        <v>63990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19940</v>
      </c>
      <c r="D12" s="53">
        <f t="shared" si="0"/>
        <v>50060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10370</v>
      </c>
      <c r="D13" s="53">
        <f t="shared" si="0"/>
        <v>44630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10340</v>
      </c>
      <c r="D15" s="53">
        <f t="shared" si="0"/>
        <v>44660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3720</v>
      </c>
      <c r="D16" s="53">
        <f t="shared" si="0"/>
        <v>26280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3240</v>
      </c>
      <c r="D17" s="53">
        <f t="shared" si="0"/>
        <v>26760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8850</v>
      </c>
      <c r="D18" s="53">
        <f t="shared" si="0"/>
        <v>66150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12780</v>
      </c>
      <c r="D20" s="53">
        <f t="shared" si="0"/>
        <v>62220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170280</v>
      </c>
      <c r="D24" s="58">
        <f t="shared" si="1"/>
        <v>829720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49" priority="43" operator="equal">
      <formula>212030016606640</formula>
    </cfRule>
  </conditionalFormatting>
  <conditionalFormatting sqref="D29 E4:E6 E28:K29">
    <cfRule type="cellIs" dxfId="1248" priority="41" operator="equal">
      <formula>$E$4</formula>
    </cfRule>
    <cfRule type="cellIs" dxfId="1247" priority="42" operator="equal">
      <formula>2120</formula>
    </cfRule>
  </conditionalFormatting>
  <conditionalFormatting sqref="D29:E29 F4:F6 F28:F29">
    <cfRule type="cellIs" dxfId="1246" priority="39" operator="equal">
      <formula>$F$4</formula>
    </cfRule>
    <cfRule type="cellIs" dxfId="1245" priority="40" operator="equal">
      <formula>300</formula>
    </cfRule>
  </conditionalFormatting>
  <conditionalFormatting sqref="G4:G6 G28:G29">
    <cfRule type="cellIs" dxfId="1244" priority="37" operator="equal">
      <formula>$G$4</formula>
    </cfRule>
    <cfRule type="cellIs" dxfId="1243" priority="38" operator="equal">
      <formula>1660</formula>
    </cfRule>
  </conditionalFormatting>
  <conditionalFormatting sqref="H4:H6 H28:H29">
    <cfRule type="cellIs" dxfId="1242" priority="35" operator="equal">
      <formula>$H$4</formula>
    </cfRule>
    <cfRule type="cellIs" dxfId="1241" priority="36" operator="equal">
      <formula>6640</formula>
    </cfRule>
  </conditionalFormatting>
  <conditionalFormatting sqref="T6:T28">
    <cfRule type="cellIs" dxfId="1240" priority="34" operator="lessThan">
      <formula>0</formula>
    </cfRule>
  </conditionalFormatting>
  <conditionalFormatting sqref="T7:T27">
    <cfRule type="cellIs" dxfId="1239" priority="31" operator="lessThan">
      <formula>0</formula>
    </cfRule>
    <cfRule type="cellIs" dxfId="1238" priority="32" operator="lessThan">
      <formula>0</formula>
    </cfRule>
    <cfRule type="cellIs" dxfId="1237" priority="33" operator="lessThan">
      <formula>0</formula>
    </cfRule>
  </conditionalFormatting>
  <conditionalFormatting sqref="E4:E6 E28:K28">
    <cfRule type="cellIs" dxfId="1236" priority="30" operator="equal">
      <formula>$E$4</formula>
    </cfRule>
  </conditionalFormatting>
  <conditionalFormatting sqref="D28:D29 D6 D4:M4">
    <cfRule type="cellIs" dxfId="1235" priority="29" operator="equal">
      <formula>$D$4</formula>
    </cfRule>
  </conditionalFormatting>
  <conditionalFormatting sqref="I4:I6 I28:I29">
    <cfRule type="cellIs" dxfId="1234" priority="28" operator="equal">
      <formula>$I$4</formula>
    </cfRule>
  </conditionalFormatting>
  <conditionalFormatting sqref="J4:J6 J28:J29">
    <cfRule type="cellIs" dxfId="1233" priority="27" operator="equal">
      <formula>$J$4</formula>
    </cfRule>
  </conditionalFormatting>
  <conditionalFormatting sqref="K4:K6 K28:K29">
    <cfRule type="cellIs" dxfId="1232" priority="26" operator="equal">
      <formula>$K$4</formula>
    </cfRule>
  </conditionalFormatting>
  <conditionalFormatting sqref="M4:M6">
    <cfRule type="cellIs" dxfId="1231" priority="25" operator="equal">
      <formula>$L$4</formula>
    </cfRule>
  </conditionalFormatting>
  <conditionalFormatting sqref="T7:T28">
    <cfRule type="cellIs" dxfId="1230" priority="22" operator="lessThan">
      <formula>0</formula>
    </cfRule>
    <cfRule type="cellIs" dxfId="1229" priority="23" operator="lessThan">
      <formula>0</formula>
    </cfRule>
    <cfRule type="cellIs" dxfId="1228" priority="24" operator="lessThan">
      <formula>0</formula>
    </cfRule>
  </conditionalFormatting>
  <conditionalFormatting sqref="D5:K5">
    <cfRule type="cellIs" dxfId="1227" priority="21" operator="greaterThan">
      <formula>0</formula>
    </cfRule>
  </conditionalFormatting>
  <conditionalFormatting sqref="T6:T28">
    <cfRule type="cellIs" dxfId="1226" priority="20" operator="lessThan">
      <formula>0</formula>
    </cfRule>
  </conditionalFormatting>
  <conditionalFormatting sqref="T7:T27">
    <cfRule type="cellIs" dxfId="1225" priority="17" operator="lessThan">
      <formula>0</formula>
    </cfRule>
    <cfRule type="cellIs" dxfId="1224" priority="18" operator="lessThan">
      <formula>0</formula>
    </cfRule>
    <cfRule type="cellIs" dxfId="1223" priority="19" operator="lessThan">
      <formula>0</formula>
    </cfRule>
  </conditionalFormatting>
  <conditionalFormatting sqref="T7:T28">
    <cfRule type="cellIs" dxfId="1222" priority="14" operator="lessThan">
      <formula>0</formula>
    </cfRule>
    <cfRule type="cellIs" dxfId="1221" priority="15" operator="lessThan">
      <formula>0</formula>
    </cfRule>
    <cfRule type="cellIs" dxfId="1220" priority="16" operator="lessThan">
      <formula>0</formula>
    </cfRule>
  </conditionalFormatting>
  <conditionalFormatting sqref="D5:K5">
    <cfRule type="cellIs" dxfId="1219" priority="13" operator="greaterThan">
      <formula>0</formula>
    </cfRule>
  </conditionalFormatting>
  <conditionalFormatting sqref="L4 L6 L28:L29">
    <cfRule type="cellIs" dxfId="1218" priority="12" operator="equal">
      <formula>$L$4</formula>
    </cfRule>
  </conditionalFormatting>
  <conditionalFormatting sqref="D7:S7">
    <cfRule type="cellIs" dxfId="1217" priority="11" operator="greaterThan">
      <formula>0</formula>
    </cfRule>
  </conditionalFormatting>
  <conditionalFormatting sqref="D9:S9">
    <cfRule type="cellIs" dxfId="1216" priority="10" operator="greaterThan">
      <formula>0</formula>
    </cfRule>
  </conditionalFormatting>
  <conditionalFormatting sqref="D11:S11">
    <cfRule type="cellIs" dxfId="1215" priority="9" operator="greaterThan">
      <formula>0</formula>
    </cfRule>
  </conditionalFormatting>
  <conditionalFormatting sqref="D13:S13">
    <cfRule type="cellIs" dxfId="1214" priority="8" operator="greaterThan">
      <formula>0</formula>
    </cfRule>
  </conditionalFormatting>
  <conditionalFormatting sqref="D15:S15">
    <cfRule type="cellIs" dxfId="1213" priority="7" operator="greaterThan">
      <formula>0</formula>
    </cfRule>
  </conditionalFormatting>
  <conditionalFormatting sqref="D17:S17">
    <cfRule type="cellIs" dxfId="1212" priority="6" operator="greaterThan">
      <formula>0</formula>
    </cfRule>
  </conditionalFormatting>
  <conditionalFormatting sqref="D19:S19">
    <cfRule type="cellIs" dxfId="1211" priority="5" operator="greaterThan">
      <formula>0</formula>
    </cfRule>
  </conditionalFormatting>
  <conditionalFormatting sqref="D21:S21">
    <cfRule type="cellIs" dxfId="1210" priority="4" operator="greaterThan">
      <formula>0</formula>
    </cfRule>
  </conditionalFormatting>
  <conditionalFormatting sqref="D23:S23">
    <cfRule type="cellIs" dxfId="1209" priority="3" operator="greaterThan">
      <formula>0</formula>
    </cfRule>
  </conditionalFormatting>
  <conditionalFormatting sqref="D25:S25">
    <cfRule type="cellIs" dxfId="1208" priority="2" operator="greaterThan">
      <formula>0</formula>
    </cfRule>
  </conditionalFormatting>
  <conditionalFormatting sqref="D27:S27">
    <cfRule type="cellIs" dxfId="120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6" priority="43" operator="equal">
      <formula>212030016606640</formula>
    </cfRule>
  </conditionalFormatting>
  <conditionalFormatting sqref="D29 E4:E6 E28:K29">
    <cfRule type="cellIs" dxfId="1205" priority="41" operator="equal">
      <formula>$E$4</formula>
    </cfRule>
    <cfRule type="cellIs" dxfId="1204" priority="42" operator="equal">
      <formula>2120</formula>
    </cfRule>
  </conditionalFormatting>
  <conditionalFormatting sqref="D29:E29 F4:F6 F28:F29">
    <cfRule type="cellIs" dxfId="1203" priority="39" operator="equal">
      <formula>$F$4</formula>
    </cfRule>
    <cfRule type="cellIs" dxfId="1202" priority="40" operator="equal">
      <formula>300</formula>
    </cfRule>
  </conditionalFormatting>
  <conditionalFormatting sqref="G4:G6 G28:G29">
    <cfRule type="cellIs" dxfId="1201" priority="37" operator="equal">
      <formula>$G$4</formula>
    </cfRule>
    <cfRule type="cellIs" dxfId="1200" priority="38" operator="equal">
      <formula>1660</formula>
    </cfRule>
  </conditionalFormatting>
  <conditionalFormatting sqref="H4:H6 H28:H29">
    <cfRule type="cellIs" dxfId="1199" priority="35" operator="equal">
      <formula>$H$4</formula>
    </cfRule>
    <cfRule type="cellIs" dxfId="1198" priority="36" operator="equal">
      <formula>6640</formula>
    </cfRule>
  </conditionalFormatting>
  <conditionalFormatting sqref="T6:T28">
    <cfRule type="cellIs" dxfId="1197" priority="34" operator="lessThan">
      <formula>0</formula>
    </cfRule>
  </conditionalFormatting>
  <conditionalFormatting sqref="T7:T27">
    <cfRule type="cellIs" dxfId="1196" priority="31" operator="lessThan">
      <formula>0</formula>
    </cfRule>
    <cfRule type="cellIs" dxfId="1195" priority="32" operator="lessThan">
      <formula>0</formula>
    </cfRule>
    <cfRule type="cellIs" dxfId="1194" priority="33" operator="lessThan">
      <formula>0</formula>
    </cfRule>
  </conditionalFormatting>
  <conditionalFormatting sqref="E4:E6 E28:K28">
    <cfRule type="cellIs" dxfId="1193" priority="30" operator="equal">
      <formula>$E$4</formula>
    </cfRule>
  </conditionalFormatting>
  <conditionalFormatting sqref="D28:D29 D6 D4:M4">
    <cfRule type="cellIs" dxfId="1192" priority="29" operator="equal">
      <formula>$D$4</formula>
    </cfRule>
  </conditionalFormatting>
  <conditionalFormatting sqref="I4:I6 I28:I29">
    <cfRule type="cellIs" dxfId="1191" priority="28" operator="equal">
      <formula>$I$4</formula>
    </cfRule>
  </conditionalFormatting>
  <conditionalFormatting sqref="J4:J6 J28:J29">
    <cfRule type="cellIs" dxfId="1190" priority="27" operator="equal">
      <formula>$J$4</formula>
    </cfRule>
  </conditionalFormatting>
  <conditionalFormatting sqref="K4:K6 K28:K29">
    <cfRule type="cellIs" dxfId="1189" priority="26" operator="equal">
      <formula>$K$4</formula>
    </cfRule>
  </conditionalFormatting>
  <conditionalFormatting sqref="M4:M6">
    <cfRule type="cellIs" dxfId="1188" priority="25" operator="equal">
      <formula>$L$4</formula>
    </cfRule>
  </conditionalFormatting>
  <conditionalFormatting sqref="T7:T28">
    <cfRule type="cellIs" dxfId="1187" priority="22" operator="lessThan">
      <formula>0</formula>
    </cfRule>
    <cfRule type="cellIs" dxfId="1186" priority="23" operator="lessThan">
      <formula>0</formula>
    </cfRule>
    <cfRule type="cellIs" dxfId="1185" priority="24" operator="lessThan">
      <formula>0</formula>
    </cfRule>
  </conditionalFormatting>
  <conditionalFormatting sqref="D5:K5">
    <cfRule type="cellIs" dxfId="1184" priority="21" operator="greaterThan">
      <formula>0</formula>
    </cfRule>
  </conditionalFormatting>
  <conditionalFormatting sqref="T6:T28">
    <cfRule type="cellIs" dxfId="1183" priority="20" operator="lessThan">
      <formula>0</formula>
    </cfRule>
  </conditionalFormatting>
  <conditionalFormatting sqref="T7:T27">
    <cfRule type="cellIs" dxfId="1182" priority="17" operator="lessThan">
      <formula>0</formula>
    </cfRule>
    <cfRule type="cellIs" dxfId="1181" priority="18" operator="lessThan">
      <formula>0</formula>
    </cfRule>
    <cfRule type="cellIs" dxfId="1180" priority="19" operator="lessThan">
      <formula>0</formula>
    </cfRule>
  </conditionalFormatting>
  <conditionalFormatting sqref="T7:T28">
    <cfRule type="cellIs" dxfId="1179" priority="14" operator="lessThan">
      <formula>0</formula>
    </cfRule>
    <cfRule type="cellIs" dxfId="1178" priority="15" operator="lessThan">
      <formula>0</formula>
    </cfRule>
    <cfRule type="cellIs" dxfId="1177" priority="16" operator="lessThan">
      <formula>0</formula>
    </cfRule>
  </conditionalFormatting>
  <conditionalFormatting sqref="D5:K5">
    <cfRule type="cellIs" dxfId="1176" priority="13" operator="greaterThan">
      <formula>0</formula>
    </cfRule>
  </conditionalFormatting>
  <conditionalFormatting sqref="L4 L6 L28:L29">
    <cfRule type="cellIs" dxfId="1175" priority="12" operator="equal">
      <formula>$L$4</formula>
    </cfRule>
  </conditionalFormatting>
  <conditionalFormatting sqref="D7:S7">
    <cfRule type="cellIs" dxfId="1174" priority="11" operator="greaterThan">
      <formula>0</formula>
    </cfRule>
  </conditionalFormatting>
  <conditionalFormatting sqref="D9:S9">
    <cfRule type="cellIs" dxfId="1173" priority="10" operator="greaterThan">
      <formula>0</formula>
    </cfRule>
  </conditionalFormatting>
  <conditionalFormatting sqref="D11:S11">
    <cfRule type="cellIs" dxfId="1172" priority="9" operator="greaterThan">
      <formula>0</formula>
    </cfRule>
  </conditionalFormatting>
  <conditionalFormatting sqref="D13:S13">
    <cfRule type="cellIs" dxfId="1171" priority="8" operator="greaterThan">
      <formula>0</formula>
    </cfRule>
  </conditionalFormatting>
  <conditionalFormatting sqref="D15:S15">
    <cfRule type="cellIs" dxfId="1170" priority="7" operator="greaterThan">
      <formula>0</formula>
    </cfRule>
  </conditionalFormatting>
  <conditionalFormatting sqref="D17:S17">
    <cfRule type="cellIs" dxfId="1169" priority="6" operator="greaterThan">
      <formula>0</formula>
    </cfRule>
  </conditionalFormatting>
  <conditionalFormatting sqref="D19:S19">
    <cfRule type="cellIs" dxfId="1168" priority="5" operator="greaterThan">
      <formula>0</formula>
    </cfRule>
  </conditionalFormatting>
  <conditionalFormatting sqref="D21:S21">
    <cfRule type="cellIs" dxfId="1167" priority="4" operator="greaterThan">
      <formula>0</formula>
    </cfRule>
  </conditionalFormatting>
  <conditionalFormatting sqref="D23:S23">
    <cfRule type="cellIs" dxfId="1166" priority="3" operator="greaterThan">
      <formula>0</formula>
    </cfRule>
  </conditionalFormatting>
  <conditionalFormatting sqref="D25:S25">
    <cfRule type="cellIs" dxfId="1165" priority="2" operator="greaterThan">
      <formula>0</formula>
    </cfRule>
  </conditionalFormatting>
  <conditionalFormatting sqref="D27:S27">
    <cfRule type="cellIs" dxfId="116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2021-08-17T06:27:55Z</dcterms:modified>
</cp:coreProperties>
</file>