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<sst xmlns="http://schemas.openxmlformats.org/spreadsheetml/2006/main" count="416" uniqueCount="224">
  <si>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</si>
  <si>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</si>
  <si>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</si>
  <si>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</si>
  <si>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</si>
  <si>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</si>
  <si>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</si>
  <si>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</si>
  <si>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</si>
  <si>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</si>
  <si>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</si>
  <si>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</si>
  <si>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</si>
  <si>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</si>
  <si>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</si>
  <si>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</si>
  <si>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</si>
  <si>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</si>
  <si>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</si>
  <si>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</si>
  <si>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</si>
  <si>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</si>
  <si>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</si>
  <si>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</si>
  <si>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</si>
  <si>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</si>
  <si>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</si>
  <si>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</si>
  <si>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</si>
  <si>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</si>
  <si>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</si>
  <si>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</si>
  <si>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</si>
  <si>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</si>
  <si>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</si>
  <si>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</si>
  <si>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</si>
  <si>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</si>
  <si>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</si>
  <si>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</si>
  <si>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</si>
  <si>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</si>
  <si>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</si>
  <si>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</si>
  <si>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</si>
  <si>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</si>
  <si>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</si>
  <si>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</si>
  <si>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</si>
  <si>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</si>
  <si>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</si>
  <si>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</si>
  <si>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</si>
  <si>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</si>
  <si>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</si>
  <si>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</si>
  <si>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</si>
  <si>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</si>
  <si>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</si>
  <si>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</si>
  <si>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</si>
  <si>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</si>
  <si>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</si>
  <si>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</si>
  <si>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</si>
  <si>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</si>
  <si>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</si>
  <si>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</si>
  <si>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</si>
  <si>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</si>
  <si>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</si>
  <si>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</si>
  <si>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</si>
  <si>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</si>
  <si>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</si>
  <si>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</si>
  <si>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</si>
  <si>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</si>
  <si>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</si>
  <si>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</si>
  <si>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</si>
  <si>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</si>
  <si>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</si>
  <si>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</si>
  <si>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</si>
  <si>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</si>
  <si>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</si>
  <si>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</si>
  <si>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</si>
  <si>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</si>
  <si>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</si>
  <si>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</si>
  <si>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</si>
  <si>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</si>
  <si>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</si>
  <si>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</si>
  <si>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</si>
  <si>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</si>
  <si>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</si>
  <si>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</si>
  <si>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</si>
  <si>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</si>
  <si>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</si>
  <si>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</si>
  <si>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</si>
  <si>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</si>
  <si>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</si>
  <si>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</si>
  <si>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</si>
  <si>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</si>
  <si>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</si>
  <si>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</si>
  <si>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</si>
  <si>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</si>
  <si>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</si>
  <si>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</si>
  <si>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</si>
  <si>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</si>
  <si>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</si>
  <si>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</si>
  <si>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</si>
  <si>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</si>
  <si>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</si>
  <si>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</si>
  <si>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</si>
  <si>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</si>
  <si>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</si>
  <si>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</si>
  <si>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</si>
  <si>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</si>
  <si>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</si>
  <si>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</si>
  <si>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</si>
  <si>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</si>
  <si>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</si>
  <si>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</si>
  <si>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</si>
  <si>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</si>
  <si>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</si>
  <si>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</si>
  <si>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</si>
  <si>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</si>
  <si>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</si>
  <si>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</si>
  <si>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</si>
  <si>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</si>
  <si>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</si>
  <si>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</si>
  <si>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</si>
  <si>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</si>
  <si>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</si>
  <si>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</si>
  <si>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</si>
  <si>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</si>
  <si>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</si>
  <si>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</si>
  <si>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</si>
  <si>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</si>
  <si>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</si>
  <si>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</si>
  <si>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</si>
  <si>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</si>
  <si>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</si>
  <si>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</si>
  <si>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</si>
  <si>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</si>
  <si>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</si>
  <si>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</si>
  <si>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</si>
  <si>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</si>
  <si>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</si>
  <si>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</si>
  <si>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</si>
  <si>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</si>
  <si>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</si>
  <si>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</si>
  <si>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</si>
  <si>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</si>
  <si>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</si>
  <si>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</si>
  <si>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</si>
  <si>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</si>
  <si>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</si>
  <si>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</si>
  <si>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</si>
  <si>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</si>
  <si>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</si>
  <si>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</si>
  <si>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</si>
  <si>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</si>
  <si>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</si>
  <si>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</si>
  <si>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</si>
  <si>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</si>
  <si>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</si>
  <si>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</si>
  <si>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</si>
  <si>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</si>
  <si>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</si>
  <si>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05.07.2021</t>
  </si>
  <si>
    <t>covid'19</t>
  </si>
  <si>
    <t>06.07.2021</t>
  </si>
  <si>
    <t>Sopon BP</t>
  </si>
  <si>
    <t>07.07.2021</t>
  </si>
  <si>
    <t>08.07.2021</t>
  </si>
  <si>
    <t>Deno credit</t>
  </si>
  <si>
    <t>10.07.2021</t>
  </si>
  <si>
    <t>11.07.2021</t>
  </si>
  <si>
    <t>12.07.2021</t>
  </si>
  <si>
    <t>13.07.2021</t>
  </si>
  <si>
    <t>Date :14-07-2021</t>
  </si>
  <si>
    <t>14.07.2021</t>
  </si>
  <si>
    <t>15.07.2021</t>
  </si>
  <si>
    <t>16.07.2021</t>
  </si>
  <si>
    <t>17.07.2021</t>
  </si>
  <si>
    <t>Card Less</t>
  </si>
  <si>
    <t>18.07.2021</t>
  </si>
  <si>
    <t>19.07.2021</t>
  </si>
  <si>
    <t>20.07.2021</t>
  </si>
  <si>
    <t>Boss (-)</t>
  </si>
  <si>
    <t>17/18/19/20.07.2021</t>
  </si>
  <si>
    <t>BL Eid Bonous</t>
  </si>
  <si>
    <t>24.07.2021</t>
  </si>
  <si>
    <t>Date:24.07.2021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</si>
</sst>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E41" sqref="E41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1" customFormat="1" ht="16.5" thickBot="1" x14ac:dyDescent="0.3">
      <c r="A3" s="350" t="s">
        <v>195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2"/>
      <c r="U3" s="93"/>
      <c r="V3" s="93"/>
      <c r="W3" s="93"/>
      <c r="X3" s="93"/>
      <c r="Y3" s="94"/>
    </row>
    <row r="4" spans="1:25" s="94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153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3" t="s">
        <v>27</v>
      </c>
      <c r="L4" s="332" t="s">
        <v>28</v>
      </c>
      <c r="M4" s="334" t="s">
        <v>29</v>
      </c>
      <c r="N4" s="336" t="s">
        <v>9</v>
      </c>
      <c r="O4" s="338" t="s">
        <v>30</v>
      </c>
      <c r="P4" s="332" t="s">
        <v>118</v>
      </c>
      <c r="Q4" s="348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4"/>
      <c r="L5" s="333"/>
      <c r="M5" s="335"/>
      <c r="N5" s="337"/>
      <c r="O5" s="339"/>
      <c r="P5" s="333"/>
      <c r="Q5" s="349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197</v>
      </c>
      <c r="B6" s="294"/>
      <c r="C6" s="295"/>
      <c r="D6" s="295"/>
      <c r="E6" s="295"/>
      <c r="F6" s="295"/>
      <c r="G6" s="295">
        <v>80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80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196</v>
      </c>
      <c r="B7" s="294"/>
      <c r="C7" s="295"/>
      <c r="D7" s="295"/>
      <c r="E7" s="295"/>
      <c r="F7" s="295"/>
      <c r="G7" s="295">
        <v>500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500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198</v>
      </c>
      <c r="B8" s="297"/>
      <c r="C8" s="298"/>
      <c r="D8" s="298"/>
      <c r="E8" s="298"/>
      <c r="F8" s="298"/>
      <c r="G8" s="298">
        <v>1090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1090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199</v>
      </c>
      <c r="B9" s="297"/>
      <c r="C9" s="298"/>
      <c r="D9" s="298"/>
      <c r="E9" s="298"/>
      <c r="F9" s="298"/>
      <c r="G9" s="298">
        <v>1461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1461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201</v>
      </c>
      <c r="B10" s="297"/>
      <c r="C10" s="298"/>
      <c r="D10" s="298"/>
      <c r="E10" s="298"/>
      <c r="F10" s="298"/>
      <c r="G10" s="298">
        <v>1490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1490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203</v>
      </c>
      <c r="B11" s="297"/>
      <c r="C11" s="298">
        <v>400</v>
      </c>
      <c r="D11" s="298"/>
      <c r="E11" s="298"/>
      <c r="F11" s="298"/>
      <c r="G11" s="298">
        <v>1453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1853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204</v>
      </c>
      <c r="B12" s="297"/>
      <c r="C12" s="298"/>
      <c r="D12" s="298"/>
      <c r="E12" s="298"/>
      <c r="F12" s="298"/>
      <c r="G12" s="298">
        <v>1889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1889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206</v>
      </c>
      <c r="B13" s="297"/>
      <c r="C13" s="298">
        <v>400</v>
      </c>
      <c r="D13" s="298"/>
      <c r="E13" s="298"/>
      <c r="F13" s="298"/>
      <c r="G13" s="298">
        <v>1631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2031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207</v>
      </c>
      <c r="B14" s="297"/>
      <c r="C14" s="298"/>
      <c r="D14" s="298"/>
      <c r="E14" s="298"/>
      <c r="F14" s="298"/>
      <c r="G14" s="298">
        <v>2122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2122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208</v>
      </c>
      <c r="B15" s="297"/>
      <c r="C15" s="298">
        <v>900</v>
      </c>
      <c r="D15" s="298"/>
      <c r="E15" s="298"/>
      <c r="F15" s="298"/>
      <c r="G15" s="298">
        <v>1784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2684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209</v>
      </c>
      <c r="B16" s="297"/>
      <c r="C16" s="298"/>
      <c r="D16" s="298"/>
      <c r="E16" s="298">
        <v>50</v>
      </c>
      <c r="F16" s="298"/>
      <c r="G16" s="298">
        <v>1708</v>
      </c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1758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211</v>
      </c>
      <c r="B17" s="297"/>
      <c r="C17" s="298"/>
      <c r="D17" s="298"/>
      <c r="E17" s="298"/>
      <c r="F17" s="298"/>
      <c r="G17" s="298">
        <v>1735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1735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 t="s">
        <v>212</v>
      </c>
      <c r="B18" s="297"/>
      <c r="C18" s="298"/>
      <c r="D18" s="298"/>
      <c r="E18" s="298"/>
      <c r="F18" s="298"/>
      <c r="G18" s="298">
        <v>1867</v>
      </c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1867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 t="s">
        <v>213</v>
      </c>
      <c r="B19" s="297"/>
      <c r="C19" s="298"/>
      <c r="D19" s="298"/>
      <c r="E19" s="298"/>
      <c r="F19" s="298"/>
      <c r="G19" s="298">
        <v>435</v>
      </c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435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 t="s">
        <v>214</v>
      </c>
      <c r="B20" s="297"/>
      <c r="C20" s="298"/>
      <c r="D20" s="298"/>
      <c r="E20" s="298"/>
      <c r="F20" s="298"/>
      <c r="G20" s="298">
        <v>2479</v>
      </c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2479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 t="s">
        <v>216</v>
      </c>
      <c r="B21" s="297"/>
      <c r="C21" s="298"/>
      <c r="D21" s="298"/>
      <c r="E21" s="298"/>
      <c r="F21" s="298"/>
      <c r="G21" s="298">
        <v>3035</v>
      </c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3035</v>
      </c>
      <c r="S21" s="99"/>
      <c r="T21" s="66"/>
    </row>
    <row r="22" spans="1:24" s="98" customFormat="1" x14ac:dyDescent="0.25">
      <c r="A22" s="293" t="s">
        <v>217</v>
      </c>
      <c r="B22" s="297"/>
      <c r="C22" s="298">
        <v>1220</v>
      </c>
      <c r="D22" s="298"/>
      <c r="E22" s="298"/>
      <c r="F22" s="298"/>
      <c r="G22" s="298">
        <v>3085</v>
      </c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4305</v>
      </c>
      <c r="S22" s="99"/>
      <c r="T22" s="66"/>
    </row>
    <row r="23" spans="1:24" s="100" customFormat="1" x14ac:dyDescent="0.25">
      <c r="A23" s="293" t="s">
        <v>218</v>
      </c>
      <c r="B23" s="297"/>
      <c r="C23" s="298"/>
      <c r="D23" s="298"/>
      <c r="E23" s="298"/>
      <c r="F23" s="298"/>
      <c r="G23" s="298">
        <v>1634</v>
      </c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1634</v>
      </c>
      <c r="S23" s="103"/>
      <c r="T23" s="66"/>
    </row>
    <row r="24" spans="1:24" s="98" customFormat="1" x14ac:dyDescent="0.25">
      <c r="A24" s="293" t="s">
        <v>222</v>
      </c>
      <c r="B24" s="297"/>
      <c r="C24" s="298"/>
      <c r="D24" s="298"/>
      <c r="E24" s="298"/>
      <c r="F24" s="298"/>
      <c r="G24" s="298">
        <v>305</v>
      </c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305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2920</v>
      </c>
      <c r="D37" s="290">
        <f t="shared" si="1"/>
        <v>0</v>
      </c>
      <c r="E37" s="290">
        <f t="shared" si="1"/>
        <v>50</v>
      </c>
      <c r="F37" s="290">
        <f t="shared" si="1"/>
        <v>0</v>
      </c>
      <c r="G37" s="290">
        <f t="shared" si="1"/>
        <v>29783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32753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4" activePane="bottomLeft" state="frozen"/>
      <selection pane="bottomLeft" activeCell="D24" sqref="D24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197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196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198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199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201</v>
      </c>
      <c r="B10" s="55">
        <v>158000</v>
      </c>
      <c r="C10" s="62">
        <v>300000</v>
      </c>
      <c r="D10" s="42">
        <f>D9+B10-C10</f>
        <v>221231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203</v>
      </c>
      <c r="B11" s="59">
        <v>202000</v>
      </c>
      <c r="C11" s="62">
        <v>300000</v>
      </c>
      <c r="D11" s="42">
        <f t="shared" si="0"/>
        <v>123231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204</v>
      </c>
      <c r="B12" s="59">
        <v>115000</v>
      </c>
      <c r="C12" s="56">
        <v>0</v>
      </c>
      <c r="D12" s="42">
        <f t="shared" si="0"/>
        <v>238231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206</v>
      </c>
      <c r="B13" s="61">
        <v>0</v>
      </c>
      <c r="C13" s="62">
        <v>0</v>
      </c>
      <c r="D13" s="47">
        <f t="shared" si="0"/>
        <v>238231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207</v>
      </c>
      <c r="B14" s="62">
        <v>0</v>
      </c>
      <c r="C14" s="62">
        <v>0</v>
      </c>
      <c r="D14" s="42">
        <f>D13+B14-C14</f>
        <v>238231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208</v>
      </c>
      <c r="B15" s="43">
        <v>706000</v>
      </c>
      <c r="C15" s="62">
        <v>760000</v>
      </c>
      <c r="D15" s="42">
        <f>D14+B15-C15</f>
        <v>184231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209</v>
      </c>
      <c r="B16" s="47">
        <v>304000</v>
      </c>
      <c r="C16" s="62">
        <v>400000</v>
      </c>
      <c r="D16" s="47">
        <f t="shared" si="0"/>
        <v>88231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211</v>
      </c>
      <c r="B17" s="47">
        <v>300000</v>
      </c>
      <c r="C17" s="43">
        <v>300000</v>
      </c>
      <c r="D17" s="47">
        <f t="shared" si="0"/>
        <v>88231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212</v>
      </c>
      <c r="B18" s="55">
        <v>215000</v>
      </c>
      <c r="C18" s="56">
        <v>200000</v>
      </c>
      <c r="D18" s="47">
        <f t="shared" si="0"/>
        <v>103231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213</v>
      </c>
      <c r="B19" s="55">
        <v>0</v>
      </c>
      <c r="C19" s="56">
        <v>0</v>
      </c>
      <c r="D19" s="47">
        <f t="shared" si="0"/>
        <v>103231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214</v>
      </c>
      <c r="B20" s="55">
        <v>0</v>
      </c>
      <c r="C20" s="62">
        <v>0</v>
      </c>
      <c r="D20" s="47">
        <f t="shared" si="0"/>
        <v>103231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216</v>
      </c>
      <c r="B21" s="47">
        <v>911000</v>
      </c>
      <c r="C21" s="43">
        <v>800000</v>
      </c>
      <c r="D21" s="47">
        <f t="shared" si="0"/>
        <v>214231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217</v>
      </c>
      <c r="B22" s="47">
        <v>948000</v>
      </c>
      <c r="C22" s="43">
        <v>1095500</v>
      </c>
      <c r="D22" s="47">
        <f t="shared" si="0"/>
        <v>66731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218</v>
      </c>
      <c r="B23" s="47">
        <v>0</v>
      </c>
      <c r="C23" s="43">
        <v>0</v>
      </c>
      <c r="D23" s="47">
        <f t="shared" si="0"/>
        <v>66731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222</v>
      </c>
      <c r="B24" s="47">
        <v>0</v>
      </c>
      <c r="C24" s="43">
        <v>0</v>
      </c>
      <c r="D24" s="47">
        <f t="shared" si="0"/>
        <v>66731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66731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66731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66731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66731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66731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66731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66731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66731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66731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66731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66731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66731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66731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66731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66731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66731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66731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66731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66731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66731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66731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66731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66731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66731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66731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66731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66731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66731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66731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66731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66731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66731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66731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66731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66731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66731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66731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66731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66731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66731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66731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66731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66731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66731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66731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66731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66731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66731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66731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66731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66731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66731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66731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66731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66731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66731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66731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66731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4822231</v>
      </c>
      <c r="C83" s="43">
        <f>SUM(C4:C77)</f>
        <v>4755500</v>
      </c>
      <c r="D83" s="47">
        <f>D82</f>
        <v>66731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152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223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1405539.875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59396.372499999998</v>
      </c>
      <c r="D8" s="373"/>
      <c r="E8" s="27" t="s">
        <v>4</v>
      </c>
      <c r="F8" s="80">
        <v>66731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64082.497500000056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32753</v>
      </c>
      <c r="D10" s="373"/>
      <c r="E10" s="27" t="s">
        <v>2</v>
      </c>
      <c r="F10" s="82">
        <v>285323</v>
      </c>
      <c r="G10" s="3"/>
      <c r="K10" s="124" t="s">
        <v>149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151</v>
      </c>
      <c r="F11" s="158">
        <v>187467</v>
      </c>
      <c r="G11" s="20"/>
      <c r="K11" s="310" t="s">
        <v>150</v>
      </c>
      <c r="L11" s="311" t="s">
        <v>95</v>
      </c>
      <c r="M11" s="312">
        <v>19002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157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>
        <v>17500</v>
      </c>
      <c r="D13" s="373"/>
      <c r="E13" s="27" t="s">
        <v>5</v>
      </c>
      <c r="F13" s="82">
        <v>1500000</v>
      </c>
      <c r="G13" s="115"/>
      <c r="H13" s="116"/>
      <c r="I13" s="21">
        <f>C17-F17</f>
        <v>0</v>
      </c>
      <c r="J13" s="116"/>
      <c r="K13" s="118" t="s">
        <v>156</v>
      </c>
      <c r="L13" s="157" t="s">
        <v>96</v>
      </c>
      <c r="M13" s="159">
        <v>7489</v>
      </c>
    </row>
    <row r="14" spans="2:13" ht="21.75" x14ac:dyDescent="0.25">
      <c r="B14" s="83" t="s">
        <v>35</v>
      </c>
      <c r="C14" s="35">
        <f>C8-C10-C11-C13</f>
        <v>9143.3724999999977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 t="s">
        <v>219</v>
      </c>
      <c r="C15" s="35">
        <v>1500000</v>
      </c>
      <c r="D15" s="373"/>
      <c r="E15" s="201"/>
      <c r="F15" s="226"/>
      <c r="G15" s="20"/>
      <c r="K15" s="118" t="s">
        <v>199</v>
      </c>
      <c r="L15" s="157" t="s">
        <v>200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>
        <v>379</v>
      </c>
    </row>
    <row r="17" spans="2:13" ht="21.75" x14ac:dyDescent="0.25">
      <c r="B17" s="79" t="s">
        <v>38</v>
      </c>
      <c r="C17" s="28">
        <f>C7+C8-C10-C13-C15</f>
        <v>509143.37250000006</v>
      </c>
      <c r="D17" s="373"/>
      <c r="E17" s="27" t="s">
        <v>3</v>
      </c>
      <c r="F17" s="82">
        <f>F7+F8+F9+F10+F11+F12+F14-F13+F15</f>
        <v>509143.37250000006</v>
      </c>
      <c r="G17" s="20"/>
      <c r="K17" s="118" t="s">
        <v>220</v>
      </c>
      <c r="L17" s="159" t="s">
        <v>95</v>
      </c>
      <c r="M17" s="157">
        <v>22261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218</v>
      </c>
      <c r="L18" s="124" t="s">
        <v>221</v>
      </c>
      <c r="M18" s="160">
        <v>65976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214</v>
      </c>
      <c r="L24" s="78" t="s">
        <v>215</v>
      </c>
      <c r="M24" s="78">
        <v>3746</v>
      </c>
    </row>
    <row r="25" spans="2:13" x14ac:dyDescent="0.25">
      <c r="C25" s="8"/>
      <c r="D25" s="25"/>
      <c r="G25" s="24"/>
      <c r="K25" s="282" t="s">
        <v>194</v>
      </c>
      <c r="L25" s="78" t="s">
        <v>193</v>
      </c>
      <c r="M25" s="78">
        <v>3758</v>
      </c>
    </row>
    <row r="26" spans="2:13" x14ac:dyDescent="0.25">
      <c r="C26" s="8"/>
      <c r="D26" s="25"/>
      <c r="G26" s="24"/>
      <c r="K26" s="282" t="s">
        <v>204</v>
      </c>
      <c r="L26" s="78" t="s">
        <v>205</v>
      </c>
      <c r="M26" s="78">
        <v>22553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187467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154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9" sqref="R9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210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10</v>
      </c>
      <c r="P8" s="141"/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159" t="s">
        <v>122</v>
      </c>
      <c r="U10" s="159">
        <v>237</v>
      </c>
      <c r="V10" s="159"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155</v>
      </c>
      <c r="T11" s="159" t="s">
        <v>131</v>
      </c>
      <c r="U11" s="159">
        <v>262</v>
      </c>
      <c r="V11" s="159"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144</v>
      </c>
      <c r="U12" s="159">
        <v>478</v>
      </c>
      <c r="V12" s="159"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740</v>
      </c>
      <c r="G13" s="139">
        <v>780</v>
      </c>
      <c r="H13" s="139">
        <v>350</v>
      </c>
      <c r="I13" s="139"/>
      <c r="J13" s="143"/>
      <c r="K13" s="143"/>
      <c r="L13" s="139"/>
      <c r="M13" s="140"/>
      <c r="N13" s="141">
        <v>27</v>
      </c>
      <c r="O13" s="141">
        <v>15</v>
      </c>
      <c r="P13" s="141">
        <v>25</v>
      </c>
      <c r="Q13" s="146"/>
      <c r="T13" s="159" t="s">
        <v>158</v>
      </c>
      <c r="U13" s="159">
        <v>497</v>
      </c>
      <c r="V13" s="159"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320</v>
      </c>
      <c r="G14" s="139">
        <v>320</v>
      </c>
      <c r="H14" s="143">
        <v>200</v>
      </c>
      <c r="I14" s="139"/>
      <c r="J14" s="143"/>
      <c r="K14" s="143"/>
      <c r="L14" s="139"/>
      <c r="M14" s="140"/>
      <c r="N14" s="141">
        <v>64</v>
      </c>
      <c r="O14" s="141">
        <v>30</v>
      </c>
      <c r="P14" s="141">
        <v>15</v>
      </c>
      <c r="Q14" s="146"/>
      <c r="T14" s="159" t="s">
        <v>194</v>
      </c>
      <c r="U14" s="159">
        <v>477</v>
      </c>
      <c r="V14" s="159">
        <v>910107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/>
      <c r="U15" s="124"/>
      <c r="V15" s="124"/>
    </row>
    <row r="16" spans="1:22" ht="18" customHeight="1" x14ac:dyDescent="0.25">
      <c r="A16" s="147"/>
      <c r="B16" s="138"/>
      <c r="C16" s="122"/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90</v>
      </c>
      <c r="H17" s="143">
        <v>310</v>
      </c>
      <c r="I17" s="139">
        <v>30</v>
      </c>
      <c r="J17" s="143"/>
      <c r="K17" s="143"/>
      <c r="L17" s="139"/>
      <c r="M17" s="140"/>
      <c r="N17" s="141">
        <v>53</v>
      </c>
      <c r="O17" s="141">
        <v>8</v>
      </c>
      <c r="P17" s="141">
        <v>11</v>
      </c>
      <c r="Q17" s="146"/>
      <c r="T17" s="224" t="s">
        <v>31</v>
      </c>
      <c r="U17" s="224">
        <f>SUM(U7:U16)</f>
        <v>2524</v>
      </c>
      <c r="V17" s="224">
        <f>SUM(V7:V16)</f>
        <v>1301084</v>
      </c>
    </row>
    <row r="18" spans="1:22" ht="18.75" x14ac:dyDescent="0.25">
      <c r="A18" s="125">
        <v>12</v>
      </c>
      <c r="B18" s="138" t="s">
        <v>134</v>
      </c>
      <c r="C18" s="123" t="s">
        <v>135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/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137</v>
      </c>
      <c r="C20" s="127" t="s">
        <v>136</v>
      </c>
      <c r="D20" s="149"/>
      <c r="E20" s="137"/>
      <c r="F20" s="139">
        <v>40</v>
      </c>
      <c r="G20" s="139">
        <v>170</v>
      </c>
      <c r="H20" s="139">
        <v>500</v>
      </c>
      <c r="I20" s="139"/>
      <c r="J20" s="143"/>
      <c r="K20" s="143"/>
      <c r="L20" s="139"/>
      <c r="M20" s="140"/>
      <c r="N20" s="141">
        <v>40</v>
      </c>
      <c r="O20" s="141">
        <v>15</v>
      </c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139</v>
      </c>
      <c r="C21" s="122" t="s">
        <v>138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140</v>
      </c>
      <c r="C22" s="122" t="s">
        <v>159</v>
      </c>
      <c r="D22" s="149"/>
      <c r="E22" s="137"/>
      <c r="F22" s="139">
        <v>400</v>
      </c>
      <c r="G22" s="139">
        <v>330</v>
      </c>
      <c r="H22" s="143">
        <v>690</v>
      </c>
      <c r="I22" s="139"/>
      <c r="J22" s="143"/>
      <c r="K22" s="143"/>
      <c r="L22" s="139"/>
      <c r="M22" s="140"/>
      <c r="N22" s="141">
        <v>8</v>
      </c>
      <c r="O22" s="141">
        <v>22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141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160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202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25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10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0">SUM(D7:D28)</f>
        <v>0</v>
      </c>
      <c r="E29" s="172">
        <f t="shared" si="0"/>
        <v>0</v>
      </c>
      <c r="F29" s="172">
        <f t="shared" si="0"/>
        <v>1760</v>
      </c>
      <c r="G29" s="172">
        <f t="shared" si="0"/>
        <v>1690</v>
      </c>
      <c r="H29" s="172">
        <f t="shared" si="0"/>
        <v>2450</v>
      </c>
      <c r="I29" s="172">
        <f t="shared" si="0"/>
        <v>30</v>
      </c>
      <c r="J29" s="172">
        <f t="shared" si="0"/>
        <v>0</v>
      </c>
      <c r="K29" s="172">
        <f t="shared" si="0"/>
        <v>0</v>
      </c>
      <c r="L29" s="172">
        <f t="shared" si="0"/>
        <v>0</v>
      </c>
      <c r="M29" s="172">
        <f t="shared" si="0"/>
        <v>0</v>
      </c>
      <c r="N29" s="172">
        <f t="shared" si="0"/>
        <v>260</v>
      </c>
      <c r="O29" s="172">
        <f t="shared" si="0"/>
        <v>116</v>
      </c>
      <c r="P29" s="172">
        <f t="shared" si="0"/>
        <v>67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161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145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148</v>
      </c>
      <c r="C6" s="416"/>
      <c r="D6" s="309" t="s">
        <v>147</v>
      </c>
      <c r="E6" s="417" t="s">
        <v>146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162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163</v>
      </c>
      <c r="C8" s="122" t="s">
        <v>183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164</v>
      </c>
      <c r="C9" s="122" t="s">
        <v>138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165</v>
      </c>
      <c r="C10" s="122" t="s">
        <v>184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166</v>
      </c>
      <c r="C11" s="122" t="s">
        <v>185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167</v>
      </c>
      <c r="C12" s="122" t="s">
        <v>186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168</v>
      </c>
      <c r="C13" s="122" t="s">
        <v>143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169</v>
      </c>
      <c r="C14" s="122" t="s">
        <v>142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170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171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172</v>
      </c>
      <c r="C17" s="123" t="s">
        <v>187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173</v>
      </c>
      <c r="C18" s="122" t="s">
        <v>188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174</v>
      </c>
      <c r="C19" s="127" t="s">
        <v>189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175</v>
      </c>
      <c r="C20" s="122" t="s">
        <v>190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176</v>
      </c>
      <c r="C21" s="122" t="s">
        <v>191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177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178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179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180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181</v>
      </c>
      <c r="C26" s="330" t="s">
        <v>192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182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2021-07-24T17:36:47Z</dcterms:modified>
</cp:coreProperties>
</file>