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0" windowWidth="20520" windowHeight="7875" tabRatio="719"/>
  </bookViews>
  <sheets>
    <sheet name="Daily Sales" sheetId="35" r:id="rId1"/>
    <sheet name="Allocatoin" sheetId="33" r:id="rId2"/>
    <sheet name="Sheet1" sheetId="36" r:id="rId3"/>
  </sheets>
  <definedNames>
    <definedName name="_xlnm.Print_Area" localSheetId="1">Allocatoin!$A$1:$Q$28</definedName>
    <definedName name="_xlnm.Print_Area" localSheetId="0">'Daily Sales'!$A$1:$AT$29</definedName>
  </definedNames>
  <calcPr calcId="124519"/>
</workbook>
</file>

<file path=xl/calcChain.xml><?xml version="1.0" encoding="utf-8"?>
<calcChain xmlns="http://schemas.openxmlformats.org/spreadsheetml/2006/main">
  <c r="K10" i="36"/>
  <c r="E10"/>
  <c r="G10"/>
  <c r="L10" s="1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0"/>
  <c r="AR39" i="35"/>
  <c r="K29"/>
  <c r="L29"/>
  <c r="M29"/>
  <c r="M30" s="1"/>
  <c r="N29"/>
  <c r="O29"/>
  <c r="P29"/>
  <c r="M35"/>
  <c r="M37" s="1"/>
  <c r="AQ29" l="1"/>
  <c r="AP29"/>
  <c r="AN29"/>
  <c r="AM29"/>
  <c r="AL29"/>
  <c r="AK29"/>
  <c r="AJ29"/>
  <c r="AB29"/>
  <c r="AA29"/>
  <c r="Z29"/>
  <c r="Y29"/>
  <c r="X29"/>
  <c r="W29"/>
  <c r="V29"/>
  <c r="U29"/>
  <c r="T29"/>
  <c r="S29"/>
  <c r="R29"/>
  <c r="R30" s="1"/>
  <c r="Q29"/>
  <c r="Q30" s="1"/>
  <c r="P30"/>
  <c r="O30"/>
  <c r="N30"/>
  <c r="L30"/>
  <c r="K30"/>
  <c r="J29"/>
  <c r="J30" s="1"/>
  <c r="I29"/>
  <c r="I30" s="1"/>
  <c r="H29"/>
  <c r="H30" s="1"/>
  <c r="G29"/>
  <c r="G30" s="1"/>
  <c r="F29"/>
  <c r="F30" s="1"/>
  <c r="E29"/>
  <c r="E30" s="1"/>
  <c r="D29"/>
  <c r="AI28"/>
  <c r="AH28"/>
  <c r="AG28"/>
  <c r="AE28"/>
  <c r="AD28"/>
  <c r="AF28" s="1"/>
  <c r="AC28"/>
  <c r="AI27"/>
  <c r="AH27"/>
  <c r="AG27"/>
  <c r="AE27"/>
  <c r="AD27"/>
  <c r="AF27" s="1"/>
  <c r="AC27"/>
  <c r="AI26"/>
  <c r="AH26"/>
  <c r="AG26"/>
  <c r="AE26"/>
  <c r="AD26"/>
  <c r="AF26" s="1"/>
  <c r="AC26"/>
  <c r="AI25"/>
  <c r="AH25"/>
  <c r="AG25"/>
  <c r="AE25"/>
  <c r="AD25"/>
  <c r="AF25" s="1"/>
  <c r="AC25"/>
  <c r="AI24"/>
  <c r="AH24"/>
  <c r="AG24"/>
  <c r="AE24"/>
  <c r="AD24"/>
  <c r="AF24" s="1"/>
  <c r="AC24"/>
  <c r="AI23"/>
  <c r="AH23"/>
  <c r="AG23"/>
  <c r="AE23"/>
  <c r="AD23"/>
  <c r="AF23" s="1"/>
  <c r="AC23"/>
  <c r="AI22"/>
  <c r="AH22"/>
  <c r="AG22"/>
  <c r="AE22"/>
  <c r="AD22"/>
  <c r="AF22" s="1"/>
  <c r="AC22"/>
  <c r="AI21"/>
  <c r="AH21"/>
  <c r="AG21"/>
  <c r="AE21"/>
  <c r="AD21"/>
  <c r="AF21" s="1"/>
  <c r="AC21"/>
  <c r="AI20"/>
  <c r="AH20"/>
  <c r="AG20"/>
  <c r="AE20"/>
  <c r="AD20"/>
  <c r="AF20" s="1"/>
  <c r="AC20"/>
  <c r="AI19"/>
  <c r="AH19"/>
  <c r="AG19"/>
  <c r="AE19"/>
  <c r="AD19"/>
  <c r="AF19" s="1"/>
  <c r="AS19" s="1"/>
  <c r="AT19" s="1"/>
  <c r="AC19"/>
  <c r="AO18"/>
  <c r="AI18"/>
  <c r="AH18"/>
  <c r="AG18"/>
  <c r="AE18"/>
  <c r="AD18"/>
  <c r="AF18" s="1"/>
  <c r="AC18"/>
  <c r="AO17"/>
  <c r="AI17"/>
  <c r="AH17"/>
  <c r="AG17"/>
  <c r="AE17"/>
  <c r="AD17"/>
  <c r="AF17" s="1"/>
  <c r="AC17"/>
  <c r="AO16"/>
  <c r="AI16"/>
  <c r="AH16"/>
  <c r="AG16"/>
  <c r="AE16"/>
  <c r="AD16"/>
  <c r="AF16" s="1"/>
  <c r="AC16"/>
  <c r="AO15"/>
  <c r="AI15"/>
  <c r="AH15"/>
  <c r="AG15"/>
  <c r="AE15"/>
  <c r="AD15"/>
  <c r="AF15" s="1"/>
  <c r="AC15"/>
  <c r="AO14"/>
  <c r="AI14"/>
  <c r="AH14"/>
  <c r="AG14"/>
  <c r="AE14"/>
  <c r="AD14"/>
  <c r="AF14" s="1"/>
  <c r="AC14"/>
  <c r="AO13"/>
  <c r="AI13"/>
  <c r="AH13"/>
  <c r="AG13"/>
  <c r="AE13"/>
  <c r="AD13"/>
  <c r="AF13" s="1"/>
  <c r="AC13"/>
  <c r="AO12"/>
  <c r="AI12"/>
  <c r="AH12"/>
  <c r="AG12"/>
  <c r="AE12"/>
  <c r="AD12"/>
  <c r="AF12" s="1"/>
  <c r="AC12"/>
  <c r="AO11"/>
  <c r="AI11"/>
  <c r="AH11"/>
  <c r="AG11"/>
  <c r="AE11"/>
  <c r="AD11"/>
  <c r="AF11" s="1"/>
  <c r="AC11"/>
  <c r="AO10"/>
  <c r="AI10"/>
  <c r="AH10"/>
  <c r="AG10"/>
  <c r="AE10"/>
  <c r="AD10"/>
  <c r="AF10" s="1"/>
  <c r="AC10"/>
  <c r="AO9"/>
  <c r="AI9"/>
  <c r="AH9"/>
  <c r="AG9"/>
  <c r="AE9"/>
  <c r="AD9"/>
  <c r="AF9" s="1"/>
  <c r="AC9"/>
  <c r="AO8"/>
  <c r="AI8"/>
  <c r="AH8"/>
  <c r="AG8"/>
  <c r="AE8"/>
  <c r="AD8"/>
  <c r="AF8" s="1"/>
  <c r="AC8"/>
  <c r="AO7"/>
  <c r="AI7"/>
  <c r="AH7"/>
  <c r="AG7"/>
  <c r="AE7"/>
  <c r="AD7"/>
  <c r="AC7"/>
  <c r="AR14" l="1"/>
  <c r="AR21"/>
  <c r="AS24"/>
  <c r="AT24" s="1"/>
  <c r="AS26"/>
  <c r="AT26" s="1"/>
  <c r="AS28"/>
  <c r="AT28" s="1"/>
  <c r="AR20"/>
  <c r="AS25"/>
  <c r="AT25" s="1"/>
  <c r="AS27"/>
  <c r="AT27" s="1"/>
  <c r="AR17"/>
  <c r="AR16"/>
  <c r="AR15"/>
  <c r="AR10"/>
  <c r="AR18"/>
  <c r="AR12"/>
  <c r="AR9"/>
  <c r="AR13"/>
  <c r="AR11"/>
  <c r="AR8"/>
  <c r="AS9"/>
  <c r="AT9" s="1"/>
  <c r="AS8"/>
  <c r="AT8" s="1"/>
  <c r="AS12"/>
  <c r="AT12" s="1"/>
  <c r="AS18"/>
  <c r="AT18" s="1"/>
  <c r="AS21"/>
  <c r="AT21" s="1"/>
  <c r="AS22"/>
  <c r="AT22" s="1"/>
  <c r="AR23"/>
  <c r="AR19"/>
  <c r="AS20"/>
  <c r="AT20" s="1"/>
  <c r="AR24"/>
  <c r="AR27"/>
  <c r="AR28"/>
  <c r="AS14"/>
  <c r="AT14" s="1"/>
  <c r="AI29"/>
  <c r="AS13"/>
  <c r="AT13" s="1"/>
  <c r="AR22"/>
  <c r="AS23"/>
  <c r="AT23" s="1"/>
  <c r="AR25"/>
  <c r="AR26"/>
  <c r="AE29"/>
  <c r="AS17"/>
  <c r="AT17" s="1"/>
  <c r="AG29"/>
  <c r="AS11"/>
  <c r="AS15"/>
  <c r="AT15" s="1"/>
  <c r="AH29"/>
  <c r="AS10"/>
  <c r="AT10" s="1"/>
  <c r="AS16"/>
  <c r="AT16" s="1"/>
  <c r="AD29"/>
  <c r="AO29"/>
  <c r="AC29"/>
  <c r="AF7"/>
  <c r="H28" i="33"/>
  <c r="AR29" i="35" l="1"/>
  <c r="AT11"/>
  <c r="M39"/>
  <c r="M40" s="1"/>
  <c r="AF29"/>
  <c r="AS7"/>
  <c r="AS29" s="1"/>
  <c r="M28" i="33"/>
  <c r="L28"/>
  <c r="J28"/>
  <c r="I28"/>
  <c r="G28"/>
  <c r="F28"/>
  <c r="E28"/>
  <c r="D28"/>
  <c r="AT7" i="35" l="1"/>
  <c r="AT29" s="1"/>
</calcChain>
</file>

<file path=xl/sharedStrings.xml><?xml version="1.0" encoding="utf-8"?>
<sst xmlns="http://schemas.openxmlformats.org/spreadsheetml/2006/main" count="155" uniqueCount="118">
  <si>
    <t>RSO Name</t>
  </si>
  <si>
    <t>i-Top up</t>
  </si>
  <si>
    <t>50 S.Card</t>
  </si>
  <si>
    <t>Sim (M2M)</t>
  </si>
  <si>
    <t>SME SIM</t>
  </si>
  <si>
    <t>SME POST Paid</t>
  </si>
  <si>
    <t>PCO SIM</t>
  </si>
  <si>
    <t>DUP: SIM</t>
  </si>
  <si>
    <t>EV SWAP SIM</t>
  </si>
  <si>
    <t xml:space="preserve"> SWAP Point SIM</t>
  </si>
  <si>
    <t>I top Valu</t>
  </si>
  <si>
    <t>D.I top Up Comm</t>
  </si>
  <si>
    <t>i top Up Out Comm</t>
  </si>
  <si>
    <t>D. S Card Comm</t>
  </si>
  <si>
    <t>Act Value</t>
  </si>
  <si>
    <t>Saf comm</t>
  </si>
  <si>
    <t>Recharge comm</t>
  </si>
  <si>
    <t>D. Total Comm</t>
  </si>
  <si>
    <t>D Sim Comm</t>
  </si>
  <si>
    <t>Net Profit</t>
  </si>
  <si>
    <t>Out S Card Comm</t>
  </si>
  <si>
    <t>20 S.Card</t>
  </si>
  <si>
    <t>10 S.Card</t>
  </si>
  <si>
    <t>S/C Discount</t>
  </si>
  <si>
    <t>30 S.Card</t>
  </si>
  <si>
    <t>999 S.Card</t>
  </si>
  <si>
    <t>Clasic Sim</t>
  </si>
  <si>
    <t>75 S.Card</t>
  </si>
  <si>
    <t>19 S.Card</t>
  </si>
  <si>
    <t>I top Discount</t>
  </si>
  <si>
    <t>10Tk MB</t>
  </si>
  <si>
    <t>9 Voice</t>
  </si>
  <si>
    <t xml:space="preserve">  </t>
  </si>
  <si>
    <t>Set</t>
  </si>
  <si>
    <t>Cost</t>
  </si>
  <si>
    <t>04 S.Card</t>
  </si>
  <si>
    <t>499 S.Card</t>
  </si>
  <si>
    <t>05 S.Card</t>
  </si>
  <si>
    <t>9 MB</t>
  </si>
  <si>
    <t>29  S.Card</t>
  </si>
  <si>
    <t>SL.No.</t>
  </si>
  <si>
    <t>Sim Discount</t>
  </si>
  <si>
    <t>Gift</t>
  </si>
  <si>
    <t>Due</t>
  </si>
  <si>
    <t>Bijoy</t>
  </si>
  <si>
    <t>Robiul</t>
  </si>
  <si>
    <t>Iqbal</t>
  </si>
  <si>
    <t>Ramjan</t>
  </si>
  <si>
    <t>Rony</t>
  </si>
  <si>
    <t>Nayeem</t>
  </si>
  <si>
    <t>Mamun</t>
  </si>
  <si>
    <t>Ankur</t>
  </si>
  <si>
    <t>Imran</t>
  </si>
  <si>
    <t>Riko</t>
  </si>
  <si>
    <t>RSO POS</t>
  </si>
  <si>
    <t>Hello Daffodils</t>
  </si>
  <si>
    <t>Closing Sock Card</t>
  </si>
  <si>
    <t>Opening Stock Card</t>
  </si>
  <si>
    <t>TOTAL Sales =</t>
  </si>
  <si>
    <t xml:space="preserve">Hello Daffodils </t>
  </si>
  <si>
    <t>550,Kanaikhali Natore</t>
  </si>
  <si>
    <t>Distributor:Banglalink</t>
  </si>
  <si>
    <t>Allocation Sheet</t>
  </si>
  <si>
    <t>Sim (Regular)</t>
  </si>
  <si>
    <t>DD Sim</t>
  </si>
  <si>
    <t xml:space="preserve">EV SWAP </t>
  </si>
  <si>
    <t xml:space="preserve">Sim Swap </t>
  </si>
  <si>
    <t>Signature</t>
  </si>
  <si>
    <t>TOTAL</t>
  </si>
  <si>
    <t>Aslam</t>
  </si>
  <si>
    <t>Total</t>
  </si>
  <si>
    <t>Before Due(+)</t>
  </si>
  <si>
    <t>S.N</t>
  </si>
  <si>
    <t>Today Due(-)</t>
  </si>
  <si>
    <t>Lifting</t>
  </si>
  <si>
    <t>Sales Value</t>
  </si>
  <si>
    <t>Retail Commi</t>
  </si>
  <si>
    <t>Rubel</t>
  </si>
  <si>
    <t>Due List</t>
  </si>
  <si>
    <t>Total Sales</t>
  </si>
  <si>
    <t>Total Cash</t>
  </si>
  <si>
    <t>Total Due</t>
  </si>
  <si>
    <t>Diposite</t>
  </si>
  <si>
    <t>On Hand</t>
  </si>
  <si>
    <t>09.12.2020</t>
  </si>
  <si>
    <t>Balance Transfer</t>
  </si>
  <si>
    <t>20.12.2020</t>
  </si>
  <si>
    <t>Daffodils</t>
  </si>
  <si>
    <t>550 Kanaikhali,Natore</t>
  </si>
  <si>
    <t>26.12.2020</t>
  </si>
  <si>
    <t>27.12.2020</t>
  </si>
  <si>
    <t>28.12.2020</t>
  </si>
  <si>
    <t>imran</t>
  </si>
  <si>
    <t>28.12.220</t>
  </si>
  <si>
    <t>Date: 31-12-2020</t>
  </si>
  <si>
    <t>Date :02-01-2021</t>
  </si>
  <si>
    <t>Shamim</t>
  </si>
  <si>
    <t>Fahim</t>
  </si>
  <si>
    <t>Akram</t>
  </si>
  <si>
    <t>Koushik</t>
  </si>
  <si>
    <t>Alomgir</t>
  </si>
  <si>
    <t>BivAS</t>
  </si>
  <si>
    <t>Salman</t>
  </si>
  <si>
    <t xml:space="preserve">SIM </t>
  </si>
  <si>
    <t>KIT</t>
  </si>
  <si>
    <t>DD</t>
  </si>
  <si>
    <t>Date</t>
  </si>
  <si>
    <t>R030324</t>
  </si>
  <si>
    <t>Jilani Mobile Centre</t>
  </si>
  <si>
    <t>Mosjid Market Natore 01718971912  01999968941</t>
  </si>
  <si>
    <t>SWAP</t>
  </si>
  <si>
    <t>QTY</t>
  </si>
  <si>
    <t>Tuhin Mobile Centre</t>
  </si>
  <si>
    <t>R149301</t>
  </si>
  <si>
    <t>BBS</t>
  </si>
  <si>
    <t>SIM Amount</t>
  </si>
  <si>
    <t>SWAP Amount</t>
  </si>
  <si>
    <t>Mosjid Market Natore 01796117493 019999668942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</si>
</sst>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25"/>
      <name val="Arial"/>
      <family val="2"/>
    </font>
    <font>
      <sz val="15"/>
      <name val="Arial"/>
      <family val="2"/>
    </font>
    <font>
      <b/>
      <sz val="13.5"/>
      <color rgb="FFFF0000"/>
      <name val="Arial"/>
      <family val="2"/>
    </font>
    <font>
      <b/>
      <sz val="17"/>
      <name val="Cambria"/>
      <family val="1"/>
      <scheme val="major"/>
    </font>
    <font>
      <b/>
      <sz val="16"/>
      <name val="Arial"/>
      <family val="2"/>
    </font>
    <font>
      <b/>
      <sz val="12"/>
      <color rgb="FFFF0000"/>
      <name val="Arial"/>
      <family val="2"/>
    </font>
    <font>
      <b/>
      <sz val="14"/>
      <name val="Arial"/>
      <family val="2"/>
    </font>
    <font>
      <b/>
      <sz val="12"/>
      <name val="Calibri"/>
      <family val="2"/>
      <scheme val="minor"/>
    </font>
    <font>
      <b/>
      <sz val="13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6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6" fillId="8" borderId="3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2" fontId="6" fillId="2" borderId="7" xfId="0" applyNumberFormat="1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1" fontId="4" fillId="15" borderId="8" xfId="0" applyNumberFormat="1" applyFont="1" applyFill="1" applyBorder="1" applyAlignment="1">
      <alignment horizontal="center" vertical="center"/>
    </xf>
    <xf numFmtId="1" fontId="3" fillId="16" borderId="8" xfId="0" applyNumberFormat="1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/>
    </xf>
    <xf numFmtId="1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1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" fontId="1" fillId="0" borderId="16" xfId="0" applyNumberFormat="1" applyFont="1" applyFill="1" applyBorder="1" applyAlignment="1">
      <alignment horizontal="center" vertical="center"/>
    </xf>
    <xf numFmtId="1" fontId="1" fillId="0" borderId="17" xfId="0" applyNumberFormat="1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/>
    </xf>
    <xf numFmtId="1" fontId="1" fillId="0" borderId="18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" fontId="2" fillId="2" borderId="21" xfId="0" applyNumberFormat="1" applyFont="1" applyFill="1" applyBorder="1" applyAlignment="1">
      <alignment horizontal="center" vertical="center" wrapText="1"/>
    </xf>
    <xf numFmtId="1" fontId="2" fillId="2" borderId="26" xfId="0" applyNumberFormat="1" applyFont="1" applyFill="1" applyBorder="1" applyAlignment="1">
      <alignment horizontal="center" vertical="center" wrapText="1"/>
    </xf>
    <xf numFmtId="1" fontId="2" fillId="2" borderId="27" xfId="0" applyNumberFormat="1" applyFont="1" applyFill="1" applyBorder="1" applyAlignment="1">
      <alignment horizontal="center" vertical="center" wrapText="1"/>
    </xf>
    <xf numFmtId="1" fontId="0" fillId="16" borderId="1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1" fontId="1" fillId="0" borderId="24" xfId="0" applyNumberFormat="1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3" fillId="9" borderId="30" xfId="0" applyFont="1" applyFill="1" applyBorder="1" applyAlignment="1">
      <alignment horizontal="center" vertical="center"/>
    </xf>
    <xf numFmtId="0" fontId="3" fillId="9" borderId="31" xfId="0" applyFont="1" applyFill="1" applyBorder="1" applyAlignment="1">
      <alignment horizontal="center" vertical="center"/>
    </xf>
    <xf numFmtId="0" fontId="3" fillId="9" borderId="32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10" borderId="32" xfId="0" applyFont="1" applyFill="1" applyBorder="1" applyAlignment="1">
      <alignment horizontal="center" vertical="center"/>
    </xf>
    <xf numFmtId="0" fontId="3" fillId="10" borderId="30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11" borderId="32" xfId="0" applyFont="1" applyFill="1" applyBorder="1" applyAlignment="1">
      <alignment horizontal="center" vertical="center"/>
    </xf>
    <xf numFmtId="0" fontId="1" fillId="11" borderId="32" xfId="0" applyFont="1" applyFill="1" applyBorder="1" applyAlignment="1">
      <alignment horizontal="center" vertical="center"/>
    </xf>
    <xf numFmtId="0" fontId="3" fillId="12" borderId="32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13" borderId="33" xfId="0" applyFont="1" applyFill="1" applyBorder="1" applyAlignment="1">
      <alignment horizontal="center" vertical="center"/>
    </xf>
    <xf numFmtId="0" fontId="3" fillId="1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 wrapText="1"/>
    </xf>
    <xf numFmtId="1" fontId="2" fillId="2" borderId="11" xfId="0" applyNumberFormat="1" applyFont="1" applyFill="1" applyBorder="1" applyAlignment="1">
      <alignment horizontal="center" vertical="center" wrapText="1"/>
    </xf>
    <xf numFmtId="2" fontId="2" fillId="2" borderId="11" xfId="0" applyNumberFormat="1" applyFont="1" applyFill="1" applyBorder="1" applyAlignment="1">
      <alignment horizontal="center" vertical="center" wrapText="1"/>
    </xf>
    <xf numFmtId="1" fontId="2" fillId="2" borderId="19" xfId="0" applyNumberFormat="1" applyFont="1" applyFill="1" applyBorder="1" applyAlignment="1">
      <alignment horizontal="center" vertical="center" wrapText="1"/>
    </xf>
    <xf numFmtId="1" fontId="2" fillId="2" borderId="22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4" fillId="15" borderId="10" xfId="0" applyFont="1" applyFill="1" applyBorder="1" applyAlignment="1">
      <alignment horizontal="center" vertical="center"/>
    </xf>
    <xf numFmtId="0" fontId="4" fillId="14" borderId="9" xfId="0" applyFont="1" applyFill="1" applyBorder="1" applyAlignment="1">
      <alignment horizontal="center" vertical="center"/>
    </xf>
    <xf numFmtId="2" fontId="4" fillId="14" borderId="8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1" fontId="2" fillId="18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horizontal="center" vertical="center"/>
    </xf>
    <xf numFmtId="1" fontId="13" fillId="14" borderId="1" xfId="0" applyNumberFormat="1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1" fontId="2" fillId="0" borderId="24" xfId="0" applyNumberFormat="1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2" fontId="17" fillId="0" borderId="3" xfId="0" applyNumberFormat="1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1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10" borderId="32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vertical="center"/>
    </xf>
    <xf numFmtId="0" fontId="16" fillId="0" borderId="17" xfId="0" applyFont="1" applyFill="1" applyBorder="1" applyAlignment="1">
      <alignment horizontal="center" vertical="center" wrapText="1"/>
    </xf>
    <xf numFmtId="1" fontId="2" fillId="2" borderId="20" xfId="0" applyNumberFormat="1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vertical="center"/>
    </xf>
    <xf numFmtId="0" fontId="16" fillId="0" borderId="24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17" xfId="0" applyFont="1" applyBorder="1" applyAlignment="1">
      <alignment vertical="center"/>
    </xf>
    <xf numFmtId="0" fontId="0" fillId="0" borderId="17" xfId="0" applyBorder="1"/>
    <xf numFmtId="0" fontId="0" fillId="0" borderId="2" xfId="0" applyBorder="1"/>
    <xf numFmtId="0" fontId="1" fillId="0" borderId="14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 wrapText="1"/>
    </xf>
    <xf numFmtId="0" fontId="0" fillId="0" borderId="14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2" fillId="0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1" fontId="2" fillId="19" borderId="1" xfId="0" applyNumberFormat="1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1" fontId="14" fillId="17" borderId="1" xfId="0" applyNumberFormat="1" applyFon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16" borderId="20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</cellXfs>
  <cellStyles count="1">
    <cellStyle name="Normal" xfId="0" builtinId="0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609975" y="390525"/>
          <a:ext cx="1828800" cy="2857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66675</xdr:rowOff>
    </xdr:from>
    <xdr:to>
      <xdr:col>15</xdr:col>
      <xdr:colOff>57150</xdr:colOff>
      <xdr:row>5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762375" y="485775"/>
          <a:ext cx="2114550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5539"/>
  <sheetViews>
    <sheetView tabSelected="1" topLeftCell="A10" workbookViewId="0">
      <selection activeCell="AO38" sqref="AO38"/>
    </sheetView>
  </sheetViews>
  <sheetFormatPr defaultRowHeight="12.75"/>
  <cols>
    <col min="1" max="1" width="6.7109375" style="4" customWidth="1"/>
    <col min="2" max="2" width="15.85546875" style="4" customWidth="1"/>
    <col min="3" max="3" width="11.85546875" style="4" bestFit="1" customWidth="1"/>
    <col min="4" max="4" width="11.85546875" style="4" customWidth="1"/>
    <col min="5" max="6" width="11.5703125" style="4" hidden="1" customWidth="1"/>
    <col min="7" max="9" width="10.42578125" style="4" hidden="1" customWidth="1"/>
    <col min="10" max="10" width="11" style="4" hidden="1" customWidth="1"/>
    <col min="11" max="11" width="6.42578125" style="4" customWidth="1"/>
    <col min="12" max="12" width="10.42578125" style="4" hidden="1" customWidth="1"/>
    <col min="13" max="13" width="11.5703125" style="4" customWidth="1"/>
    <col min="14" max="14" width="1.42578125" style="4" hidden="1" customWidth="1"/>
    <col min="15" max="15" width="11.140625" style="4" customWidth="1"/>
    <col min="16" max="16" width="7.5703125" style="4" customWidth="1"/>
    <col min="17" max="18" width="10.42578125" style="4" hidden="1" customWidth="1"/>
    <col min="19" max="19" width="11" style="4" hidden="1" customWidth="1"/>
    <col min="20" max="20" width="11.140625" style="4" hidden="1" customWidth="1"/>
    <col min="21" max="22" width="4.140625" style="4" hidden="1" customWidth="1"/>
    <col min="23" max="23" width="9" style="4" hidden="1" customWidth="1"/>
    <col min="24" max="24" width="10.28515625" style="4" hidden="1" customWidth="1"/>
    <col min="25" max="25" width="8.85546875" style="4" hidden="1" customWidth="1"/>
    <col min="26" max="26" width="9.28515625" style="4" hidden="1" customWidth="1"/>
    <col min="27" max="27" width="9.85546875" style="4" hidden="1" customWidth="1"/>
    <col min="28" max="28" width="15.140625" style="4" hidden="1" customWidth="1"/>
    <col min="29" max="29" width="13.140625" style="4" bestFit="1" customWidth="1"/>
    <col min="30" max="30" width="10.28515625" style="4" hidden="1" customWidth="1"/>
    <col min="31" max="31" width="11.7109375" style="4" hidden="1" customWidth="1"/>
    <col min="32" max="32" width="10.140625" style="4" hidden="1" customWidth="1"/>
    <col min="33" max="33" width="11.5703125" style="4" hidden="1" customWidth="1"/>
    <col min="34" max="34" width="10.28515625" style="4" hidden="1" customWidth="1"/>
    <col min="35" max="35" width="14" style="4" hidden="1" customWidth="1"/>
    <col min="36" max="36" width="10.7109375" style="4" hidden="1" customWidth="1"/>
    <col min="37" max="37" width="10.140625" style="4" hidden="1" customWidth="1"/>
    <col min="38" max="39" width="9.28515625" style="4" hidden="1" customWidth="1"/>
    <col min="40" max="40" width="14.28515625" style="4" hidden="1" customWidth="1"/>
    <col min="41" max="41" width="14.28515625" style="4" customWidth="1"/>
    <col min="42" max="42" width="6.140625" style="4" customWidth="1"/>
    <col min="43" max="43" width="8.140625" style="4" customWidth="1"/>
    <col min="44" max="44" width="12" style="4" customWidth="1"/>
    <col min="45" max="45" width="15.85546875" style="4" bestFit="1" customWidth="1"/>
    <col min="46" max="46" width="10.7109375" style="4" bestFit="1" customWidth="1"/>
    <col min="47" max="47" width="10.140625" style="4" bestFit="1" customWidth="1"/>
    <col min="48" max="48" width="11.85546875" style="4" customWidth="1"/>
    <col min="49" max="16384" width="9.140625" style="4"/>
  </cols>
  <sheetData>
    <row r="1" spans="1:56" ht="25.5" customHeight="1">
      <c r="A1" s="178" t="s">
        <v>55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</row>
    <row r="2" spans="1:56" ht="21" thickBot="1">
      <c r="A2" s="179" t="s">
        <v>88</v>
      </c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</row>
    <row r="3" spans="1:56" ht="18.75">
      <c r="A3" s="180" t="s">
        <v>94</v>
      </c>
      <c r="B3" s="181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2"/>
      <c r="AA3" s="182"/>
      <c r="AB3" s="182"/>
      <c r="AC3" s="182"/>
      <c r="AD3" s="182"/>
      <c r="AE3" s="182"/>
      <c r="AF3" s="182"/>
      <c r="AG3" s="182"/>
      <c r="AH3" s="182"/>
      <c r="AI3" s="182"/>
      <c r="AJ3" s="182"/>
      <c r="AK3" s="182"/>
      <c r="AL3" s="182"/>
      <c r="AM3" s="182"/>
      <c r="AN3" s="182"/>
      <c r="AO3" s="182"/>
      <c r="AP3" s="182"/>
      <c r="AQ3" s="182"/>
      <c r="AR3" s="182"/>
      <c r="AS3" s="182"/>
      <c r="AT3" s="182"/>
    </row>
    <row r="4" spans="1:56" ht="15">
      <c r="A4" s="183" t="s">
        <v>57</v>
      </c>
      <c r="B4" s="183"/>
      <c r="C4" s="184"/>
      <c r="D4" s="184"/>
      <c r="E4" s="78">
        <v>0</v>
      </c>
      <c r="F4" s="78">
        <v>0</v>
      </c>
      <c r="G4" s="78">
        <v>0</v>
      </c>
      <c r="H4" s="78">
        <v>0</v>
      </c>
      <c r="I4" s="78">
        <v>0</v>
      </c>
      <c r="J4" s="78">
        <v>0</v>
      </c>
      <c r="K4" s="138">
        <v>0</v>
      </c>
      <c r="L4" s="131">
        <v>300</v>
      </c>
      <c r="M4" s="183">
        <v>0</v>
      </c>
      <c r="N4" s="183"/>
      <c r="O4" s="131">
        <v>660</v>
      </c>
      <c r="P4" s="131">
        <v>0</v>
      </c>
      <c r="Q4" s="78">
        <v>0</v>
      </c>
      <c r="R4" s="78">
        <v>0</v>
      </c>
      <c r="S4" s="78"/>
      <c r="T4" s="78"/>
      <c r="U4" s="78"/>
      <c r="V4" s="78"/>
      <c r="W4" s="78"/>
      <c r="X4" s="78"/>
      <c r="Y4" s="78"/>
      <c r="Z4" s="78"/>
      <c r="AA4" s="78"/>
      <c r="AB4" s="78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4"/>
      <c r="AP4" s="184"/>
      <c r="AQ4" s="184"/>
      <c r="AR4" s="184"/>
      <c r="AS4" s="184"/>
      <c r="AT4" s="184"/>
      <c r="AV4" s="6"/>
      <c r="AW4" s="6"/>
      <c r="AX4" s="6"/>
      <c r="AY4" s="6"/>
      <c r="AZ4" s="6"/>
      <c r="BA4" s="6"/>
      <c r="BB4" s="6"/>
      <c r="BC4" s="6"/>
      <c r="BD4" s="6"/>
    </row>
    <row r="5" spans="1:56" ht="15">
      <c r="A5" s="183" t="s">
        <v>74</v>
      </c>
      <c r="B5" s="183"/>
      <c r="C5" s="184"/>
      <c r="D5" s="184"/>
      <c r="E5" s="78"/>
      <c r="F5" s="78"/>
      <c r="G5" s="78"/>
      <c r="H5" s="78"/>
      <c r="I5" s="78"/>
      <c r="J5" s="78"/>
      <c r="K5" s="131">
        <v>0</v>
      </c>
      <c r="L5" s="131"/>
      <c r="M5" s="131">
        <v>0</v>
      </c>
      <c r="N5" s="131"/>
      <c r="O5" s="131">
        <v>0</v>
      </c>
      <c r="P5" s="131">
        <v>0</v>
      </c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184"/>
      <c r="AD5" s="184"/>
      <c r="AE5" s="184"/>
      <c r="AF5" s="184"/>
      <c r="AG5" s="184"/>
      <c r="AH5" s="184"/>
      <c r="AI5" s="184"/>
      <c r="AJ5" s="184"/>
      <c r="AK5" s="184"/>
      <c r="AL5" s="184"/>
      <c r="AM5" s="184"/>
      <c r="AN5" s="184"/>
      <c r="AO5" s="184"/>
      <c r="AP5" s="184"/>
      <c r="AQ5" s="184"/>
      <c r="AR5" s="184"/>
      <c r="AS5" s="184"/>
      <c r="AT5" s="184"/>
      <c r="AV5" s="6"/>
      <c r="AW5" s="6"/>
      <c r="AX5" s="6"/>
      <c r="AY5" s="6"/>
      <c r="AZ5" s="6"/>
      <c r="BA5" s="6"/>
      <c r="BB5" s="6"/>
      <c r="BC5" s="6"/>
      <c r="BD5" s="6"/>
    </row>
    <row r="6" spans="1:56" s="2" customFormat="1" ht="30" customHeight="1" thickBot="1">
      <c r="A6" s="79" t="s">
        <v>40</v>
      </c>
      <c r="B6" s="80" t="s">
        <v>54</v>
      </c>
      <c r="C6" s="81" t="s">
        <v>0</v>
      </c>
      <c r="D6" s="82" t="s">
        <v>1</v>
      </c>
      <c r="E6" s="82" t="s">
        <v>25</v>
      </c>
      <c r="F6" s="83" t="s">
        <v>36</v>
      </c>
      <c r="G6" s="82" t="s">
        <v>27</v>
      </c>
      <c r="H6" s="83" t="s">
        <v>2</v>
      </c>
      <c r="I6" s="83" t="s">
        <v>24</v>
      </c>
      <c r="J6" s="84" t="s">
        <v>39</v>
      </c>
      <c r="K6" s="85" t="s">
        <v>21</v>
      </c>
      <c r="L6" s="83" t="s">
        <v>28</v>
      </c>
      <c r="M6" s="146" t="s">
        <v>22</v>
      </c>
      <c r="N6" s="83" t="s">
        <v>30</v>
      </c>
      <c r="O6" s="86" t="s">
        <v>38</v>
      </c>
      <c r="P6" s="87" t="s">
        <v>31</v>
      </c>
      <c r="Q6" s="81" t="s">
        <v>37</v>
      </c>
      <c r="R6" s="82" t="s">
        <v>35</v>
      </c>
      <c r="S6" s="88" t="s">
        <v>3</v>
      </c>
      <c r="T6" s="88" t="s">
        <v>26</v>
      </c>
      <c r="U6" s="88" t="s">
        <v>42</v>
      </c>
      <c r="V6" s="89" t="s">
        <v>33</v>
      </c>
      <c r="W6" s="90" t="s">
        <v>4</v>
      </c>
      <c r="X6" s="90" t="s">
        <v>5</v>
      </c>
      <c r="Y6" s="90" t="s">
        <v>6</v>
      </c>
      <c r="Z6" s="90" t="s">
        <v>7</v>
      </c>
      <c r="AA6" s="90" t="s">
        <v>8</v>
      </c>
      <c r="AB6" s="90" t="s">
        <v>9</v>
      </c>
      <c r="AC6" s="91" t="s">
        <v>75</v>
      </c>
      <c r="AD6" s="82" t="s">
        <v>10</v>
      </c>
      <c r="AE6" s="92" t="s">
        <v>12</v>
      </c>
      <c r="AF6" s="93" t="s">
        <v>11</v>
      </c>
      <c r="AG6" s="92" t="s">
        <v>20</v>
      </c>
      <c r="AH6" s="93" t="s">
        <v>13</v>
      </c>
      <c r="AI6" s="93" t="s">
        <v>18</v>
      </c>
      <c r="AJ6" s="88" t="s">
        <v>15</v>
      </c>
      <c r="AK6" s="88" t="s">
        <v>16</v>
      </c>
      <c r="AL6" s="88" t="s">
        <v>41</v>
      </c>
      <c r="AM6" s="88" t="s">
        <v>29</v>
      </c>
      <c r="AN6" s="88" t="s">
        <v>23</v>
      </c>
      <c r="AO6" s="88" t="s">
        <v>76</v>
      </c>
      <c r="AP6" s="89" t="s">
        <v>43</v>
      </c>
      <c r="AQ6" s="94" t="s">
        <v>34</v>
      </c>
      <c r="AR6" s="95" t="s">
        <v>14</v>
      </c>
      <c r="AS6" s="96" t="s">
        <v>17</v>
      </c>
      <c r="AT6" s="97" t="s">
        <v>19</v>
      </c>
      <c r="AU6" s="24"/>
      <c r="AV6" s="24"/>
      <c r="AW6" s="24"/>
      <c r="AX6" s="24"/>
      <c r="AY6" s="24"/>
      <c r="AZ6" s="24"/>
      <c r="BA6" s="24"/>
      <c r="BB6" s="24"/>
      <c r="BC6" s="24"/>
      <c r="BD6" s="24"/>
    </row>
    <row r="7" spans="1:56" ht="15.75">
      <c r="A7" s="37">
        <v>1</v>
      </c>
      <c r="B7" s="38">
        <v>1908446134</v>
      </c>
      <c r="C7" s="39" t="s">
        <v>46</v>
      </c>
      <c r="D7" s="40">
        <v>15344</v>
      </c>
      <c r="E7" s="41"/>
      <c r="F7" s="40"/>
      <c r="G7" s="41"/>
      <c r="H7" s="41"/>
      <c r="I7" s="41"/>
      <c r="J7" s="41"/>
      <c r="K7" s="41"/>
      <c r="L7" s="41"/>
      <c r="M7" s="41"/>
      <c r="N7" s="41"/>
      <c r="O7" s="41">
        <v>20</v>
      </c>
      <c r="P7" s="41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54">
        <f>D7*1+E7*999+F7*499+G7*75+H7*50+I7*30+K7*20+L7*19+M7*10+P7*9+N7*10+J7*29+S7*191+V7*4744+W7*110+X7*450+Y7*110+Z7*110+AA7*200+AB7*182+U7*30+T7*350+R7*4+Q7*5+O7*9</f>
        <v>15524</v>
      </c>
      <c r="AD7" s="7">
        <f t="shared" ref="AD7:AD28" si="0">D7*1</f>
        <v>15344</v>
      </c>
      <c r="AE7" s="8">
        <f t="shared" ref="AE7:AE28" si="1">D7*2.75%</f>
        <v>421.96</v>
      </c>
      <c r="AF7" s="8">
        <f t="shared" ref="AF7:AF28" si="2">AD7*0.95%</f>
        <v>145.768</v>
      </c>
      <c r="AG7" s="8">
        <f>SUM(E7*999+F7*499+G7*75+H7*50+I7*30+K7*20+L7*19+M7*10+P7*9+N7*10+J7*29+R7*4+Q7*5+O7*9)*2.8%</f>
        <v>5.0399999999999991</v>
      </c>
      <c r="AH7" s="8">
        <f t="shared" ref="AH7:AH28" si="3">SUM(E7*999+F7*499+G7*75+H7*50+I7*30+J7*29+K7*20+L7*19+M7*10+N7*10+O7*9+P7*9+Q7*5+R7*4)*0.95%</f>
        <v>1.71</v>
      </c>
      <c r="AI7" s="8">
        <f>V7*0+W7*0+Y7*0+Z7*0+U7*0+AA7*0+AB7*9+S7*0</f>
        <v>0</v>
      </c>
      <c r="AJ7" s="16"/>
      <c r="AK7" s="16"/>
      <c r="AL7" s="16"/>
      <c r="AM7" s="16"/>
      <c r="AN7" s="16">
        <v>0</v>
      </c>
      <c r="AO7" s="98">
        <f>SUM(D7:P7)*2.75%</f>
        <v>422.51</v>
      </c>
      <c r="AP7" s="57"/>
      <c r="AQ7" s="58">
        <v>118</v>
      </c>
      <c r="AR7" s="26">
        <v>14980</v>
      </c>
      <c r="AS7" s="51">
        <f t="shared" ref="AS7:AS19" si="4">AF7+AH7+AI7</f>
        <v>147.47800000000001</v>
      </c>
      <c r="AT7" s="133">
        <f t="shared" ref="AT7:AT19" si="5">AS7-AQ7-AN7</f>
        <v>29.478000000000009</v>
      </c>
      <c r="AU7" s="11">
        <v>-200</v>
      </c>
      <c r="AV7" s="25"/>
      <c r="AW7" s="6"/>
      <c r="AX7" s="6"/>
      <c r="AY7" s="6"/>
      <c r="AZ7" s="6"/>
      <c r="BA7" s="6"/>
      <c r="BB7" s="6"/>
      <c r="BC7" s="6"/>
      <c r="BD7" s="6"/>
    </row>
    <row r="8" spans="1:56" ht="15.75">
      <c r="A8" s="42">
        <v>2</v>
      </c>
      <c r="B8" s="43">
        <v>1908446136</v>
      </c>
      <c r="C8" s="44" t="s">
        <v>47</v>
      </c>
      <c r="D8" s="45">
        <v>13012</v>
      </c>
      <c r="E8" s="46"/>
      <c r="F8" s="45"/>
      <c r="G8" s="46"/>
      <c r="H8" s="46"/>
      <c r="I8" s="46"/>
      <c r="J8" s="46"/>
      <c r="K8" s="46"/>
      <c r="L8" s="46"/>
      <c r="M8" s="46"/>
      <c r="N8" s="46"/>
      <c r="O8" s="46">
        <v>50</v>
      </c>
      <c r="P8" s="46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55">
        <f t="shared" ref="AC8:AC28" si="6">D8*1+E8*999+F8*499+G8*75+H8*50+I8*30+K8*20+L8*19+M8*10+P8*9+N8*10+J8*29+S8*191+V8*4744+W8*110+X8*450+Y8*110+Z8*110+AA8*200+AB8*182+U8*30+T8*350+R8*4+Q8*5+O8*9</f>
        <v>13462</v>
      </c>
      <c r="AD8" s="130">
        <f t="shared" si="0"/>
        <v>13012</v>
      </c>
      <c r="AE8" s="18">
        <f t="shared" si="1"/>
        <v>357.83</v>
      </c>
      <c r="AF8" s="18">
        <f t="shared" si="2"/>
        <v>123.61399999999999</v>
      </c>
      <c r="AG8" s="8">
        <f t="shared" ref="AG8:AG28" si="7">SUM(E8*999+F8*499+G8*75+H8*50+I8*30+K8*20+L8*19+M8*10+P8*9+N8*10+J8*29+R8*4+Q8*5+O8*9)*2.75%</f>
        <v>12.375</v>
      </c>
      <c r="AH8" s="18">
        <f t="shared" si="3"/>
        <v>4.2749999999999995</v>
      </c>
      <c r="AI8" s="18">
        <f t="shared" ref="AI8:AI28" si="8">V8*0+W8*0+Y8*0+Z8*0+U8*0+AA8*0+AB8*9+S8*0</f>
        <v>0</v>
      </c>
      <c r="AJ8" s="9"/>
      <c r="AK8" s="9"/>
      <c r="AL8" s="9"/>
      <c r="AM8" s="9"/>
      <c r="AN8" s="16">
        <v>0</v>
      </c>
      <c r="AO8" s="98">
        <f t="shared" ref="AO8:AO18" si="9">SUM(D8:P8)*2.75%</f>
        <v>359.20499999999998</v>
      </c>
      <c r="AP8" s="3"/>
      <c r="AQ8" s="58">
        <v>102</v>
      </c>
      <c r="AR8" s="26">
        <f t="shared" ref="AR8:AR28" si="10">AC8-AE8-AG8-AJ8-AK8-AL8-AM8-AN8-AP8-AQ8</f>
        <v>12989.795</v>
      </c>
      <c r="AS8" s="52">
        <f t="shared" si="4"/>
        <v>127.889</v>
      </c>
      <c r="AT8" s="134">
        <f t="shared" si="5"/>
        <v>25.888999999999996</v>
      </c>
      <c r="AU8" s="6"/>
      <c r="AV8" s="62"/>
      <c r="AW8" s="6"/>
      <c r="AX8" s="6"/>
      <c r="AY8" s="6"/>
      <c r="AZ8" s="6"/>
      <c r="BA8" s="6"/>
      <c r="BB8" s="6"/>
      <c r="BC8" s="6"/>
      <c r="BD8" s="6"/>
    </row>
    <row r="9" spans="1:56" ht="15.75">
      <c r="A9" s="42">
        <v>3</v>
      </c>
      <c r="B9" s="43">
        <v>1908446137</v>
      </c>
      <c r="C9" s="44" t="s">
        <v>48</v>
      </c>
      <c r="D9" s="45">
        <v>8638</v>
      </c>
      <c r="E9" s="46"/>
      <c r="F9" s="45"/>
      <c r="G9" s="46"/>
      <c r="H9" s="46"/>
      <c r="I9" s="46"/>
      <c r="J9" s="46"/>
      <c r="K9" s="46"/>
      <c r="L9" s="46"/>
      <c r="M9" s="46"/>
      <c r="N9" s="46"/>
      <c r="O9" s="46"/>
      <c r="P9" s="46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55">
        <f t="shared" si="6"/>
        <v>8638</v>
      </c>
      <c r="AD9" s="130">
        <f t="shared" si="0"/>
        <v>8638</v>
      </c>
      <c r="AE9" s="18">
        <f t="shared" si="1"/>
        <v>237.54499999999999</v>
      </c>
      <c r="AF9" s="18">
        <f t="shared" si="2"/>
        <v>82.060999999999993</v>
      </c>
      <c r="AG9" s="8">
        <f t="shared" si="7"/>
        <v>0</v>
      </c>
      <c r="AH9" s="18">
        <f t="shared" si="3"/>
        <v>0</v>
      </c>
      <c r="AI9" s="18">
        <f t="shared" si="8"/>
        <v>0</v>
      </c>
      <c r="AJ9" s="9"/>
      <c r="AK9" s="9"/>
      <c r="AL9" s="9"/>
      <c r="AM9" s="9"/>
      <c r="AN9" s="16">
        <v>0</v>
      </c>
      <c r="AO9" s="98">
        <f t="shared" si="9"/>
        <v>237.54499999999999</v>
      </c>
      <c r="AP9" s="3"/>
      <c r="AQ9" s="58">
        <v>50</v>
      </c>
      <c r="AR9" s="26">
        <f t="shared" si="10"/>
        <v>8350.4549999999999</v>
      </c>
      <c r="AS9" s="52">
        <f t="shared" si="4"/>
        <v>82.060999999999993</v>
      </c>
      <c r="AT9" s="134">
        <f t="shared" si="5"/>
        <v>32.060999999999993</v>
      </c>
      <c r="AU9" s="6"/>
      <c r="AV9" s="110"/>
      <c r="AW9" s="5"/>
      <c r="AX9" s="5"/>
      <c r="AY9" s="5"/>
      <c r="AZ9" s="5"/>
      <c r="BA9" s="6"/>
      <c r="BB9" s="6"/>
      <c r="BC9" s="6"/>
      <c r="BD9" s="6"/>
    </row>
    <row r="10" spans="1:56" ht="15.75">
      <c r="A10" s="42">
        <v>4</v>
      </c>
      <c r="B10" s="43">
        <v>1908446139</v>
      </c>
      <c r="C10" s="44" t="s">
        <v>49</v>
      </c>
      <c r="D10" s="45">
        <v>10898</v>
      </c>
      <c r="E10" s="46"/>
      <c r="F10" s="45"/>
      <c r="G10" s="46"/>
      <c r="H10" s="46"/>
      <c r="I10" s="46"/>
      <c r="J10" s="46"/>
      <c r="K10" s="46"/>
      <c r="L10" s="46"/>
      <c r="M10" s="46"/>
      <c r="N10" s="46"/>
      <c r="O10" s="46">
        <v>50</v>
      </c>
      <c r="P10" s="46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55">
        <f t="shared" si="6"/>
        <v>11348</v>
      </c>
      <c r="AD10" s="130">
        <f>D10*1</f>
        <v>10898</v>
      </c>
      <c r="AE10" s="18">
        <f>D10*2.75%</f>
        <v>299.69499999999999</v>
      </c>
      <c r="AF10" s="18">
        <f>AD10*0.95%</f>
        <v>103.53099999999999</v>
      </c>
      <c r="AG10" s="8">
        <f t="shared" si="7"/>
        <v>12.375</v>
      </c>
      <c r="AH10" s="18">
        <f t="shared" si="3"/>
        <v>4.2749999999999995</v>
      </c>
      <c r="AI10" s="18">
        <f>V10*0+W10*0+Y10*0+Z10*0+U10*0+AA10*0+AB10*9+S10*0</f>
        <v>0</v>
      </c>
      <c r="AJ10" s="9"/>
      <c r="AK10" s="9"/>
      <c r="AL10" s="9"/>
      <c r="AM10" s="9"/>
      <c r="AN10" s="16">
        <v>0</v>
      </c>
      <c r="AO10" s="98">
        <f t="shared" si="9"/>
        <v>301.07</v>
      </c>
      <c r="AP10" s="3"/>
      <c r="AQ10" s="58">
        <v>85</v>
      </c>
      <c r="AR10" s="26">
        <f t="shared" si="10"/>
        <v>10950.93</v>
      </c>
      <c r="AS10" s="52">
        <f>AF10+AH10+AI10</f>
        <v>107.806</v>
      </c>
      <c r="AT10" s="134">
        <f>AS10-AQ10-AN10</f>
        <v>22.805999999999997</v>
      </c>
      <c r="AU10" s="6"/>
      <c r="AV10" s="110"/>
      <c r="AW10" s="5"/>
      <c r="AX10" s="5"/>
      <c r="AY10" s="5"/>
      <c r="AZ10" s="5"/>
      <c r="BA10" s="6"/>
      <c r="BB10" s="6"/>
      <c r="BC10" s="6"/>
      <c r="BD10" s="6"/>
    </row>
    <row r="11" spans="1:56" ht="15.75">
      <c r="A11" s="42">
        <v>5</v>
      </c>
      <c r="B11" s="43">
        <v>1908446141</v>
      </c>
      <c r="C11" s="44" t="s">
        <v>77</v>
      </c>
      <c r="D11" s="45">
        <v>38962</v>
      </c>
      <c r="E11" s="46"/>
      <c r="F11" s="45"/>
      <c r="G11" s="46"/>
      <c r="H11" s="46"/>
      <c r="I11" s="46"/>
      <c r="J11" s="46"/>
      <c r="K11" s="46"/>
      <c r="L11" s="46"/>
      <c r="M11" s="46"/>
      <c r="N11" s="46"/>
      <c r="O11" s="135"/>
      <c r="P11" s="46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55">
        <f t="shared" si="6"/>
        <v>38962</v>
      </c>
      <c r="AD11" s="130">
        <f t="shared" si="0"/>
        <v>38962</v>
      </c>
      <c r="AE11" s="18">
        <f t="shared" si="1"/>
        <v>1071.4549999999999</v>
      </c>
      <c r="AF11" s="18">
        <f t="shared" si="2"/>
        <v>370.13900000000001</v>
      </c>
      <c r="AG11" s="8">
        <f t="shared" si="7"/>
        <v>0</v>
      </c>
      <c r="AH11" s="18">
        <f t="shared" si="3"/>
        <v>0</v>
      </c>
      <c r="AI11" s="18">
        <f t="shared" si="8"/>
        <v>0</v>
      </c>
      <c r="AJ11" s="9"/>
      <c r="AK11" s="9"/>
      <c r="AL11" s="9"/>
      <c r="AM11" s="9"/>
      <c r="AN11" s="16">
        <v>0</v>
      </c>
      <c r="AO11" s="98">
        <f t="shared" si="9"/>
        <v>1071.4549999999999</v>
      </c>
      <c r="AP11" s="3"/>
      <c r="AQ11" s="58">
        <v>291</v>
      </c>
      <c r="AR11" s="26">
        <f t="shared" si="10"/>
        <v>37599.544999999998</v>
      </c>
      <c r="AS11" s="52">
        <f t="shared" si="4"/>
        <v>370.13900000000001</v>
      </c>
      <c r="AT11" s="134">
        <f t="shared" si="5"/>
        <v>79.13900000000001</v>
      </c>
      <c r="AU11" s="6"/>
      <c r="AV11" s="15"/>
      <c r="AW11" s="5"/>
      <c r="AX11" s="5"/>
      <c r="AY11" s="5"/>
      <c r="AZ11" s="5"/>
      <c r="BA11" s="6"/>
      <c r="BB11" s="6"/>
      <c r="BC11" s="6"/>
      <c r="BD11" s="6"/>
    </row>
    <row r="12" spans="1:56" ht="15.75">
      <c r="A12" s="42">
        <v>6</v>
      </c>
      <c r="B12" s="43">
        <v>1908446143</v>
      </c>
      <c r="C12" s="44" t="s">
        <v>45</v>
      </c>
      <c r="D12" s="45">
        <v>17007</v>
      </c>
      <c r="E12" s="46"/>
      <c r="F12" s="45"/>
      <c r="G12" s="46"/>
      <c r="H12" s="46"/>
      <c r="I12" s="46"/>
      <c r="J12" s="46"/>
      <c r="K12" s="46"/>
      <c r="L12" s="46"/>
      <c r="M12" s="46"/>
      <c r="N12" s="46"/>
      <c r="O12" s="46">
        <v>10</v>
      </c>
      <c r="P12" s="46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55">
        <f t="shared" si="6"/>
        <v>17097</v>
      </c>
      <c r="AD12" s="130">
        <f>D12*1</f>
        <v>17007</v>
      </c>
      <c r="AE12" s="18">
        <f>D12*2.75%</f>
        <v>467.6925</v>
      </c>
      <c r="AF12" s="18">
        <f>AD12*0.95%</f>
        <v>161.56649999999999</v>
      </c>
      <c r="AG12" s="8">
        <f t="shared" si="7"/>
        <v>2.4750000000000001</v>
      </c>
      <c r="AH12" s="18">
        <f t="shared" si="3"/>
        <v>0.85499999999999998</v>
      </c>
      <c r="AI12" s="18">
        <f>V12*0+W12*0+Y12*0+Z12*0+U12*0+AA12*0+AB12*9+S12*0</f>
        <v>0</v>
      </c>
      <c r="AJ12" s="9"/>
      <c r="AK12" s="9"/>
      <c r="AL12" s="9"/>
      <c r="AM12" s="9"/>
      <c r="AN12" s="16">
        <v>0</v>
      </c>
      <c r="AO12" s="98">
        <f t="shared" si="9"/>
        <v>467.96750000000003</v>
      </c>
      <c r="AP12" s="3"/>
      <c r="AQ12" s="58">
        <v>127</v>
      </c>
      <c r="AR12" s="26">
        <f t="shared" si="10"/>
        <v>16499.8325</v>
      </c>
      <c r="AS12" s="52">
        <f>AF12+AH12+AI12</f>
        <v>162.42149999999998</v>
      </c>
      <c r="AT12" s="134">
        <f>AS12-AQ12-AN12</f>
        <v>35.42149999999998</v>
      </c>
      <c r="AU12" s="6"/>
      <c r="AV12" s="110"/>
      <c r="AW12" s="5"/>
      <c r="AX12" s="5"/>
      <c r="AY12" s="5"/>
      <c r="AZ12" s="5"/>
      <c r="BA12" s="6"/>
      <c r="BB12" s="6"/>
      <c r="BC12" s="6"/>
      <c r="BD12" s="6"/>
    </row>
    <row r="13" spans="1:56" ht="15.75">
      <c r="A13" s="42">
        <v>7</v>
      </c>
      <c r="B13" s="43">
        <v>1908446146</v>
      </c>
      <c r="C13" s="44" t="s">
        <v>51</v>
      </c>
      <c r="D13" s="45">
        <v>15420</v>
      </c>
      <c r="E13" s="46"/>
      <c r="F13" s="45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55">
        <f t="shared" si="6"/>
        <v>15420</v>
      </c>
      <c r="AD13" s="130">
        <f t="shared" si="0"/>
        <v>15420</v>
      </c>
      <c r="AE13" s="18">
        <f t="shared" si="1"/>
        <v>424.05</v>
      </c>
      <c r="AF13" s="18">
        <f t="shared" si="2"/>
        <v>146.49</v>
      </c>
      <c r="AG13" s="8">
        <f t="shared" si="7"/>
        <v>0</v>
      </c>
      <c r="AH13" s="18">
        <f t="shared" si="3"/>
        <v>0</v>
      </c>
      <c r="AI13" s="18">
        <f t="shared" si="8"/>
        <v>0</v>
      </c>
      <c r="AJ13" s="9"/>
      <c r="AK13" s="9"/>
      <c r="AL13" s="9"/>
      <c r="AM13" s="9"/>
      <c r="AN13" s="16">
        <v>0</v>
      </c>
      <c r="AO13" s="98">
        <f t="shared" si="9"/>
        <v>424.05</v>
      </c>
      <c r="AP13" s="3"/>
      <c r="AQ13" s="58">
        <v>140</v>
      </c>
      <c r="AR13" s="26">
        <f t="shared" si="10"/>
        <v>14855.95</v>
      </c>
      <c r="AS13" s="52">
        <f t="shared" si="4"/>
        <v>146.49</v>
      </c>
      <c r="AT13" s="134">
        <f>AS13-AQ13-AN13</f>
        <v>6.4900000000000091</v>
      </c>
      <c r="AU13" s="6"/>
      <c r="AV13" s="110"/>
      <c r="AW13" s="5"/>
      <c r="AX13" s="5"/>
      <c r="AY13" s="5"/>
      <c r="AZ13" s="5"/>
      <c r="BA13" s="6"/>
      <c r="BB13" s="6"/>
      <c r="BC13" s="6"/>
      <c r="BD13" s="6"/>
    </row>
    <row r="14" spans="1:56" ht="15.75">
      <c r="A14" s="42">
        <v>8</v>
      </c>
      <c r="B14" s="43">
        <v>1908446148</v>
      </c>
      <c r="C14" s="44" t="s">
        <v>69</v>
      </c>
      <c r="D14" s="45"/>
      <c r="E14" s="46"/>
      <c r="F14" s="45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55">
        <f t="shared" si="6"/>
        <v>0</v>
      </c>
      <c r="AD14" s="130">
        <f t="shared" si="0"/>
        <v>0</v>
      </c>
      <c r="AE14" s="18">
        <f t="shared" si="1"/>
        <v>0</v>
      </c>
      <c r="AF14" s="18">
        <f t="shared" si="2"/>
        <v>0</v>
      </c>
      <c r="AG14" s="8">
        <f t="shared" si="7"/>
        <v>0</v>
      </c>
      <c r="AH14" s="18">
        <f t="shared" si="3"/>
        <v>0</v>
      </c>
      <c r="AI14" s="18">
        <f t="shared" si="8"/>
        <v>0</v>
      </c>
      <c r="AJ14" s="9"/>
      <c r="AK14" s="9"/>
      <c r="AL14" s="9"/>
      <c r="AM14" s="9"/>
      <c r="AN14" s="16">
        <v>0</v>
      </c>
      <c r="AO14" s="98">
        <f t="shared" si="9"/>
        <v>0</v>
      </c>
      <c r="AP14" s="3"/>
      <c r="AQ14" s="58"/>
      <c r="AR14" s="26">
        <f>AC14-AE14-AG14-AJ14-AK14-AL14-AM14-AN14-AP14-AQ14</f>
        <v>0</v>
      </c>
      <c r="AS14" s="52">
        <f t="shared" si="4"/>
        <v>0</v>
      </c>
      <c r="AT14" s="132">
        <f t="shared" si="5"/>
        <v>0</v>
      </c>
      <c r="AU14" s="6"/>
      <c r="AV14" s="110"/>
      <c r="AW14" s="5"/>
      <c r="AX14" s="5"/>
      <c r="AY14" s="5"/>
      <c r="AZ14" s="5"/>
      <c r="BA14" s="6"/>
      <c r="BB14" s="6"/>
      <c r="BC14" s="6"/>
      <c r="BD14" s="6"/>
    </row>
    <row r="15" spans="1:56" ht="17.25">
      <c r="A15" s="42">
        <v>9</v>
      </c>
      <c r="B15" s="43">
        <v>1908446149</v>
      </c>
      <c r="C15" s="44" t="s">
        <v>52</v>
      </c>
      <c r="D15" s="45">
        <v>24502</v>
      </c>
      <c r="E15" s="46"/>
      <c r="F15" s="45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55">
        <f t="shared" si="6"/>
        <v>24502</v>
      </c>
      <c r="AD15" s="130">
        <f t="shared" si="0"/>
        <v>24502</v>
      </c>
      <c r="AE15" s="18">
        <f t="shared" si="1"/>
        <v>673.80499999999995</v>
      </c>
      <c r="AF15" s="18">
        <f t="shared" si="2"/>
        <v>232.76900000000001</v>
      </c>
      <c r="AG15" s="8">
        <f t="shared" si="7"/>
        <v>0</v>
      </c>
      <c r="AH15" s="18">
        <f t="shared" si="3"/>
        <v>0</v>
      </c>
      <c r="AI15" s="18">
        <f t="shared" si="8"/>
        <v>0</v>
      </c>
      <c r="AJ15" s="9"/>
      <c r="AK15" s="9"/>
      <c r="AL15" s="9"/>
      <c r="AM15" s="9"/>
      <c r="AN15" s="16">
        <v>0</v>
      </c>
      <c r="AO15" s="98">
        <f t="shared" si="9"/>
        <v>673.80499999999995</v>
      </c>
      <c r="AP15" s="3"/>
      <c r="AQ15" s="58">
        <v>218</v>
      </c>
      <c r="AR15" s="26">
        <f t="shared" si="10"/>
        <v>23610.195</v>
      </c>
      <c r="AS15" s="52">
        <f>AF15+AH15+AI15</f>
        <v>232.76900000000001</v>
      </c>
      <c r="AT15" s="134">
        <f>AS15-AQ15-AN15</f>
        <v>14.769000000000005</v>
      </c>
      <c r="AU15" s="6"/>
      <c r="AV15" s="110"/>
      <c r="AW15" s="109"/>
      <c r="AX15" s="109"/>
      <c r="AY15" s="5"/>
      <c r="AZ15" s="5"/>
      <c r="BA15" s="6"/>
      <c r="BB15" s="6"/>
      <c r="BC15" s="6"/>
      <c r="BD15" s="6"/>
    </row>
    <row r="16" spans="1:56" ht="15.75">
      <c r="A16" s="42">
        <v>10</v>
      </c>
      <c r="B16" s="43">
        <v>1908446150</v>
      </c>
      <c r="C16" s="44" t="s">
        <v>53</v>
      </c>
      <c r="D16" s="45"/>
      <c r="E16" s="46"/>
      <c r="F16" s="45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55">
        <f t="shared" si="6"/>
        <v>0</v>
      </c>
      <c r="AD16" s="130">
        <f t="shared" si="0"/>
        <v>0</v>
      </c>
      <c r="AE16" s="18">
        <f t="shared" si="1"/>
        <v>0</v>
      </c>
      <c r="AF16" s="18">
        <f t="shared" si="2"/>
        <v>0</v>
      </c>
      <c r="AG16" s="8">
        <f t="shared" si="7"/>
        <v>0</v>
      </c>
      <c r="AH16" s="18">
        <f t="shared" si="3"/>
        <v>0</v>
      </c>
      <c r="AI16" s="18">
        <f t="shared" si="8"/>
        <v>0</v>
      </c>
      <c r="AJ16" s="9"/>
      <c r="AK16" s="9"/>
      <c r="AL16" s="9"/>
      <c r="AM16" s="9"/>
      <c r="AN16" s="16">
        <v>0</v>
      </c>
      <c r="AO16" s="98">
        <f t="shared" si="9"/>
        <v>0</v>
      </c>
      <c r="AP16" s="3"/>
      <c r="AQ16" s="58"/>
      <c r="AR16" s="26">
        <f>AC16-AE16-AG16-AJ16-AK16-AL16-AM16-AN16-AP16-AQ16</f>
        <v>0</v>
      </c>
      <c r="AS16" s="52">
        <f t="shared" si="4"/>
        <v>0</v>
      </c>
      <c r="AT16" s="134">
        <f t="shared" si="5"/>
        <v>0</v>
      </c>
      <c r="AU16" s="6"/>
      <c r="AV16" s="110"/>
      <c r="AW16" s="5"/>
      <c r="AX16" s="5"/>
      <c r="AY16" s="5"/>
      <c r="AZ16" s="5"/>
      <c r="BA16" s="6"/>
      <c r="BB16" s="6"/>
      <c r="BC16" s="6"/>
      <c r="BD16" s="6"/>
    </row>
    <row r="17" spans="1:56" ht="15.75">
      <c r="A17" s="42">
        <v>11</v>
      </c>
      <c r="B17" s="43">
        <v>1908446151</v>
      </c>
      <c r="C17" s="44" t="s">
        <v>50</v>
      </c>
      <c r="D17" s="45">
        <v>17065</v>
      </c>
      <c r="E17" s="46"/>
      <c r="F17" s="45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55">
        <f t="shared" si="6"/>
        <v>17065</v>
      </c>
      <c r="AD17" s="130">
        <f>D17*1</f>
        <v>17065</v>
      </c>
      <c r="AE17" s="18">
        <f>D17*2.75%</f>
        <v>469.28750000000002</v>
      </c>
      <c r="AF17" s="18">
        <f>AD17*0.95%</f>
        <v>162.11750000000001</v>
      </c>
      <c r="AG17" s="8">
        <f t="shared" si="7"/>
        <v>0</v>
      </c>
      <c r="AH17" s="18">
        <f t="shared" si="3"/>
        <v>0</v>
      </c>
      <c r="AI17" s="18">
        <f>V17*0+W17*0+Y17*0+Z17*0+U17*0+AA17*0+AB17*9+S17*0</f>
        <v>0</v>
      </c>
      <c r="AJ17" s="9"/>
      <c r="AK17" s="9"/>
      <c r="AL17" s="9"/>
      <c r="AM17" s="9"/>
      <c r="AN17" s="16">
        <v>0</v>
      </c>
      <c r="AO17" s="98">
        <f t="shared" si="9"/>
        <v>469.28750000000002</v>
      </c>
      <c r="AP17" s="3"/>
      <c r="AQ17" s="58">
        <v>116</v>
      </c>
      <c r="AR17" s="26">
        <f>AC17-AE17-AG17-AJ17-AK17-AL17-AM17-AN17-AP17-AQ17</f>
        <v>16479.712500000001</v>
      </c>
      <c r="AS17" s="52">
        <f>AF17+AH17+AI17</f>
        <v>162.11750000000001</v>
      </c>
      <c r="AT17" s="134">
        <f>AS17-AQ17-AN17</f>
        <v>46.117500000000007</v>
      </c>
      <c r="AU17" s="6"/>
      <c r="AV17" s="110"/>
      <c r="AW17" s="5"/>
      <c r="AX17" s="5"/>
      <c r="AY17" s="5"/>
      <c r="AZ17" s="5"/>
      <c r="BA17" s="6"/>
      <c r="BB17" s="6"/>
      <c r="BC17" s="6"/>
      <c r="BD17" s="6"/>
    </row>
    <row r="18" spans="1:56" ht="16.5" thickBot="1">
      <c r="A18" s="42">
        <v>12</v>
      </c>
      <c r="B18" s="43">
        <v>1908446152</v>
      </c>
      <c r="C18" s="44" t="s">
        <v>44</v>
      </c>
      <c r="D18" s="45"/>
      <c r="E18" s="46"/>
      <c r="F18" s="45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55">
        <f t="shared" si="6"/>
        <v>0</v>
      </c>
      <c r="AD18" s="130">
        <f>D18*1</f>
        <v>0</v>
      </c>
      <c r="AE18" s="18">
        <f>D18*2.75%</f>
        <v>0</v>
      </c>
      <c r="AF18" s="18">
        <f>AD18*0.95%</f>
        <v>0</v>
      </c>
      <c r="AG18" s="8">
        <f t="shared" si="7"/>
        <v>0</v>
      </c>
      <c r="AH18" s="18">
        <f t="shared" si="3"/>
        <v>0</v>
      </c>
      <c r="AI18" s="18">
        <f>V18*0+W18*0+Y18*0+Z18*0+U18*0+AA18*0+AB18*9+S18*0</f>
        <v>0</v>
      </c>
      <c r="AJ18" s="9"/>
      <c r="AK18" s="9"/>
      <c r="AL18" s="9"/>
      <c r="AM18" s="9"/>
      <c r="AN18" s="16">
        <v>0</v>
      </c>
      <c r="AO18" s="98">
        <f t="shared" si="9"/>
        <v>0</v>
      </c>
      <c r="AP18" s="3"/>
      <c r="AQ18" s="58"/>
      <c r="AR18" s="26">
        <f t="shared" si="10"/>
        <v>0</v>
      </c>
      <c r="AS18" s="52">
        <f>AF18+AH18+AI18</f>
        <v>0</v>
      </c>
      <c r="AT18" s="134">
        <f>AS18-AQ18-AN18</f>
        <v>0</v>
      </c>
      <c r="AU18" s="6"/>
      <c r="AV18" s="110"/>
      <c r="AW18" s="5"/>
      <c r="AX18" s="5"/>
      <c r="AY18" s="5"/>
      <c r="AZ18" s="5"/>
      <c r="BA18" s="6"/>
      <c r="BB18" s="6"/>
      <c r="BC18" s="6"/>
      <c r="BD18" s="6"/>
    </row>
    <row r="19" spans="1:56" ht="16.5" hidden="1" thickBot="1">
      <c r="A19" s="42">
        <v>13</v>
      </c>
      <c r="B19" s="46"/>
      <c r="C19" s="19"/>
      <c r="D19" s="45"/>
      <c r="E19" s="46"/>
      <c r="F19" s="45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55">
        <f t="shared" si="6"/>
        <v>0</v>
      </c>
      <c r="AD19" s="130">
        <f t="shared" si="0"/>
        <v>0</v>
      </c>
      <c r="AE19" s="18">
        <f t="shared" si="1"/>
        <v>0</v>
      </c>
      <c r="AF19" s="18">
        <f t="shared" si="2"/>
        <v>0</v>
      </c>
      <c r="AG19" s="8">
        <f t="shared" si="7"/>
        <v>0</v>
      </c>
      <c r="AH19" s="18">
        <f t="shared" si="3"/>
        <v>0</v>
      </c>
      <c r="AI19" s="18">
        <f t="shared" si="8"/>
        <v>0</v>
      </c>
      <c r="AJ19" s="9"/>
      <c r="AK19" s="9"/>
      <c r="AL19" s="9"/>
      <c r="AM19" s="9"/>
      <c r="AN19" s="16">
        <v>0</v>
      </c>
      <c r="AO19" s="98"/>
      <c r="AP19" s="3"/>
      <c r="AQ19" s="59"/>
      <c r="AR19" s="20">
        <f t="shared" si="10"/>
        <v>0</v>
      </c>
      <c r="AS19" s="52">
        <f t="shared" si="4"/>
        <v>0</v>
      </c>
      <c r="AT19" s="52">
        <f t="shared" si="5"/>
        <v>0</v>
      </c>
      <c r="AU19" s="6"/>
      <c r="AV19" s="25"/>
      <c r="AW19" s="6"/>
      <c r="AX19" s="6"/>
      <c r="AY19" s="6"/>
      <c r="AZ19" s="6"/>
      <c r="BA19" s="6"/>
      <c r="BB19" s="6"/>
      <c r="BC19" s="6"/>
      <c r="BD19" s="6"/>
    </row>
    <row r="20" spans="1:56" ht="16.5" hidden="1" thickBot="1">
      <c r="A20" s="42">
        <v>14</v>
      </c>
      <c r="B20" s="46"/>
      <c r="C20" s="19"/>
      <c r="D20" s="45"/>
      <c r="E20" s="46"/>
      <c r="F20" s="45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55">
        <f t="shared" si="6"/>
        <v>0</v>
      </c>
      <c r="AD20" s="130">
        <f t="shared" si="0"/>
        <v>0</v>
      </c>
      <c r="AE20" s="18">
        <f t="shared" si="1"/>
        <v>0</v>
      </c>
      <c r="AF20" s="18">
        <f t="shared" si="2"/>
        <v>0</v>
      </c>
      <c r="AG20" s="8">
        <f t="shared" si="7"/>
        <v>0</v>
      </c>
      <c r="AH20" s="18">
        <f t="shared" si="3"/>
        <v>0</v>
      </c>
      <c r="AI20" s="18">
        <f t="shared" si="8"/>
        <v>0</v>
      </c>
      <c r="AJ20" s="9"/>
      <c r="AK20" s="9"/>
      <c r="AL20" s="9"/>
      <c r="AM20" s="9"/>
      <c r="AN20" s="16">
        <v>0</v>
      </c>
      <c r="AO20" s="98"/>
      <c r="AP20" s="3"/>
      <c r="AQ20" s="59"/>
      <c r="AR20" s="20">
        <f>AC20-AE20-AG20-AJ20-AK20-AL20-AM20-AN20-AP20-AQ20</f>
        <v>0</v>
      </c>
      <c r="AS20" s="52">
        <f>AF20+AH20+AI20</f>
        <v>0</v>
      </c>
      <c r="AT20" s="52">
        <f>AS20-AQ20-AN20</f>
        <v>0</v>
      </c>
      <c r="AU20" s="6"/>
      <c r="AV20" s="25"/>
      <c r="AW20" s="6"/>
      <c r="AX20" s="6"/>
      <c r="AY20" s="6"/>
      <c r="AZ20" s="6"/>
      <c r="BA20" s="6"/>
      <c r="BB20" s="6"/>
      <c r="BC20" s="6"/>
      <c r="BD20" s="6"/>
    </row>
    <row r="21" spans="1:56" ht="16.5" hidden="1" thickBot="1">
      <c r="A21" s="42">
        <v>15</v>
      </c>
      <c r="B21" s="46"/>
      <c r="C21" s="21"/>
      <c r="D21" s="45"/>
      <c r="E21" s="46"/>
      <c r="F21" s="45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55">
        <f t="shared" si="6"/>
        <v>0</v>
      </c>
      <c r="AD21" s="130">
        <f t="shared" si="0"/>
        <v>0</v>
      </c>
      <c r="AE21" s="18">
        <f t="shared" si="1"/>
        <v>0</v>
      </c>
      <c r="AF21" s="18">
        <f t="shared" si="2"/>
        <v>0</v>
      </c>
      <c r="AG21" s="8">
        <f t="shared" si="7"/>
        <v>0</v>
      </c>
      <c r="AH21" s="18">
        <f t="shared" si="3"/>
        <v>0</v>
      </c>
      <c r="AI21" s="18">
        <f t="shared" si="8"/>
        <v>0</v>
      </c>
      <c r="AJ21" s="9"/>
      <c r="AK21" s="9"/>
      <c r="AL21" s="9"/>
      <c r="AM21" s="9"/>
      <c r="AN21" s="16">
        <v>0</v>
      </c>
      <c r="AO21" s="98"/>
      <c r="AP21" s="3"/>
      <c r="AQ21" s="59"/>
      <c r="AR21" s="10">
        <f t="shared" si="10"/>
        <v>0</v>
      </c>
      <c r="AS21" s="52">
        <f t="shared" ref="AS21:AS28" si="11">AF21+AH21+AI21</f>
        <v>0</v>
      </c>
      <c r="AT21" s="52">
        <f t="shared" ref="AT21:AT28" si="12">AS21-AQ21-AN21</f>
        <v>0</v>
      </c>
      <c r="AU21" s="6"/>
      <c r="AV21" s="25"/>
      <c r="AW21" s="6"/>
      <c r="AX21" s="6"/>
      <c r="AY21" s="6"/>
      <c r="AZ21" s="6"/>
      <c r="BA21" s="6"/>
      <c r="BB21" s="6"/>
      <c r="BC21" s="6"/>
      <c r="BD21" s="6"/>
    </row>
    <row r="22" spans="1:56" ht="16.5" hidden="1" thickBot="1">
      <c r="A22" s="42">
        <v>16</v>
      </c>
      <c r="B22" s="46"/>
      <c r="C22" s="21"/>
      <c r="D22" s="45"/>
      <c r="E22" s="46"/>
      <c r="F22" s="45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55">
        <f t="shared" si="6"/>
        <v>0</v>
      </c>
      <c r="AD22" s="130">
        <f t="shared" si="0"/>
        <v>0</v>
      </c>
      <c r="AE22" s="18">
        <f t="shared" si="1"/>
        <v>0</v>
      </c>
      <c r="AF22" s="18">
        <f t="shared" si="2"/>
        <v>0</v>
      </c>
      <c r="AG22" s="8">
        <f t="shared" si="7"/>
        <v>0</v>
      </c>
      <c r="AH22" s="18">
        <f t="shared" si="3"/>
        <v>0</v>
      </c>
      <c r="AI22" s="18">
        <f t="shared" si="8"/>
        <v>0</v>
      </c>
      <c r="AJ22" s="9"/>
      <c r="AK22" s="9"/>
      <c r="AL22" s="9"/>
      <c r="AM22" s="9"/>
      <c r="AN22" s="16">
        <v>0</v>
      </c>
      <c r="AO22" s="98"/>
      <c r="AP22" s="3"/>
      <c r="AQ22" s="59"/>
      <c r="AR22" s="10">
        <f>AC22-AE22-AG22-AJ22-AK22-AL22-AM22-AN22-AP22-AQ22</f>
        <v>0</v>
      </c>
      <c r="AS22" s="52">
        <f>AF22+AH22+AI22</f>
        <v>0</v>
      </c>
      <c r="AT22" s="52">
        <f>AS22-AQ22-AN22</f>
        <v>0</v>
      </c>
      <c r="AU22" s="6"/>
      <c r="AV22" s="25"/>
      <c r="AW22" s="6"/>
      <c r="AX22" s="6"/>
      <c r="AY22" s="6"/>
      <c r="AZ22" s="6"/>
      <c r="BA22" s="6"/>
      <c r="BB22" s="6"/>
      <c r="BC22" s="6"/>
      <c r="BD22" s="6"/>
    </row>
    <row r="23" spans="1:56" ht="16.5" hidden="1" thickBot="1">
      <c r="A23" s="42">
        <v>17</v>
      </c>
      <c r="B23" s="46"/>
      <c r="C23" s="19"/>
      <c r="D23" s="45"/>
      <c r="E23" s="46"/>
      <c r="F23" s="45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55">
        <f t="shared" si="6"/>
        <v>0</v>
      </c>
      <c r="AD23" s="130">
        <f t="shared" si="0"/>
        <v>0</v>
      </c>
      <c r="AE23" s="18">
        <f t="shared" si="1"/>
        <v>0</v>
      </c>
      <c r="AF23" s="18">
        <f t="shared" si="2"/>
        <v>0</v>
      </c>
      <c r="AG23" s="8">
        <f t="shared" si="7"/>
        <v>0</v>
      </c>
      <c r="AH23" s="18">
        <f t="shared" si="3"/>
        <v>0</v>
      </c>
      <c r="AI23" s="18">
        <f t="shared" si="8"/>
        <v>0</v>
      </c>
      <c r="AJ23" s="9"/>
      <c r="AK23" s="9"/>
      <c r="AL23" s="9"/>
      <c r="AM23" s="9"/>
      <c r="AN23" s="16">
        <v>0</v>
      </c>
      <c r="AO23" s="98"/>
      <c r="AP23" s="3"/>
      <c r="AQ23" s="59"/>
      <c r="AR23" s="10">
        <f t="shared" si="10"/>
        <v>0</v>
      </c>
      <c r="AS23" s="52">
        <f t="shared" si="11"/>
        <v>0</v>
      </c>
      <c r="AT23" s="52">
        <f t="shared" si="12"/>
        <v>0</v>
      </c>
      <c r="AU23" s="6"/>
      <c r="AV23" s="25"/>
      <c r="AW23" s="6"/>
      <c r="AX23" s="6"/>
      <c r="AY23" s="6"/>
      <c r="AZ23" s="6"/>
      <c r="BA23" s="6"/>
      <c r="BB23" s="6"/>
      <c r="BC23" s="6"/>
      <c r="BD23" s="6"/>
    </row>
    <row r="24" spans="1:56" ht="16.5" hidden="1" thickBot="1">
      <c r="A24" s="42">
        <v>18</v>
      </c>
      <c r="B24" s="46"/>
      <c r="C24" s="19"/>
      <c r="D24" s="45"/>
      <c r="E24" s="46"/>
      <c r="F24" s="45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55">
        <f t="shared" si="6"/>
        <v>0</v>
      </c>
      <c r="AD24" s="130">
        <f t="shared" si="0"/>
        <v>0</v>
      </c>
      <c r="AE24" s="18">
        <f t="shared" si="1"/>
        <v>0</v>
      </c>
      <c r="AF24" s="18">
        <f t="shared" si="2"/>
        <v>0</v>
      </c>
      <c r="AG24" s="8">
        <f t="shared" si="7"/>
        <v>0</v>
      </c>
      <c r="AH24" s="18">
        <f t="shared" si="3"/>
        <v>0</v>
      </c>
      <c r="AI24" s="18">
        <f t="shared" si="8"/>
        <v>0</v>
      </c>
      <c r="AJ24" s="130"/>
      <c r="AK24" s="130"/>
      <c r="AL24" s="19"/>
      <c r="AM24" s="19"/>
      <c r="AN24" s="16">
        <v>0</v>
      </c>
      <c r="AO24" s="98"/>
      <c r="AP24" s="3"/>
      <c r="AQ24" s="59"/>
      <c r="AR24" s="10">
        <f t="shared" si="10"/>
        <v>0</v>
      </c>
      <c r="AS24" s="52">
        <f t="shared" si="11"/>
        <v>0</v>
      </c>
      <c r="AT24" s="52">
        <f t="shared" si="12"/>
        <v>0</v>
      </c>
      <c r="AU24" s="6"/>
      <c r="AV24" s="25"/>
      <c r="AW24" s="6"/>
      <c r="AX24" s="6"/>
      <c r="AY24" s="6"/>
      <c r="AZ24" s="6"/>
      <c r="BA24" s="6"/>
      <c r="BB24" s="6"/>
      <c r="BC24" s="6"/>
      <c r="BD24" s="6"/>
    </row>
    <row r="25" spans="1:56" ht="16.5" hidden="1" thickBot="1">
      <c r="A25" s="42">
        <v>19</v>
      </c>
      <c r="B25" s="46"/>
      <c r="C25" s="19"/>
      <c r="D25" s="45"/>
      <c r="E25" s="46"/>
      <c r="F25" s="45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55">
        <f t="shared" si="6"/>
        <v>0</v>
      </c>
      <c r="AD25" s="130">
        <f t="shared" si="0"/>
        <v>0</v>
      </c>
      <c r="AE25" s="18">
        <f t="shared" si="1"/>
        <v>0</v>
      </c>
      <c r="AF25" s="18">
        <f t="shared" si="2"/>
        <v>0</v>
      </c>
      <c r="AG25" s="8">
        <f t="shared" si="7"/>
        <v>0</v>
      </c>
      <c r="AH25" s="18">
        <f t="shared" si="3"/>
        <v>0</v>
      </c>
      <c r="AI25" s="18">
        <f t="shared" si="8"/>
        <v>0</v>
      </c>
      <c r="AJ25" s="9"/>
      <c r="AK25" s="9"/>
      <c r="AL25" s="9"/>
      <c r="AM25" s="9"/>
      <c r="AN25" s="16">
        <v>0</v>
      </c>
      <c r="AO25" s="98"/>
      <c r="AP25" s="3"/>
      <c r="AQ25" s="59"/>
      <c r="AR25" s="10">
        <f t="shared" si="10"/>
        <v>0</v>
      </c>
      <c r="AS25" s="52">
        <f t="shared" si="11"/>
        <v>0</v>
      </c>
      <c r="AT25" s="52">
        <f t="shared" si="12"/>
        <v>0</v>
      </c>
      <c r="AU25" s="6"/>
      <c r="AV25" s="25"/>
      <c r="AW25" s="6"/>
      <c r="AX25" s="6"/>
      <c r="AY25" s="6"/>
      <c r="AZ25" s="6"/>
      <c r="BA25" s="6"/>
      <c r="BB25" s="6"/>
      <c r="BC25" s="6"/>
      <c r="BD25" s="6"/>
    </row>
    <row r="26" spans="1:56" ht="16.5" hidden="1" thickBot="1">
      <c r="A26" s="42">
        <v>20</v>
      </c>
      <c r="B26" s="46"/>
      <c r="C26" s="19"/>
      <c r="D26" s="45"/>
      <c r="E26" s="46"/>
      <c r="F26" s="45"/>
      <c r="G26" s="46"/>
      <c r="H26" s="46"/>
      <c r="I26" s="46"/>
      <c r="J26" s="46"/>
      <c r="K26" s="45"/>
      <c r="L26" s="46"/>
      <c r="M26" s="46"/>
      <c r="N26" s="46"/>
      <c r="O26" s="46"/>
      <c r="P26" s="46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55">
        <f t="shared" si="6"/>
        <v>0</v>
      </c>
      <c r="AD26" s="130">
        <f t="shared" si="0"/>
        <v>0</v>
      </c>
      <c r="AE26" s="18">
        <f t="shared" si="1"/>
        <v>0</v>
      </c>
      <c r="AF26" s="18">
        <f t="shared" si="2"/>
        <v>0</v>
      </c>
      <c r="AG26" s="8">
        <f t="shared" si="7"/>
        <v>0</v>
      </c>
      <c r="AH26" s="18">
        <f t="shared" si="3"/>
        <v>0</v>
      </c>
      <c r="AI26" s="18">
        <f t="shared" si="8"/>
        <v>0</v>
      </c>
      <c r="AJ26" s="9"/>
      <c r="AK26" s="9"/>
      <c r="AL26" s="9"/>
      <c r="AM26" s="9"/>
      <c r="AN26" s="16">
        <v>0</v>
      </c>
      <c r="AO26" s="98"/>
      <c r="AP26" s="3"/>
      <c r="AQ26" s="59"/>
      <c r="AR26" s="10">
        <f t="shared" si="10"/>
        <v>0</v>
      </c>
      <c r="AS26" s="52">
        <f t="shared" si="11"/>
        <v>0</v>
      </c>
      <c r="AT26" s="52">
        <f t="shared" si="12"/>
        <v>0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1:56" ht="16.5" hidden="1" thickBot="1">
      <c r="A27" s="42">
        <v>21</v>
      </c>
      <c r="B27" s="46"/>
      <c r="C27" s="19"/>
      <c r="D27" s="45"/>
      <c r="E27" s="46"/>
      <c r="F27" s="45"/>
      <c r="G27" s="46"/>
      <c r="H27" s="46"/>
      <c r="I27" s="46"/>
      <c r="J27" s="46"/>
      <c r="K27" s="45"/>
      <c r="L27" s="46"/>
      <c r="M27" s="46"/>
      <c r="N27" s="46"/>
      <c r="O27" s="46"/>
      <c r="P27" s="46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55">
        <f t="shared" si="6"/>
        <v>0</v>
      </c>
      <c r="AD27" s="130">
        <f t="shared" si="0"/>
        <v>0</v>
      </c>
      <c r="AE27" s="18">
        <f t="shared" si="1"/>
        <v>0</v>
      </c>
      <c r="AF27" s="18">
        <f t="shared" si="2"/>
        <v>0</v>
      </c>
      <c r="AG27" s="8">
        <f t="shared" si="7"/>
        <v>0</v>
      </c>
      <c r="AH27" s="18">
        <f t="shared" si="3"/>
        <v>0</v>
      </c>
      <c r="AI27" s="18">
        <f t="shared" si="8"/>
        <v>0</v>
      </c>
      <c r="AJ27" s="9"/>
      <c r="AK27" s="9"/>
      <c r="AL27" s="9"/>
      <c r="AM27" s="9"/>
      <c r="AN27" s="16">
        <v>0</v>
      </c>
      <c r="AO27" s="98"/>
      <c r="AP27" s="3"/>
      <c r="AQ27" s="59"/>
      <c r="AR27" s="10">
        <f t="shared" si="10"/>
        <v>0</v>
      </c>
      <c r="AS27" s="52">
        <f t="shared" si="11"/>
        <v>0</v>
      </c>
      <c r="AT27" s="52">
        <f t="shared" si="12"/>
        <v>0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</row>
    <row r="28" spans="1:56" ht="16.5" hidden="1" thickBot="1">
      <c r="A28" s="47">
        <v>22</v>
      </c>
      <c r="B28" s="48"/>
      <c r="C28" s="49"/>
      <c r="D28" s="50"/>
      <c r="E28" s="48"/>
      <c r="F28" s="50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56">
        <f t="shared" si="6"/>
        <v>0</v>
      </c>
      <c r="AD28" s="17">
        <f t="shared" si="0"/>
        <v>0</v>
      </c>
      <c r="AE28" s="27">
        <f t="shared" si="1"/>
        <v>0</v>
      </c>
      <c r="AF28" s="27">
        <f t="shared" si="2"/>
        <v>0</v>
      </c>
      <c r="AG28" s="28">
        <f t="shared" si="7"/>
        <v>0</v>
      </c>
      <c r="AH28" s="27">
        <f t="shared" si="3"/>
        <v>0</v>
      </c>
      <c r="AI28" s="27">
        <f t="shared" si="8"/>
        <v>0</v>
      </c>
      <c r="AJ28" s="29"/>
      <c r="AK28" s="29"/>
      <c r="AL28" s="29"/>
      <c r="AM28" s="29"/>
      <c r="AN28" s="30">
        <v>0</v>
      </c>
      <c r="AO28" s="99"/>
      <c r="AP28" s="60"/>
      <c r="AQ28" s="61"/>
      <c r="AR28" s="31">
        <f t="shared" si="10"/>
        <v>0</v>
      </c>
      <c r="AS28" s="53">
        <f t="shared" si="11"/>
        <v>0</v>
      </c>
      <c r="AT28" s="53">
        <f t="shared" si="12"/>
        <v>0</v>
      </c>
      <c r="AU28" s="6"/>
      <c r="AV28" s="6"/>
      <c r="AW28" s="6"/>
      <c r="AX28" s="6"/>
      <c r="AY28" s="6"/>
      <c r="AZ28" s="6"/>
      <c r="BA28" s="6"/>
      <c r="BB28" s="6"/>
      <c r="BC28" s="6"/>
      <c r="BD28" s="6"/>
    </row>
    <row r="29" spans="1:56" s="1" customFormat="1" ht="16.5" thickBot="1">
      <c r="A29" s="185" t="s">
        <v>58</v>
      </c>
      <c r="B29" s="186"/>
      <c r="C29" s="186"/>
      <c r="D29" s="100">
        <f t="shared" ref="D29:AT29" si="13">SUM(D7:D28)</f>
        <v>160848</v>
      </c>
      <c r="E29" s="100">
        <f t="shared" si="13"/>
        <v>0</v>
      </c>
      <c r="F29" s="100">
        <f t="shared" si="13"/>
        <v>0</v>
      </c>
      <c r="G29" s="100">
        <f t="shared" si="13"/>
        <v>0</v>
      </c>
      <c r="H29" s="100">
        <f t="shared" si="13"/>
        <v>0</v>
      </c>
      <c r="I29" s="100">
        <f t="shared" si="13"/>
        <v>0</v>
      </c>
      <c r="J29" s="100">
        <f t="shared" si="13"/>
        <v>0</v>
      </c>
      <c r="K29" s="100">
        <f>SUM(K7:K18)</f>
        <v>0</v>
      </c>
      <c r="L29" s="100">
        <f t="shared" ref="L29:P29" si="14">SUM(L7:L18)</f>
        <v>0</v>
      </c>
      <c r="M29" s="100">
        <f t="shared" si="14"/>
        <v>0</v>
      </c>
      <c r="N29" s="100">
        <f t="shared" si="14"/>
        <v>0</v>
      </c>
      <c r="O29" s="100">
        <f t="shared" si="14"/>
        <v>130</v>
      </c>
      <c r="P29" s="100">
        <f t="shared" si="14"/>
        <v>0</v>
      </c>
      <c r="Q29" s="100">
        <f t="shared" si="13"/>
        <v>0</v>
      </c>
      <c r="R29" s="100">
        <f t="shared" si="13"/>
        <v>0</v>
      </c>
      <c r="S29" s="100">
        <f t="shared" si="13"/>
        <v>0</v>
      </c>
      <c r="T29" s="100">
        <f t="shared" si="13"/>
        <v>0</v>
      </c>
      <c r="U29" s="100">
        <f t="shared" si="13"/>
        <v>0</v>
      </c>
      <c r="V29" s="100">
        <f t="shared" si="13"/>
        <v>0</v>
      </c>
      <c r="W29" s="100">
        <f t="shared" si="13"/>
        <v>0</v>
      </c>
      <c r="X29" s="100">
        <f t="shared" si="13"/>
        <v>0</v>
      </c>
      <c r="Y29" s="100">
        <f t="shared" si="13"/>
        <v>0</v>
      </c>
      <c r="Z29" s="100">
        <f t="shared" si="13"/>
        <v>0</v>
      </c>
      <c r="AA29" s="100">
        <f t="shared" si="13"/>
        <v>0</v>
      </c>
      <c r="AB29" s="100">
        <f t="shared" si="13"/>
        <v>0</v>
      </c>
      <c r="AC29" s="101">
        <f t="shared" si="13"/>
        <v>162018</v>
      </c>
      <c r="AD29" s="101">
        <f t="shared" si="13"/>
        <v>160848</v>
      </c>
      <c r="AE29" s="101">
        <f t="shared" si="13"/>
        <v>4423.32</v>
      </c>
      <c r="AF29" s="101">
        <f t="shared" si="13"/>
        <v>1528.056</v>
      </c>
      <c r="AG29" s="101">
        <f t="shared" si="13"/>
        <v>32.265000000000001</v>
      </c>
      <c r="AH29" s="101">
        <f t="shared" si="13"/>
        <v>11.114999999999998</v>
      </c>
      <c r="AI29" s="101">
        <f t="shared" si="13"/>
        <v>0</v>
      </c>
      <c r="AJ29" s="101">
        <f t="shared" si="13"/>
        <v>0</v>
      </c>
      <c r="AK29" s="101">
        <f t="shared" si="13"/>
        <v>0</v>
      </c>
      <c r="AL29" s="101">
        <f t="shared" si="13"/>
        <v>0</v>
      </c>
      <c r="AM29" s="101">
        <f t="shared" si="13"/>
        <v>0</v>
      </c>
      <c r="AN29" s="101">
        <f t="shared" si="13"/>
        <v>0</v>
      </c>
      <c r="AO29" s="102">
        <f>SUM(AO7:AO28)</f>
        <v>4426.8950000000004</v>
      </c>
      <c r="AP29" s="101">
        <f t="shared" si="13"/>
        <v>0</v>
      </c>
      <c r="AQ29" s="103">
        <f t="shared" si="13"/>
        <v>1247</v>
      </c>
      <c r="AR29" s="104">
        <f>SUM(AR7:AR28)</f>
        <v>156316.41500000001</v>
      </c>
      <c r="AS29" s="104">
        <f>SUM(AS7:AS28)</f>
        <v>1539.171</v>
      </c>
      <c r="AT29" s="104">
        <f t="shared" si="13"/>
        <v>292.17099999999999</v>
      </c>
      <c r="AU29" s="105"/>
      <c r="AV29" s="105"/>
      <c r="AW29" s="111"/>
      <c r="AX29" s="111"/>
      <c r="AY29" s="111"/>
      <c r="AZ29" s="111"/>
      <c r="BA29" s="111"/>
      <c r="BB29" s="111"/>
      <c r="BC29" s="111"/>
      <c r="BD29" s="111"/>
    </row>
    <row r="30" spans="1:56" ht="15.75" thickBot="1">
      <c r="A30" s="187" t="s">
        <v>56</v>
      </c>
      <c r="B30" s="188"/>
      <c r="C30" s="32"/>
      <c r="D30" s="33"/>
      <c r="E30" s="34">
        <f>E4-E29</f>
        <v>0</v>
      </c>
      <c r="F30" s="34">
        <f t="shared" ref="F30:R30" si="15">F4-F29</f>
        <v>0</v>
      </c>
      <c r="G30" s="34">
        <f t="shared" si="15"/>
        <v>0</v>
      </c>
      <c r="H30" s="34">
        <f t="shared" si="15"/>
        <v>0</v>
      </c>
      <c r="I30" s="34">
        <f t="shared" si="15"/>
        <v>0</v>
      </c>
      <c r="J30" s="34">
        <f t="shared" si="15"/>
        <v>0</v>
      </c>
      <c r="K30" s="35">
        <f>K4+K5-K29</f>
        <v>0</v>
      </c>
      <c r="L30" s="35">
        <f t="shared" ref="L30:O30" si="16">L4+L5-L29</f>
        <v>300</v>
      </c>
      <c r="M30" s="35">
        <f>M4+M5-M29</f>
        <v>0</v>
      </c>
      <c r="N30" s="35">
        <f t="shared" si="16"/>
        <v>0</v>
      </c>
      <c r="O30" s="35">
        <f t="shared" si="16"/>
        <v>530</v>
      </c>
      <c r="P30" s="35">
        <f>P4+P5-P29</f>
        <v>0</v>
      </c>
      <c r="Q30" s="34">
        <f t="shared" si="15"/>
        <v>0</v>
      </c>
      <c r="R30" s="34">
        <f t="shared" si="15"/>
        <v>0</v>
      </c>
      <c r="S30" s="36"/>
      <c r="T30" s="36"/>
      <c r="U30" s="36"/>
      <c r="V30" s="36"/>
      <c r="W30" s="36"/>
      <c r="X30" s="36"/>
      <c r="Y30" s="36"/>
      <c r="Z30" s="36"/>
      <c r="AA30" s="36"/>
      <c r="AB30" s="106"/>
      <c r="AC30" s="107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108"/>
      <c r="AP30" s="116"/>
      <c r="AQ30" s="116"/>
      <c r="AR30" s="116"/>
      <c r="AS30" s="116"/>
      <c r="AT30" s="116"/>
      <c r="AV30" s="6"/>
      <c r="AW30" s="6"/>
      <c r="AX30" s="6"/>
      <c r="AY30" s="6"/>
      <c r="AZ30" s="6"/>
      <c r="BA30" s="6"/>
      <c r="BB30" s="6"/>
      <c r="BC30" s="6"/>
      <c r="BD30" s="6"/>
    </row>
    <row r="31" spans="1:56" ht="15">
      <c r="A31" s="12"/>
      <c r="B31" s="12"/>
      <c r="C31" s="112"/>
      <c r="D31" s="12"/>
      <c r="E31" s="113"/>
      <c r="F31" s="113"/>
      <c r="G31" s="113"/>
      <c r="H31" s="113"/>
      <c r="I31" s="113"/>
      <c r="J31" s="113"/>
      <c r="K31" s="114"/>
      <c r="L31" s="114"/>
      <c r="M31" s="114"/>
      <c r="N31" s="114"/>
      <c r="O31" s="114"/>
      <c r="P31" s="114"/>
      <c r="Q31" s="113"/>
      <c r="R31" s="113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5"/>
      <c r="AP31" s="112"/>
      <c r="AQ31" s="112"/>
      <c r="AR31" s="112"/>
      <c r="AS31" s="112"/>
      <c r="AT31" s="112"/>
      <c r="AV31" s="6"/>
      <c r="AW31" s="6"/>
      <c r="AX31" s="6"/>
      <c r="AY31" s="6"/>
      <c r="AZ31" s="6"/>
      <c r="BA31" s="6"/>
      <c r="BB31" s="6"/>
      <c r="BC31" s="6"/>
      <c r="BD31" s="6"/>
    </row>
    <row r="32" spans="1:56" ht="18">
      <c r="A32" s="6"/>
      <c r="B32" s="6"/>
      <c r="C32" s="5"/>
      <c r="D32" s="176" t="s">
        <v>85</v>
      </c>
      <c r="E32" s="176"/>
      <c r="F32" s="176"/>
      <c r="G32" s="176"/>
      <c r="H32" s="176"/>
      <c r="I32" s="176"/>
      <c r="J32" s="176"/>
      <c r="K32" s="176"/>
      <c r="L32" s="176"/>
      <c r="M32" s="176"/>
      <c r="O32" s="23"/>
      <c r="P32" s="11"/>
      <c r="Q32" s="6"/>
      <c r="R32" s="6"/>
      <c r="S32" s="6"/>
      <c r="AR32" s="177" t="s">
        <v>78</v>
      </c>
      <c r="AS32" s="177"/>
      <c r="AT32" s="177"/>
      <c r="AU32" s="77"/>
    </row>
    <row r="33" spans="1:48" ht="15.75">
      <c r="A33" s="6"/>
      <c r="B33" s="6"/>
      <c r="C33" s="5"/>
      <c r="D33" s="173" t="s">
        <v>79</v>
      </c>
      <c r="E33" s="173"/>
      <c r="F33" s="173"/>
      <c r="G33" s="173"/>
      <c r="H33" s="173"/>
      <c r="I33" s="173"/>
      <c r="J33" s="173"/>
      <c r="K33" s="173"/>
      <c r="L33" s="140"/>
      <c r="M33" s="140">
        <v>156316.41500000001</v>
      </c>
      <c r="P33" s="6"/>
      <c r="Q33" s="6"/>
      <c r="R33" s="6"/>
      <c r="AR33" s="137"/>
      <c r="AS33" s="19"/>
      <c r="AT33" s="19" t="s">
        <v>91</v>
      </c>
      <c r="AU33" s="77"/>
      <c r="AV33" s="14"/>
    </row>
    <row r="34" spans="1:48" ht="15.75">
      <c r="A34" s="6"/>
      <c r="B34" s="6"/>
      <c r="C34" s="5"/>
      <c r="D34" s="174" t="s">
        <v>71</v>
      </c>
      <c r="E34" s="174"/>
      <c r="F34" s="174"/>
      <c r="G34" s="174"/>
      <c r="H34" s="174"/>
      <c r="I34" s="174"/>
      <c r="J34" s="174"/>
      <c r="K34" s="174"/>
      <c r="L34" s="45"/>
      <c r="M34" s="118">
        <v>56020</v>
      </c>
      <c r="N34" s="11"/>
      <c r="O34" s="11"/>
      <c r="P34" s="6"/>
      <c r="Q34" s="6"/>
      <c r="AC34" s="23"/>
      <c r="AQ34" s="6"/>
      <c r="AR34" s="19">
        <v>7100</v>
      </c>
      <c r="AS34" s="19" t="s">
        <v>44</v>
      </c>
      <c r="AT34" s="19" t="s">
        <v>90</v>
      </c>
      <c r="AU34" s="6"/>
    </row>
    <row r="35" spans="1:48" ht="15.75">
      <c r="A35" s="6"/>
      <c r="B35" s="6"/>
      <c r="C35" s="5"/>
      <c r="D35" s="171"/>
      <c r="E35" s="171"/>
      <c r="F35" s="171"/>
      <c r="G35" s="171"/>
      <c r="H35" s="171"/>
      <c r="I35" s="171"/>
      <c r="J35" s="171"/>
      <c r="K35" s="171"/>
      <c r="L35" s="141"/>
      <c r="M35" s="119">
        <f>M33+M34</f>
        <v>212336.41500000001</v>
      </c>
      <c r="O35" s="6"/>
      <c r="P35" s="6"/>
      <c r="Q35" s="6"/>
      <c r="AQ35" s="6"/>
      <c r="AR35" s="19">
        <v>500</v>
      </c>
      <c r="AS35" s="19" t="s">
        <v>92</v>
      </c>
      <c r="AT35" s="19" t="s">
        <v>93</v>
      </c>
    </row>
    <row r="36" spans="1:48" ht="15.75">
      <c r="A36" s="6"/>
      <c r="B36" s="6"/>
      <c r="C36" s="5"/>
      <c r="D36" s="175" t="s">
        <v>73</v>
      </c>
      <c r="E36" s="175"/>
      <c r="F36" s="175"/>
      <c r="G36" s="175"/>
      <c r="H36" s="175"/>
      <c r="I36" s="175"/>
      <c r="J36" s="175"/>
      <c r="K36" s="175"/>
      <c r="L36" s="141"/>
      <c r="M36" s="118">
        <v>55167</v>
      </c>
      <c r="O36" s="6"/>
      <c r="P36" s="6"/>
      <c r="Q36" s="6"/>
      <c r="AQ36" s="6"/>
      <c r="AR36" s="19">
        <v>5250</v>
      </c>
      <c r="AS36" s="19" t="s">
        <v>87</v>
      </c>
      <c r="AT36" s="19" t="s">
        <v>86</v>
      </c>
    </row>
    <row r="37" spans="1:48" ht="15.75">
      <c r="A37" s="6"/>
      <c r="B37" s="6"/>
      <c r="C37" s="5"/>
      <c r="D37" s="173" t="s">
        <v>80</v>
      </c>
      <c r="E37" s="173"/>
      <c r="F37" s="173"/>
      <c r="G37" s="173"/>
      <c r="H37" s="173"/>
      <c r="I37" s="173"/>
      <c r="J37" s="173"/>
      <c r="K37" s="173"/>
      <c r="L37" s="122"/>
      <c r="M37" s="120">
        <f>M35-M36</f>
        <v>157169.41500000001</v>
      </c>
      <c r="O37" s="23"/>
      <c r="AR37" s="9">
        <v>20672</v>
      </c>
      <c r="AS37" s="19" t="s">
        <v>69</v>
      </c>
      <c r="AT37" s="19" t="s">
        <v>90</v>
      </c>
    </row>
    <row r="38" spans="1:48" ht="15.75">
      <c r="A38" s="13"/>
      <c r="B38" s="13"/>
      <c r="C38" s="5"/>
      <c r="D38" s="171" t="s">
        <v>82</v>
      </c>
      <c r="E38" s="171"/>
      <c r="F38" s="171"/>
      <c r="G38" s="171"/>
      <c r="H38" s="171"/>
      <c r="I38" s="171"/>
      <c r="J38" s="171"/>
      <c r="K38" s="171"/>
      <c r="L38" s="141"/>
      <c r="M38" s="141">
        <v>188000</v>
      </c>
      <c r="AR38" s="19">
        <v>21645</v>
      </c>
      <c r="AS38" s="19" t="s">
        <v>53</v>
      </c>
      <c r="AT38" s="19" t="s">
        <v>89</v>
      </c>
    </row>
    <row r="39" spans="1:48" ht="15.75">
      <c r="A39" s="6"/>
      <c r="B39" s="6"/>
      <c r="C39" s="5"/>
      <c r="D39" s="171" t="s">
        <v>83</v>
      </c>
      <c r="E39" s="171"/>
      <c r="F39" s="171"/>
      <c r="G39" s="171"/>
      <c r="H39" s="171"/>
      <c r="I39" s="171"/>
      <c r="J39" s="171"/>
      <c r="K39" s="171"/>
      <c r="L39" s="46"/>
      <c r="M39" s="119">
        <f>M37-M38</f>
        <v>-30830.584999999992</v>
      </c>
      <c r="AR39" s="69">
        <f>SUM(AR33:AR38)</f>
        <v>55167</v>
      </c>
      <c r="AS39" s="70" t="s">
        <v>70</v>
      </c>
      <c r="AT39" s="117" t="s">
        <v>84</v>
      </c>
    </row>
    <row r="40" spans="1:48" ht="15.75">
      <c r="A40" s="6"/>
      <c r="B40" s="6"/>
      <c r="C40" s="5"/>
      <c r="D40" s="172" t="s">
        <v>81</v>
      </c>
      <c r="E40" s="172"/>
      <c r="F40" s="172"/>
      <c r="G40" s="172"/>
      <c r="H40" s="172"/>
      <c r="I40" s="172"/>
      <c r="J40" s="172"/>
      <c r="K40" s="172"/>
      <c r="L40" s="139"/>
      <c r="M40" s="121">
        <f>M36+M39</f>
        <v>24336.415000000008</v>
      </c>
      <c r="AO40" s="136"/>
    </row>
    <row r="41" spans="1:48">
      <c r="A41" s="6"/>
      <c r="B41" s="6"/>
      <c r="C41" s="5"/>
      <c r="D41" s="5"/>
      <c r="E41" s="5"/>
      <c r="F41" s="6"/>
      <c r="G41" s="6"/>
      <c r="Q41" s="14"/>
    </row>
    <row r="42" spans="1:48">
      <c r="A42" s="6"/>
      <c r="B42" s="6"/>
      <c r="C42" s="5"/>
      <c r="D42" s="5"/>
      <c r="E42" s="5"/>
      <c r="F42" s="6"/>
      <c r="G42" s="6"/>
      <c r="AR42" s="6"/>
      <c r="AS42" s="6"/>
      <c r="AT42" s="6"/>
    </row>
    <row r="43" spans="1:48">
      <c r="A43" s="6"/>
      <c r="B43" s="6"/>
      <c r="C43" s="5"/>
      <c r="D43" s="5"/>
      <c r="E43" s="5"/>
      <c r="F43" s="6"/>
      <c r="G43" s="6"/>
      <c r="AR43" s="6"/>
      <c r="AS43" s="6"/>
      <c r="AT43" s="77"/>
    </row>
    <row r="44" spans="1:48">
      <c r="A44" s="6"/>
      <c r="B44" s="6"/>
      <c r="C44" s="6"/>
      <c r="D44" s="6"/>
      <c r="E44" s="6"/>
      <c r="F44" s="6"/>
      <c r="G44" s="6"/>
      <c r="AR44" s="6"/>
      <c r="AS44" s="6"/>
      <c r="AT44" s="77"/>
    </row>
    <row r="45" spans="1:48">
      <c r="A45" s="6"/>
      <c r="B45" s="6"/>
      <c r="C45" s="6"/>
      <c r="D45" s="6"/>
      <c r="E45" s="6"/>
      <c r="F45" s="6"/>
      <c r="G45" s="6"/>
      <c r="AR45" s="6"/>
      <c r="AS45" s="6"/>
      <c r="AT45" s="6"/>
    </row>
    <row r="46" spans="1:48">
      <c r="A46" s="6"/>
      <c r="B46" s="6"/>
      <c r="C46" s="6"/>
      <c r="D46" s="6"/>
      <c r="E46" s="6"/>
      <c r="AR46" s="6"/>
      <c r="AS46" s="6"/>
      <c r="AT46" s="6"/>
    </row>
    <row r="47" spans="1:48">
      <c r="A47" s="6"/>
      <c r="B47" s="6"/>
      <c r="C47" s="6"/>
      <c r="D47" s="6"/>
      <c r="E47" s="6"/>
      <c r="AR47" s="11"/>
      <c r="AS47" s="6"/>
      <c r="AT47" s="6"/>
    </row>
    <row r="48" spans="1:48">
      <c r="A48" s="6"/>
      <c r="B48" s="6"/>
      <c r="C48" s="6"/>
      <c r="D48" s="6"/>
      <c r="E48" s="6"/>
      <c r="AR48" s="6"/>
      <c r="AS48" s="77"/>
      <c r="AT48" s="77"/>
    </row>
    <row r="49" spans="1:46">
      <c r="A49" s="6"/>
      <c r="B49" s="6"/>
      <c r="C49" s="6"/>
      <c r="D49" s="6"/>
      <c r="E49" s="6"/>
      <c r="AR49" s="11"/>
      <c r="AS49" s="6"/>
      <c r="AT49" s="6"/>
    </row>
    <row r="50" spans="1:46">
      <c r="A50" s="6"/>
      <c r="B50" s="6"/>
      <c r="C50" s="6"/>
      <c r="D50" s="6"/>
      <c r="E50" s="6"/>
      <c r="AM50" s="14" t="s">
        <v>32</v>
      </c>
    </row>
    <row r="51" spans="1:46">
      <c r="A51" s="6"/>
      <c r="B51" s="6"/>
      <c r="C51" s="6"/>
      <c r="D51" s="6"/>
      <c r="E51" s="6"/>
    </row>
    <row r="52" spans="1:46">
      <c r="A52" s="6"/>
      <c r="B52" s="6"/>
      <c r="C52" s="6"/>
      <c r="D52" s="6"/>
      <c r="E52" s="6"/>
    </row>
    <row r="53" spans="1:46">
      <c r="A53" s="6"/>
      <c r="B53" s="6"/>
      <c r="C53" s="6"/>
      <c r="D53" s="6"/>
      <c r="E53" s="6"/>
    </row>
    <row r="54" spans="1:46">
      <c r="A54" s="6"/>
      <c r="B54" s="6"/>
      <c r="C54" s="6"/>
      <c r="D54" s="6"/>
      <c r="E54" s="6"/>
    </row>
    <row r="55" spans="1:46">
      <c r="A55" s="6"/>
      <c r="B55" s="6"/>
      <c r="C55" s="6"/>
      <c r="D55" s="6"/>
      <c r="E55" s="6"/>
    </row>
    <row r="56" spans="1:46">
      <c r="A56" s="6"/>
      <c r="B56" s="6"/>
      <c r="C56" s="6"/>
      <c r="D56" s="6"/>
      <c r="E56" s="6"/>
    </row>
    <row r="57" spans="1:46">
      <c r="A57" s="6"/>
      <c r="B57" s="6"/>
      <c r="C57" s="6"/>
      <c r="D57" s="6"/>
      <c r="E57" s="6"/>
    </row>
    <row r="58" spans="1:46">
      <c r="A58" s="6"/>
      <c r="B58" s="6"/>
      <c r="C58" s="6"/>
      <c r="D58" s="6"/>
      <c r="E58" s="6"/>
    </row>
    <row r="59" spans="1:46">
      <c r="A59" s="6"/>
      <c r="B59" s="6"/>
      <c r="C59" s="6"/>
      <c r="D59" s="6"/>
      <c r="E59" s="6"/>
    </row>
    <row r="60" spans="1:46">
      <c r="A60" s="6"/>
      <c r="B60" s="6"/>
      <c r="C60" s="6"/>
      <c r="D60" s="6"/>
      <c r="E60" s="6"/>
    </row>
    <row r="61" spans="1:46">
      <c r="A61" s="6"/>
      <c r="B61" s="6"/>
      <c r="C61" s="6"/>
      <c r="D61" s="6"/>
      <c r="E61" s="6"/>
    </row>
    <row r="62" spans="1:46">
      <c r="A62" s="6"/>
      <c r="B62" s="6"/>
      <c r="C62" s="6"/>
      <c r="D62" s="6"/>
      <c r="E62" s="6"/>
    </row>
    <row r="63" spans="1:46">
      <c r="A63" s="6"/>
      <c r="B63" s="6"/>
      <c r="C63" s="6"/>
      <c r="D63" s="6"/>
      <c r="E63" s="6"/>
    </row>
    <row r="64" spans="1:46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6"/>
      <c r="D92" s="6"/>
      <c r="E92" s="6"/>
    </row>
    <row r="93" spans="3:5">
      <c r="C93" s="6"/>
      <c r="D93" s="6"/>
      <c r="E93" s="6"/>
    </row>
    <row r="94" spans="3:5">
      <c r="C94" s="6"/>
      <c r="D94" s="6"/>
      <c r="E94" s="6"/>
    </row>
    <row r="95" spans="3:5">
      <c r="C95" s="6"/>
      <c r="D95" s="6"/>
      <c r="E95" s="6"/>
    </row>
    <row r="96" spans="3:5">
      <c r="C96" s="6"/>
      <c r="D96" s="6"/>
      <c r="E96" s="6"/>
    </row>
    <row r="97" spans="3:5">
      <c r="C97" s="6"/>
      <c r="D97" s="6"/>
      <c r="E97" s="6"/>
    </row>
    <row r="98" spans="3:5">
      <c r="C98" s="6"/>
      <c r="D98" s="6"/>
      <c r="E98" s="6"/>
    </row>
    <row r="99" spans="3:5">
      <c r="C99" s="6"/>
      <c r="D99" s="6"/>
      <c r="E99" s="6"/>
    </row>
    <row r="100" spans="3:5">
      <c r="C100" s="6"/>
      <c r="D100" s="6"/>
      <c r="E100" s="6"/>
    </row>
    <row r="101" spans="3:5">
      <c r="C101" s="6"/>
      <c r="D101" s="6"/>
      <c r="E101" s="6"/>
    </row>
    <row r="102" spans="3:5">
      <c r="C102" s="6"/>
      <c r="D102" s="6"/>
      <c r="E102" s="6"/>
    </row>
    <row r="103" spans="3:5">
      <c r="C103" s="6"/>
      <c r="D103" s="6"/>
      <c r="E103" s="6"/>
    </row>
    <row r="104" spans="3:5">
      <c r="C104" s="6"/>
      <c r="D104" s="6"/>
      <c r="E104" s="6"/>
    </row>
    <row r="105" spans="3:5">
      <c r="C105" s="6"/>
      <c r="D105" s="6"/>
      <c r="E105" s="6"/>
    </row>
    <row r="106" spans="3:5">
      <c r="C106" s="6"/>
      <c r="D106" s="6"/>
      <c r="E106" s="6"/>
    </row>
    <row r="107" spans="3:5">
      <c r="C107" s="6"/>
      <c r="D107" s="6"/>
      <c r="E107" s="6"/>
    </row>
    <row r="108" spans="3:5">
      <c r="C108" s="6"/>
      <c r="D108" s="6"/>
      <c r="E108" s="6"/>
    </row>
    <row r="109" spans="3:5">
      <c r="C109" s="6"/>
      <c r="D109" s="6"/>
      <c r="E109" s="6"/>
    </row>
    <row r="110" spans="3:5">
      <c r="C110" s="6"/>
      <c r="D110" s="6"/>
      <c r="E110" s="6"/>
    </row>
    <row r="111" spans="3:5">
      <c r="C111" s="6"/>
      <c r="D111" s="6"/>
      <c r="E111" s="6"/>
    </row>
    <row r="112" spans="3:5">
      <c r="C112" s="6"/>
      <c r="D112" s="6"/>
      <c r="E112" s="6"/>
    </row>
    <row r="113" spans="3:5">
      <c r="C113" s="6"/>
      <c r="D113" s="6"/>
      <c r="E113" s="6"/>
    </row>
    <row r="114" spans="3:5">
      <c r="C114" s="6"/>
      <c r="D114" s="6"/>
      <c r="E114" s="6"/>
    </row>
    <row r="115" spans="3:5">
      <c r="C115" s="6"/>
      <c r="D115" s="6"/>
      <c r="E115" s="6"/>
    </row>
    <row r="116" spans="3:5">
      <c r="C116" s="6"/>
      <c r="D116" s="6"/>
      <c r="E116" s="6"/>
    </row>
    <row r="117" spans="3:5">
      <c r="C117" s="6"/>
      <c r="D117" s="6"/>
      <c r="E117" s="6"/>
    </row>
    <row r="118" spans="3:5">
      <c r="C118" s="6"/>
      <c r="D118" s="6"/>
      <c r="E118" s="6"/>
    </row>
    <row r="119" spans="3:5">
      <c r="C119" s="6"/>
      <c r="D119" s="6"/>
      <c r="E119" s="6"/>
    </row>
    <row r="120" spans="3:5">
      <c r="C120" s="6"/>
      <c r="D120" s="6"/>
      <c r="E120" s="6"/>
    </row>
    <row r="121" spans="3:5">
      <c r="C121" s="6"/>
      <c r="D121" s="6"/>
      <c r="E121" s="6"/>
    </row>
    <row r="122" spans="3:5">
      <c r="C122" s="6"/>
      <c r="D122" s="6"/>
      <c r="E122" s="6"/>
    </row>
    <row r="123" spans="3:5">
      <c r="C123" s="6"/>
      <c r="D123" s="6"/>
      <c r="E123" s="6"/>
    </row>
    <row r="124" spans="3:5">
      <c r="C124" s="6"/>
      <c r="D124" s="6"/>
      <c r="E124" s="6"/>
    </row>
    <row r="125" spans="3:5">
      <c r="C125" s="6"/>
      <c r="D125" s="6"/>
      <c r="E125" s="6"/>
    </row>
    <row r="126" spans="3:5">
      <c r="C126" s="6"/>
      <c r="D126" s="6"/>
      <c r="E126" s="6"/>
    </row>
    <row r="127" spans="3:5">
      <c r="C127" s="6"/>
      <c r="D127" s="6"/>
      <c r="E127" s="6"/>
    </row>
    <row r="128" spans="3:5">
      <c r="C128" s="6"/>
      <c r="D128" s="6"/>
      <c r="E128" s="6"/>
    </row>
    <row r="129" spans="3:5">
      <c r="C129" s="6"/>
      <c r="D129" s="6"/>
      <c r="E129" s="6"/>
    </row>
    <row r="130" spans="3:5">
      <c r="C130" s="6"/>
      <c r="D130" s="6"/>
      <c r="E130" s="6"/>
    </row>
    <row r="131" spans="3:5">
      <c r="C131" s="6"/>
      <c r="D131" s="6"/>
      <c r="E131" s="6"/>
    </row>
    <row r="132" spans="3:5">
      <c r="C132" s="6"/>
      <c r="D132" s="6"/>
      <c r="E132" s="6"/>
    </row>
    <row r="133" spans="3:5">
      <c r="C133" s="6"/>
      <c r="D133" s="6"/>
      <c r="E133" s="6"/>
    </row>
    <row r="134" spans="3:5">
      <c r="C134" s="6"/>
      <c r="D134" s="6"/>
      <c r="E134" s="6"/>
    </row>
    <row r="135" spans="3:5">
      <c r="C135" s="6"/>
      <c r="D135" s="6"/>
      <c r="E135" s="6"/>
    </row>
    <row r="136" spans="3:5">
      <c r="C136" s="6"/>
      <c r="D136" s="6"/>
      <c r="E136" s="6"/>
    </row>
    <row r="137" spans="3:5">
      <c r="C137" s="6"/>
      <c r="D137" s="6"/>
      <c r="E137" s="6"/>
    </row>
    <row r="138" spans="3:5">
      <c r="C138" s="6"/>
      <c r="D138" s="6"/>
      <c r="E138" s="6"/>
    </row>
    <row r="139" spans="3:5">
      <c r="C139" s="6"/>
      <c r="D139" s="6"/>
      <c r="E139" s="6"/>
    </row>
    <row r="140" spans="3:5">
      <c r="C140" s="6"/>
      <c r="D140" s="6"/>
      <c r="E140" s="6"/>
    </row>
    <row r="141" spans="3:5">
      <c r="C141" s="6"/>
      <c r="D141" s="6"/>
      <c r="E141" s="6"/>
    </row>
    <row r="142" spans="3:5">
      <c r="C142" s="6"/>
      <c r="D142" s="6"/>
      <c r="E142" s="6"/>
    </row>
    <row r="143" spans="3:5">
      <c r="C143" s="6"/>
      <c r="D143" s="6"/>
      <c r="E143" s="6"/>
    </row>
    <row r="144" spans="3:5">
      <c r="C144" s="6"/>
      <c r="D144" s="6"/>
      <c r="E144" s="6"/>
    </row>
    <row r="145" spans="3:5">
      <c r="C145" s="6"/>
      <c r="D145" s="6"/>
      <c r="E145" s="6"/>
    </row>
    <row r="146" spans="3:5">
      <c r="C146" s="6"/>
      <c r="D146" s="6"/>
      <c r="E146" s="6"/>
    </row>
    <row r="147" spans="3:5">
      <c r="C147" s="6"/>
      <c r="D147" s="6"/>
      <c r="E147" s="6"/>
    </row>
    <row r="148" spans="3:5">
      <c r="C148" s="6"/>
      <c r="D148" s="6"/>
      <c r="E148" s="6"/>
    </row>
    <row r="149" spans="3:5">
      <c r="C149" s="6"/>
      <c r="D149" s="6"/>
      <c r="E149" s="6"/>
    </row>
    <row r="150" spans="3:5">
      <c r="C150" s="6"/>
      <c r="D150" s="6"/>
      <c r="E150" s="6"/>
    </row>
    <row r="151" spans="3:5">
      <c r="C151" s="6"/>
      <c r="D151" s="6"/>
      <c r="E151" s="6"/>
    </row>
    <row r="152" spans="3:5">
      <c r="C152" s="6"/>
      <c r="D152" s="6"/>
      <c r="E152" s="6"/>
    </row>
    <row r="153" spans="3:5">
      <c r="C153" s="6"/>
      <c r="D153" s="6"/>
      <c r="E153" s="6"/>
    </row>
    <row r="154" spans="3:5">
      <c r="C154" s="6"/>
      <c r="D154" s="6"/>
      <c r="E154" s="6"/>
    </row>
    <row r="155" spans="3:5">
      <c r="C155" s="6"/>
      <c r="D155" s="6"/>
      <c r="E155" s="6"/>
    </row>
    <row r="156" spans="3:5">
      <c r="C156" s="6"/>
      <c r="D156" s="6"/>
      <c r="E156" s="6"/>
    </row>
    <row r="157" spans="3:5">
      <c r="C157" s="6"/>
      <c r="D157" s="6"/>
      <c r="E157" s="6"/>
    </row>
    <row r="158" spans="3:5">
      <c r="C158" s="6"/>
      <c r="D158" s="6"/>
      <c r="E158" s="6"/>
    </row>
    <row r="159" spans="3:5">
      <c r="C159" s="6"/>
      <c r="D159" s="6"/>
      <c r="E159" s="6"/>
    </row>
    <row r="160" spans="3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65539" spans="1:1">
      <c r="A65539" s="123"/>
    </row>
  </sheetData>
  <mergeCells count="23">
    <mergeCell ref="D32:M32"/>
    <mergeCell ref="AR32:AT32"/>
    <mergeCell ref="A1:AT1"/>
    <mergeCell ref="A2:AT2"/>
    <mergeCell ref="A3:B3"/>
    <mergeCell ref="C3:AT3"/>
    <mergeCell ref="A4:B4"/>
    <mergeCell ref="C4:D4"/>
    <mergeCell ref="M4:N4"/>
    <mergeCell ref="AC4:AT4"/>
    <mergeCell ref="A5:B5"/>
    <mergeCell ref="C5:D5"/>
    <mergeCell ref="AC5:AT5"/>
    <mergeCell ref="A29:C29"/>
    <mergeCell ref="A30:B30"/>
    <mergeCell ref="D39:K39"/>
    <mergeCell ref="D40:K40"/>
    <mergeCell ref="D33:K33"/>
    <mergeCell ref="D34:K34"/>
    <mergeCell ref="D35:K35"/>
    <mergeCell ref="D36:K36"/>
    <mergeCell ref="D37:K37"/>
    <mergeCell ref="D38:K38"/>
  </mergeCells>
  <conditionalFormatting sqref="AP7:AP28">
    <cfRule type="cellIs" dxfId="16" priority="17" stopIfTrue="1" operator="greaterThan">
      <formula>0</formula>
    </cfRule>
  </conditionalFormatting>
  <conditionalFormatting sqref="AQ32">
    <cfRule type="cellIs" dxfId="15" priority="15" operator="greaterThan">
      <formula>$AQ$7:$AQ$18&lt;100</formula>
    </cfRule>
    <cfRule type="cellIs" dxfId="14" priority="16" operator="greaterThan">
      <formula>100</formula>
    </cfRule>
  </conditionalFormatting>
  <conditionalFormatting sqref="K4:P30">
    <cfRule type="cellIs" dxfId="13" priority="14" operator="equal">
      <formula>212030016606640</formula>
    </cfRule>
  </conditionalFormatting>
  <conditionalFormatting sqref="K4:K30 L29:P29">
    <cfRule type="cellIs" dxfId="12" priority="1" operator="equal">
      <formula>$K$4</formula>
    </cfRule>
    <cfRule type="cellIs" dxfId="11" priority="13" operator="equal">
      <formula>2120</formula>
    </cfRule>
  </conditionalFormatting>
  <conditionalFormatting sqref="M4:N30">
    <cfRule type="cellIs" dxfId="10" priority="5" operator="equal">
      <formula>$M$4</formula>
    </cfRule>
    <cfRule type="cellIs" dxfId="9" priority="12" operator="equal">
      <formula>300</formula>
    </cfRule>
  </conditionalFormatting>
  <conditionalFormatting sqref="O4:O30">
    <cfRule type="cellIs" dxfId="8" priority="3" operator="equal">
      <formula>$O$4</formula>
    </cfRule>
    <cfRule type="cellIs" dxfId="7" priority="11" operator="equal">
      <formula>1660</formula>
    </cfRule>
  </conditionalFormatting>
  <conditionalFormatting sqref="P4:P30">
    <cfRule type="cellIs" dxfId="6" priority="2" operator="equal">
      <formula>$P$4</formula>
    </cfRule>
    <cfRule type="cellIs" dxfId="5" priority="10" operator="equal">
      <formula>6640</formula>
    </cfRule>
  </conditionalFormatting>
  <conditionalFormatting sqref="AT6:AT29">
    <cfRule type="cellIs" dxfId="4" priority="9" operator="lessThan">
      <formula>0</formula>
    </cfRule>
  </conditionalFormatting>
  <conditionalFormatting sqref="AT7:AT18">
    <cfRule type="cellIs" dxfId="3" priority="6" operator="lessThan">
      <formula>0</formula>
    </cfRule>
    <cfRule type="cellIs" dxfId="2" priority="7" operator="lessThan">
      <formula>0</formula>
    </cfRule>
    <cfRule type="cellIs" dxfId="1" priority="8" operator="lessThan">
      <formula>0</formula>
    </cfRule>
  </conditionalFormatting>
  <conditionalFormatting sqref="K4:K29 L29:P29">
    <cfRule type="cellIs" dxfId="0" priority="4" operator="equal">
      <formula>$K$4</formula>
    </cfRule>
  </conditionalFormatting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7"/>
  <sheetViews>
    <sheetView workbookViewId="0">
      <selection sqref="A1:Q4"/>
    </sheetView>
  </sheetViews>
  <sheetFormatPr defaultRowHeight="12.75"/>
  <cols>
    <col min="1" max="1" width="4.85546875" style="4" bestFit="1" customWidth="1"/>
    <col min="2" max="2" width="16.5703125" style="4" customWidth="1"/>
    <col min="3" max="3" width="13.85546875" style="4" customWidth="1"/>
    <col min="4" max="4" width="9.42578125" style="4" bestFit="1" customWidth="1"/>
    <col min="5" max="5" width="0" style="4" hidden="1" customWidth="1"/>
    <col min="6" max="6" width="10.85546875" style="4" customWidth="1"/>
    <col min="7" max="7" width="10.5703125" style="4" customWidth="1"/>
    <col min="8" max="8" width="11.7109375" style="4" customWidth="1"/>
    <col min="9" max="9" width="9.42578125" style="4" customWidth="1"/>
    <col min="10" max="10" width="10.42578125" style="4" hidden="1" customWidth="1"/>
    <col min="11" max="13" width="0" style="4" hidden="1" customWidth="1"/>
    <col min="14" max="14" width="9.7109375" style="4" customWidth="1"/>
    <col min="15" max="15" width="7" style="4" customWidth="1"/>
    <col min="16" max="16" width="8.7109375" style="4" customWidth="1"/>
    <col min="17" max="17" width="15.140625" style="4" customWidth="1"/>
    <col min="18" max="16384" width="9.140625" style="4"/>
  </cols>
  <sheetData>
    <row r="1" spans="1:17" ht="18" customHeight="1">
      <c r="A1" s="194" t="s">
        <v>59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</row>
    <row r="2" spans="1:17" ht="15" customHeight="1">
      <c r="A2" s="194"/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</row>
    <row r="3" spans="1:17" s="14" customFormat="1" ht="18" customHeight="1">
      <c r="A3" s="193" t="s">
        <v>60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</row>
    <row r="4" spans="1:17" s="14" customFormat="1" ht="18" customHeight="1">
      <c r="A4" s="192" t="s">
        <v>61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</row>
    <row r="5" spans="1:17" s="14" customFormat="1" ht="18" customHeight="1">
      <c r="A5" s="195" t="s">
        <v>95</v>
      </c>
      <c r="B5" s="196"/>
      <c r="C5" s="145"/>
      <c r="D5" s="195" t="s">
        <v>62</v>
      </c>
      <c r="E5" s="197"/>
      <c r="F5" s="197"/>
      <c r="G5" s="197"/>
      <c r="H5" s="196"/>
      <c r="I5" s="143"/>
      <c r="J5" s="143"/>
      <c r="K5" s="143"/>
      <c r="L5" s="143"/>
      <c r="M5" s="147"/>
      <c r="N5" s="19"/>
      <c r="O5" s="64"/>
      <c r="P5" s="19"/>
      <c r="Q5" s="150"/>
    </row>
    <row r="6" spans="1:17" s="2" customFormat="1" ht="18" customHeight="1">
      <c r="A6" s="142" t="s">
        <v>72</v>
      </c>
      <c r="B6" s="142" t="s">
        <v>54</v>
      </c>
      <c r="C6" s="142" t="s">
        <v>0</v>
      </c>
      <c r="D6" s="142" t="s">
        <v>1</v>
      </c>
      <c r="E6" s="142" t="s">
        <v>2</v>
      </c>
      <c r="F6" s="142" t="s">
        <v>21</v>
      </c>
      <c r="G6" s="142" t="s">
        <v>22</v>
      </c>
      <c r="H6" s="142" t="s">
        <v>31</v>
      </c>
      <c r="I6" s="142" t="s">
        <v>38</v>
      </c>
      <c r="J6" s="142" t="s">
        <v>63</v>
      </c>
      <c r="K6" s="142" t="s">
        <v>64</v>
      </c>
      <c r="L6" s="142" t="s">
        <v>65</v>
      </c>
      <c r="M6" s="148" t="s">
        <v>66</v>
      </c>
      <c r="N6" s="64" t="s">
        <v>103</v>
      </c>
      <c r="O6" s="64" t="s">
        <v>104</v>
      </c>
      <c r="P6" s="64" t="s">
        <v>105</v>
      </c>
      <c r="Q6" s="151" t="s">
        <v>67</v>
      </c>
    </row>
    <row r="7" spans="1:17" ht="18" customHeight="1">
      <c r="A7" s="145">
        <v>1</v>
      </c>
      <c r="B7" s="145">
        <v>1908446134</v>
      </c>
      <c r="C7" s="145" t="s">
        <v>46</v>
      </c>
      <c r="D7" s="119"/>
      <c r="E7" s="145"/>
      <c r="F7" s="145"/>
      <c r="G7" s="145"/>
      <c r="H7" s="145"/>
      <c r="I7" s="145"/>
      <c r="J7" s="64"/>
      <c r="K7" s="64"/>
      <c r="L7" s="64"/>
      <c r="M7" s="75"/>
      <c r="N7" s="137"/>
      <c r="O7" s="137"/>
      <c r="P7" s="137"/>
      <c r="Q7" s="19"/>
    </row>
    <row r="8" spans="1:17" ht="18" customHeight="1">
      <c r="A8" s="145">
        <v>2</v>
      </c>
      <c r="B8" s="145">
        <v>1908446136</v>
      </c>
      <c r="C8" s="145" t="s">
        <v>47</v>
      </c>
      <c r="D8" s="119"/>
      <c r="E8" s="145"/>
      <c r="F8" s="145"/>
      <c r="G8" s="145"/>
      <c r="H8" s="145"/>
      <c r="I8" s="145"/>
      <c r="J8" s="64"/>
      <c r="K8" s="144"/>
      <c r="L8" s="64"/>
      <c r="M8" s="75"/>
      <c r="N8" s="137"/>
      <c r="O8" s="137"/>
      <c r="P8" s="137"/>
      <c r="Q8" s="19"/>
    </row>
    <row r="9" spans="1:17" ht="18" customHeight="1">
      <c r="A9" s="124">
        <v>3</v>
      </c>
      <c r="B9" s="145">
        <v>1908446137</v>
      </c>
      <c r="C9" s="145" t="s">
        <v>48</v>
      </c>
      <c r="D9" s="126"/>
      <c r="E9" s="145"/>
      <c r="F9" s="145"/>
      <c r="G9" s="145"/>
      <c r="H9" s="145"/>
      <c r="I9" s="145"/>
      <c r="J9" s="72"/>
      <c r="K9" s="72"/>
      <c r="L9" s="64"/>
      <c r="M9" s="75"/>
      <c r="N9" s="137"/>
      <c r="O9" s="137"/>
      <c r="P9" s="137"/>
      <c r="Q9" s="19"/>
    </row>
    <row r="10" spans="1:17" ht="18" customHeight="1">
      <c r="A10" s="128">
        <v>4</v>
      </c>
      <c r="B10" s="145">
        <v>1908446139</v>
      </c>
      <c r="C10" s="145" t="s">
        <v>49</v>
      </c>
      <c r="D10" s="126"/>
      <c r="E10" s="145"/>
      <c r="F10" s="145"/>
      <c r="G10" s="145"/>
      <c r="H10" s="145"/>
      <c r="I10" s="145"/>
      <c r="J10" s="72"/>
      <c r="K10" s="72"/>
      <c r="L10" s="64"/>
      <c r="M10" s="75"/>
      <c r="N10" s="137"/>
      <c r="O10" s="137"/>
      <c r="P10" s="137"/>
      <c r="Q10" s="152"/>
    </row>
    <row r="11" spans="1:17" ht="18" customHeight="1">
      <c r="A11" s="124">
        <v>5</v>
      </c>
      <c r="B11" s="145">
        <v>1908446141</v>
      </c>
      <c r="C11" s="145" t="s">
        <v>77</v>
      </c>
      <c r="D11" s="126"/>
      <c r="E11" s="145"/>
      <c r="F11" s="145"/>
      <c r="G11" s="145"/>
      <c r="H11" s="127"/>
      <c r="I11" s="145"/>
      <c r="J11" s="72"/>
      <c r="K11" s="72"/>
      <c r="L11" s="64"/>
      <c r="M11" s="75"/>
      <c r="N11" s="137"/>
      <c r="O11" s="137"/>
      <c r="P11" s="137"/>
      <c r="Q11" s="152"/>
    </row>
    <row r="12" spans="1:17" ht="18" customHeight="1">
      <c r="A12" s="125">
        <v>6</v>
      </c>
      <c r="B12" s="145">
        <v>1908446143</v>
      </c>
      <c r="C12" s="145" t="s">
        <v>45</v>
      </c>
      <c r="D12" s="126"/>
      <c r="E12" s="145"/>
      <c r="F12" s="145"/>
      <c r="G12" s="145"/>
      <c r="H12" s="127"/>
      <c r="I12" s="145"/>
      <c r="J12" s="72"/>
      <c r="K12" s="72"/>
      <c r="L12" s="64"/>
      <c r="M12" s="75"/>
      <c r="N12" s="137"/>
      <c r="O12" s="137"/>
      <c r="P12" s="137"/>
      <c r="Q12" s="152"/>
    </row>
    <row r="13" spans="1:17" ht="18" customHeight="1">
      <c r="A13" s="124">
        <v>7</v>
      </c>
      <c r="B13" s="145">
        <v>1908446146</v>
      </c>
      <c r="C13" s="145" t="s">
        <v>51</v>
      </c>
      <c r="D13" s="126"/>
      <c r="E13" s="145"/>
      <c r="F13" s="145"/>
      <c r="G13" s="145"/>
      <c r="H13" s="145"/>
      <c r="I13" s="145"/>
      <c r="J13" s="72"/>
      <c r="K13" s="72"/>
      <c r="L13" s="64"/>
      <c r="M13" s="75"/>
      <c r="N13" s="137"/>
      <c r="O13" s="137"/>
      <c r="P13" s="137"/>
      <c r="Q13" s="152"/>
    </row>
    <row r="14" spans="1:17" ht="18" customHeight="1">
      <c r="A14" s="125">
        <v>8</v>
      </c>
      <c r="B14" s="145">
        <v>1908446148</v>
      </c>
      <c r="C14" s="145" t="s">
        <v>69</v>
      </c>
      <c r="D14" s="126"/>
      <c r="E14" s="145"/>
      <c r="F14" s="145"/>
      <c r="G14" s="145"/>
      <c r="H14" s="127"/>
      <c r="I14" s="145"/>
      <c r="J14" s="72"/>
      <c r="K14" s="72"/>
      <c r="L14" s="64"/>
      <c r="M14" s="75"/>
      <c r="N14" s="137"/>
      <c r="O14" s="137"/>
      <c r="P14" s="137"/>
      <c r="Q14" s="152"/>
    </row>
    <row r="15" spans="1:17" ht="18" customHeight="1">
      <c r="A15" s="124">
        <v>9</v>
      </c>
      <c r="B15" s="145">
        <v>1908446149</v>
      </c>
      <c r="C15" s="129" t="s">
        <v>52</v>
      </c>
      <c r="D15" s="126"/>
      <c r="E15" s="145"/>
      <c r="F15" s="145"/>
      <c r="G15" s="145"/>
      <c r="H15" s="145"/>
      <c r="I15" s="145"/>
      <c r="J15" s="72"/>
      <c r="K15" s="72"/>
      <c r="L15" s="64"/>
      <c r="M15" s="75"/>
      <c r="N15" s="137"/>
      <c r="O15" s="137"/>
      <c r="P15" s="137"/>
      <c r="Q15" s="152"/>
    </row>
    <row r="16" spans="1:17" ht="18" customHeight="1">
      <c r="A16" s="125">
        <v>10</v>
      </c>
      <c r="B16" s="145">
        <v>1908446150</v>
      </c>
      <c r="C16" s="145" t="s">
        <v>53</v>
      </c>
      <c r="D16" s="126"/>
      <c r="E16" s="145"/>
      <c r="F16" s="145"/>
      <c r="G16" s="145"/>
      <c r="H16" s="145"/>
      <c r="I16" s="145"/>
      <c r="J16" s="72"/>
      <c r="K16" s="72"/>
      <c r="L16" s="64"/>
      <c r="M16" s="75"/>
      <c r="N16" s="137"/>
      <c r="O16" s="137"/>
      <c r="P16" s="137"/>
      <c r="Q16" s="152"/>
    </row>
    <row r="17" spans="1:17" ht="18" customHeight="1">
      <c r="A17" s="124">
        <v>11</v>
      </c>
      <c r="B17" s="145">
        <v>1908446151</v>
      </c>
      <c r="C17" s="145" t="s">
        <v>50</v>
      </c>
      <c r="D17" s="126"/>
      <c r="E17" s="145"/>
      <c r="F17" s="145"/>
      <c r="G17" s="145"/>
      <c r="H17" s="127"/>
      <c r="I17" s="145"/>
      <c r="J17" s="72"/>
      <c r="K17" s="72"/>
      <c r="L17" s="64"/>
      <c r="M17" s="75"/>
      <c r="N17" s="137"/>
      <c r="O17" s="137"/>
      <c r="P17" s="137"/>
      <c r="Q17" s="152"/>
    </row>
    <row r="18" spans="1:17" ht="18" customHeight="1">
      <c r="A18" s="145">
        <v>12</v>
      </c>
      <c r="B18" s="145">
        <v>1908446152</v>
      </c>
      <c r="C18" s="145" t="s">
        <v>44</v>
      </c>
      <c r="D18" s="126"/>
      <c r="E18" s="145"/>
      <c r="F18" s="145"/>
      <c r="G18" s="145"/>
      <c r="H18" s="145"/>
      <c r="I18" s="145"/>
      <c r="J18" s="72"/>
      <c r="K18" s="72"/>
      <c r="L18" s="64"/>
      <c r="M18" s="75"/>
      <c r="N18" s="137"/>
      <c r="O18" s="137"/>
      <c r="P18" s="137"/>
      <c r="Q18" s="152"/>
    </row>
    <row r="19" spans="1:17" ht="18" customHeight="1">
      <c r="A19" s="71">
        <v>13</v>
      </c>
      <c r="B19" s="145">
        <v>1908446135</v>
      </c>
      <c r="C19" s="7" t="s">
        <v>96</v>
      </c>
      <c r="D19" s="74"/>
      <c r="E19" s="64"/>
      <c r="F19" s="64"/>
      <c r="G19" s="64"/>
      <c r="H19" s="64"/>
      <c r="I19" s="64"/>
      <c r="J19" s="72"/>
      <c r="K19" s="72"/>
      <c r="L19" s="64"/>
      <c r="M19" s="75"/>
      <c r="N19" s="137"/>
      <c r="O19" s="137"/>
      <c r="P19" s="137"/>
      <c r="Q19" s="152"/>
    </row>
    <row r="20" spans="1:17" ht="18" customHeight="1">
      <c r="A20" s="73">
        <v>14</v>
      </c>
      <c r="B20" s="145">
        <v>1908446140</v>
      </c>
      <c r="C20" s="145" t="s">
        <v>97</v>
      </c>
      <c r="D20" s="74"/>
      <c r="E20" s="64"/>
      <c r="F20" s="64"/>
      <c r="G20" s="64"/>
      <c r="H20" s="64"/>
      <c r="I20" s="64"/>
      <c r="J20" s="72"/>
      <c r="K20" s="72"/>
      <c r="L20" s="64"/>
      <c r="M20" s="75"/>
      <c r="N20" s="137"/>
      <c r="O20" s="137"/>
      <c r="P20" s="137"/>
      <c r="Q20" s="152"/>
    </row>
    <row r="21" spans="1:17" ht="18" customHeight="1">
      <c r="A21" s="71">
        <v>15</v>
      </c>
      <c r="B21" s="145">
        <v>1908446142</v>
      </c>
      <c r="C21" s="119" t="s">
        <v>98</v>
      </c>
      <c r="D21" s="74"/>
      <c r="E21" s="64"/>
      <c r="F21" s="64"/>
      <c r="G21" s="64"/>
      <c r="H21" s="72"/>
      <c r="I21" s="64"/>
      <c r="J21" s="72"/>
      <c r="K21" s="72"/>
      <c r="L21" s="64"/>
      <c r="M21" s="75"/>
      <c r="N21" s="137"/>
      <c r="O21" s="137"/>
      <c r="P21" s="137"/>
      <c r="Q21" s="152"/>
    </row>
    <row r="22" spans="1:17" ht="18" customHeight="1">
      <c r="A22" s="73">
        <v>16</v>
      </c>
      <c r="B22" s="145">
        <v>1908446144</v>
      </c>
      <c r="C22" s="119" t="s">
        <v>99</v>
      </c>
      <c r="D22" s="74"/>
      <c r="E22" s="64"/>
      <c r="F22" s="64"/>
      <c r="G22" s="64"/>
      <c r="H22" s="72"/>
      <c r="I22" s="64"/>
      <c r="J22" s="72"/>
      <c r="K22" s="72"/>
      <c r="L22" s="64"/>
      <c r="M22" s="75"/>
      <c r="N22" s="137"/>
      <c r="O22" s="137"/>
      <c r="P22" s="137"/>
      <c r="Q22" s="152"/>
    </row>
    <row r="23" spans="1:17" ht="18" customHeight="1">
      <c r="A23" s="71">
        <v>17</v>
      </c>
      <c r="B23" s="145">
        <v>1908446154</v>
      </c>
      <c r="C23" s="145" t="s">
        <v>100</v>
      </c>
      <c r="D23" s="74"/>
      <c r="E23" s="64"/>
      <c r="F23" s="64"/>
      <c r="G23" s="64"/>
      <c r="H23" s="72"/>
      <c r="I23" s="64"/>
      <c r="J23" s="72"/>
      <c r="K23" s="72"/>
      <c r="L23" s="64"/>
      <c r="M23" s="75"/>
      <c r="N23" s="137"/>
      <c r="O23" s="137"/>
      <c r="P23" s="137"/>
      <c r="Q23" s="152"/>
    </row>
    <row r="24" spans="1:17" ht="18" customHeight="1">
      <c r="A24" s="73">
        <v>18</v>
      </c>
      <c r="B24" s="145">
        <v>1908446148</v>
      </c>
      <c r="C24" s="145" t="s">
        <v>98</v>
      </c>
      <c r="D24" s="74"/>
      <c r="E24" s="64"/>
      <c r="F24" s="64"/>
      <c r="G24" s="64"/>
      <c r="H24" s="64"/>
      <c r="I24" s="64"/>
      <c r="J24" s="72"/>
      <c r="K24" s="72"/>
      <c r="L24" s="64"/>
      <c r="M24" s="75"/>
      <c r="N24" s="137"/>
      <c r="O24" s="137"/>
      <c r="P24" s="137"/>
      <c r="Q24" s="152"/>
    </row>
    <row r="25" spans="1:17" ht="18" customHeight="1">
      <c r="A25" s="71">
        <v>19</v>
      </c>
      <c r="B25" s="145">
        <v>1908446147</v>
      </c>
      <c r="C25" s="145" t="s">
        <v>69</v>
      </c>
      <c r="D25" s="74"/>
      <c r="E25" s="64"/>
      <c r="F25" s="64"/>
      <c r="G25" s="64"/>
      <c r="H25" s="72"/>
      <c r="I25" s="64"/>
      <c r="J25" s="72"/>
      <c r="K25" s="72"/>
      <c r="L25" s="64"/>
      <c r="M25" s="75"/>
      <c r="N25" s="137"/>
      <c r="O25" s="137"/>
      <c r="P25" s="137"/>
      <c r="Q25" s="152"/>
    </row>
    <row r="26" spans="1:17" ht="18" customHeight="1">
      <c r="A26" s="76">
        <v>20</v>
      </c>
      <c r="B26" s="145">
        <v>1908446138</v>
      </c>
      <c r="C26" s="17" t="s">
        <v>101</v>
      </c>
      <c r="D26" s="74"/>
      <c r="E26" s="65"/>
      <c r="F26" s="60"/>
      <c r="G26" s="65"/>
      <c r="H26" s="65"/>
      <c r="I26" s="64"/>
      <c r="J26" s="64"/>
      <c r="K26" s="64"/>
      <c r="L26" s="64"/>
      <c r="M26" s="75"/>
      <c r="N26" s="137"/>
      <c r="O26" s="137"/>
      <c r="P26" s="137"/>
      <c r="Q26" s="152"/>
    </row>
    <row r="27" spans="1:17" ht="18" customHeight="1" thickBot="1">
      <c r="A27" s="76">
        <v>21</v>
      </c>
      <c r="B27" s="145">
        <v>1908446145</v>
      </c>
      <c r="C27" s="17" t="s">
        <v>102</v>
      </c>
      <c r="D27" s="60"/>
      <c r="E27" s="65"/>
      <c r="F27" s="60"/>
      <c r="G27" s="64"/>
      <c r="H27" s="64"/>
      <c r="I27" s="64"/>
      <c r="J27" s="64"/>
      <c r="K27" s="64"/>
      <c r="L27" s="64"/>
      <c r="M27" s="75"/>
      <c r="N27" s="137"/>
      <c r="O27" s="137"/>
      <c r="P27" s="137"/>
      <c r="Q27" s="152"/>
    </row>
    <row r="28" spans="1:17" s="1" customFormat="1" ht="18" customHeight="1" thickBot="1">
      <c r="A28" s="189" t="s">
        <v>68</v>
      </c>
      <c r="B28" s="190"/>
      <c r="C28" s="191"/>
      <c r="D28" s="66">
        <f t="shared" ref="D28:J28" si="0">SUM(D7:D27)</f>
        <v>0</v>
      </c>
      <c r="E28" s="66">
        <f t="shared" si="0"/>
        <v>0</v>
      </c>
      <c r="F28" s="66">
        <f t="shared" si="0"/>
        <v>0</v>
      </c>
      <c r="G28" s="66">
        <f t="shared" si="0"/>
        <v>0</v>
      </c>
      <c r="H28" s="66">
        <f>SUM(H7:H27)</f>
        <v>0</v>
      </c>
      <c r="I28" s="66">
        <f t="shared" si="0"/>
        <v>0</v>
      </c>
      <c r="J28" s="66">
        <f t="shared" si="0"/>
        <v>0</v>
      </c>
      <c r="K28" s="67"/>
      <c r="L28" s="67">
        <f>SUM(L7:L27)</f>
        <v>0</v>
      </c>
      <c r="M28" s="149">
        <f>SUM(M7:M27)</f>
        <v>0</v>
      </c>
      <c r="N28" s="68"/>
      <c r="O28" s="68"/>
      <c r="P28" s="68"/>
      <c r="Q28" s="68"/>
    </row>
    <row r="29" spans="1:17" ht="15.75">
      <c r="A29" s="6"/>
      <c r="B29" s="6"/>
      <c r="C29" s="6"/>
      <c r="D29" s="63"/>
      <c r="F29" s="6"/>
      <c r="G29" s="6"/>
      <c r="H29" s="6"/>
      <c r="I29" s="6"/>
    </row>
    <row r="30" spans="1:17" ht="15.75">
      <c r="A30" s="6"/>
      <c r="B30" s="6"/>
      <c r="C30" s="5"/>
      <c r="D30" s="22"/>
      <c r="F30" s="11"/>
      <c r="G30" s="11"/>
      <c r="H30" s="11"/>
      <c r="I30" s="11"/>
      <c r="J30" s="6"/>
      <c r="K30" s="6"/>
    </row>
    <row r="31" spans="1:17">
      <c r="A31" s="6"/>
      <c r="B31" s="6"/>
      <c r="C31" s="5"/>
      <c r="D31" s="5"/>
      <c r="F31" s="6"/>
      <c r="G31" s="6"/>
      <c r="I31" s="6"/>
    </row>
    <row r="32" spans="1:17">
      <c r="A32" s="6"/>
      <c r="B32" s="6"/>
      <c r="C32" s="5"/>
      <c r="D32" s="15"/>
      <c r="F32" s="6"/>
      <c r="G32" s="6"/>
      <c r="I32" s="6"/>
    </row>
    <row r="33" spans="1:9">
      <c r="A33" s="6"/>
      <c r="B33" s="6"/>
      <c r="C33" s="5"/>
      <c r="D33" s="5"/>
      <c r="F33" s="6"/>
      <c r="G33" s="6"/>
      <c r="I33" s="6"/>
    </row>
    <row r="34" spans="1:9">
      <c r="A34" s="6"/>
      <c r="B34" s="6"/>
      <c r="C34" s="5"/>
      <c r="D34" s="5"/>
      <c r="F34" s="6"/>
      <c r="G34" s="6"/>
      <c r="I34" s="6"/>
    </row>
    <row r="35" spans="1:9">
      <c r="A35" s="6"/>
      <c r="B35" s="6"/>
      <c r="C35" s="5"/>
      <c r="D35" s="5"/>
    </row>
    <row r="36" spans="1:9">
      <c r="A36" s="13"/>
      <c r="B36" s="13"/>
      <c r="C36" s="5"/>
      <c r="D36" s="5"/>
    </row>
    <row r="37" spans="1:9">
      <c r="A37" s="6"/>
      <c r="B37" s="6"/>
      <c r="C37" s="5"/>
      <c r="D37" s="5"/>
    </row>
    <row r="38" spans="1:9">
      <c r="A38" s="6"/>
      <c r="B38" s="6"/>
      <c r="C38" s="5"/>
      <c r="D38" s="5"/>
    </row>
    <row r="39" spans="1:9">
      <c r="A39" s="6"/>
      <c r="B39" s="6"/>
      <c r="C39" s="5"/>
      <c r="D39" s="5"/>
    </row>
    <row r="40" spans="1:9">
      <c r="A40" s="6"/>
      <c r="B40" s="6"/>
      <c r="C40" s="5"/>
      <c r="D40" s="5"/>
    </row>
    <row r="41" spans="1:9">
      <c r="A41" s="6"/>
      <c r="B41" s="6"/>
      <c r="C41" s="5"/>
      <c r="D41" s="5"/>
    </row>
    <row r="42" spans="1:9">
      <c r="A42" s="6"/>
      <c r="B42" s="6"/>
      <c r="C42" s="6"/>
      <c r="D42" s="6"/>
    </row>
    <row r="43" spans="1:9">
      <c r="A43" s="6"/>
      <c r="B43" s="6"/>
      <c r="C43" s="6"/>
      <c r="D43" s="6"/>
    </row>
    <row r="44" spans="1:9">
      <c r="A44" s="6"/>
      <c r="B44" s="6"/>
      <c r="C44" s="6"/>
      <c r="D44" s="6"/>
    </row>
    <row r="45" spans="1:9">
      <c r="A45" s="6"/>
      <c r="B45" s="6"/>
      <c r="C45" s="6"/>
      <c r="D45" s="6"/>
    </row>
    <row r="46" spans="1:9">
      <c r="A46" s="6"/>
      <c r="B46" s="6"/>
      <c r="C46" s="6"/>
      <c r="D46" s="6"/>
    </row>
    <row r="47" spans="1:9">
      <c r="A47" s="6"/>
      <c r="B47" s="6"/>
      <c r="C47" s="6"/>
      <c r="D47" s="6"/>
    </row>
    <row r="48" spans="1:9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C62" s="6"/>
      <c r="D62" s="6"/>
    </row>
    <row r="63" spans="1:4">
      <c r="C63" s="6"/>
      <c r="D63" s="6"/>
    </row>
    <row r="64" spans="1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</sheetData>
  <mergeCells count="6">
    <mergeCell ref="A28:C28"/>
    <mergeCell ref="A4:Q4"/>
    <mergeCell ref="A3:Q3"/>
    <mergeCell ref="A1:Q2"/>
    <mergeCell ref="A5:B5"/>
    <mergeCell ref="D5:H5"/>
  </mergeCells>
  <printOptions horizontalCentered="1"/>
  <pageMargins left="0" right="0" top="0.5" bottom="0.25" header="0" footer="0"/>
  <pageSetup paperSize="9" scale="11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6"/>
  <sheetViews>
    <sheetView workbookViewId="0">
      <selection activeCell="K15" sqref="K15"/>
    </sheetView>
  </sheetViews>
  <sheetFormatPr defaultRowHeight="12.75"/>
  <cols>
    <col min="1" max="1" width="14.140625" customWidth="1"/>
  </cols>
  <sheetData>
    <row r="1" spans="1:19" ht="12.75" customHeight="1">
      <c r="A1" s="194" t="s">
        <v>59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53"/>
      <c r="O1" s="153"/>
      <c r="P1" s="153"/>
      <c r="Q1" s="153"/>
      <c r="R1" s="153"/>
      <c r="S1" s="153"/>
    </row>
    <row r="2" spans="1:19" ht="12.75" customHeight="1">
      <c r="A2" s="194"/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53"/>
      <c r="O2" s="153"/>
      <c r="P2" s="153"/>
      <c r="Q2" s="153"/>
      <c r="R2" s="153"/>
      <c r="S2" s="153"/>
    </row>
    <row r="3" spans="1:19" ht="15.75">
      <c r="A3" s="193" t="s">
        <v>60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54"/>
      <c r="O3" s="154"/>
      <c r="P3" s="154"/>
      <c r="Q3" s="154"/>
      <c r="R3" s="154"/>
      <c r="S3" s="154"/>
    </row>
    <row r="4" spans="1:19" ht="16.5" thickBot="1">
      <c r="A4" s="192" t="s">
        <v>61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55"/>
      <c r="O4" s="155"/>
      <c r="P4" s="155"/>
      <c r="Q4" s="155"/>
      <c r="R4" s="155"/>
      <c r="S4" s="155"/>
    </row>
    <row r="5" spans="1:19" ht="16.5" thickBot="1">
      <c r="A5" s="198" t="s">
        <v>114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200"/>
      <c r="N5" s="155"/>
      <c r="O5" s="155"/>
      <c r="P5" s="155"/>
      <c r="Q5" s="155"/>
      <c r="R5" s="155"/>
      <c r="S5" s="155"/>
    </row>
    <row r="6" spans="1:19" ht="15.75" customHeight="1">
      <c r="A6" s="156"/>
      <c r="B6" s="207" t="s">
        <v>107</v>
      </c>
      <c r="C6" s="208"/>
      <c r="D6" s="208"/>
      <c r="E6" s="208"/>
      <c r="F6" s="208"/>
      <c r="G6" s="209"/>
      <c r="H6" s="210" t="s">
        <v>113</v>
      </c>
      <c r="I6" s="211"/>
      <c r="J6" s="211"/>
      <c r="K6" s="211"/>
      <c r="L6" s="211"/>
      <c r="M6" s="212"/>
    </row>
    <row r="7" spans="1:19" ht="15.75" customHeight="1">
      <c r="A7" s="156"/>
      <c r="B7" s="204" t="s">
        <v>108</v>
      </c>
      <c r="C7" s="205"/>
      <c r="D7" s="205"/>
      <c r="E7" s="205"/>
      <c r="F7" s="205"/>
      <c r="G7" s="206"/>
      <c r="H7" s="213" t="s">
        <v>112</v>
      </c>
      <c r="I7" s="214"/>
      <c r="J7" s="214"/>
      <c r="K7" s="214"/>
      <c r="L7" s="214"/>
      <c r="M7" s="215"/>
    </row>
    <row r="8" spans="1:19" ht="38.25" customHeight="1">
      <c r="A8" s="156"/>
      <c r="B8" s="201" t="s">
        <v>109</v>
      </c>
      <c r="C8" s="202"/>
      <c r="D8" s="202"/>
      <c r="E8" s="202"/>
      <c r="F8" s="202"/>
      <c r="G8" s="203"/>
      <c r="H8" s="216" t="s">
        <v>117</v>
      </c>
      <c r="I8" s="217"/>
      <c r="J8" s="217"/>
      <c r="K8" s="217"/>
      <c r="L8" s="217"/>
      <c r="M8" s="218"/>
    </row>
    <row r="9" spans="1:19" ht="39.75" customHeight="1">
      <c r="A9" s="161" t="s">
        <v>106</v>
      </c>
      <c r="B9" s="164" t="s">
        <v>103</v>
      </c>
      <c r="C9" s="157" t="s">
        <v>105</v>
      </c>
      <c r="D9" s="157" t="s">
        <v>110</v>
      </c>
      <c r="E9" s="157" t="s">
        <v>111</v>
      </c>
      <c r="F9" s="159" t="s">
        <v>115</v>
      </c>
      <c r="G9" s="165" t="s">
        <v>116</v>
      </c>
      <c r="H9" s="164" t="s">
        <v>103</v>
      </c>
      <c r="I9" s="157" t="s">
        <v>105</v>
      </c>
      <c r="J9" s="157" t="s">
        <v>110</v>
      </c>
      <c r="K9" s="157" t="s">
        <v>111</v>
      </c>
      <c r="L9" s="159" t="s">
        <v>115</v>
      </c>
      <c r="M9" s="165" t="s">
        <v>116</v>
      </c>
    </row>
    <row r="10" spans="1:19">
      <c r="A10" s="162"/>
      <c r="B10" s="166">
        <v>10</v>
      </c>
      <c r="C10" s="160">
        <v>10</v>
      </c>
      <c r="D10" s="158">
        <v>10</v>
      </c>
      <c r="E10" s="158">
        <f>SUM(B10:D10)</f>
        <v>30</v>
      </c>
      <c r="F10" s="158">
        <f>B10*191+C10*191</f>
        <v>3820</v>
      </c>
      <c r="G10" s="167">
        <f>188*D10</f>
        <v>1880</v>
      </c>
      <c r="H10" s="166">
        <v>10</v>
      </c>
      <c r="I10" s="158">
        <v>10</v>
      </c>
      <c r="J10" s="158">
        <v>10</v>
      </c>
      <c r="K10" s="158">
        <f>SUM(H10:J10)</f>
        <v>30</v>
      </c>
      <c r="L10" s="167">
        <f>G10*191+H10*191</f>
        <v>360990</v>
      </c>
      <c r="M10" s="167">
        <f>188*J10</f>
        <v>1880</v>
      </c>
    </row>
    <row r="11" spans="1:19">
      <c r="A11" s="162"/>
      <c r="B11" s="166"/>
      <c r="C11" s="158"/>
      <c r="D11" s="158"/>
      <c r="E11" s="158"/>
      <c r="F11" s="158">
        <f t="shared" ref="F11:F74" si="0">B11*191+C11*191</f>
        <v>0</v>
      </c>
      <c r="G11" s="167"/>
      <c r="H11" s="166"/>
      <c r="I11" s="158"/>
      <c r="J11" s="158"/>
      <c r="K11" s="158"/>
      <c r="L11" s="158"/>
      <c r="M11" s="167">
        <f t="shared" ref="M11:M74" si="1">H11*191+I11*191</f>
        <v>0</v>
      </c>
    </row>
    <row r="12" spans="1:19">
      <c r="A12" s="162"/>
      <c r="B12" s="166"/>
      <c r="C12" s="158"/>
      <c r="D12" s="158"/>
      <c r="E12" s="158"/>
      <c r="F12" s="158">
        <f t="shared" si="0"/>
        <v>0</v>
      </c>
      <c r="G12" s="167"/>
      <c r="H12" s="166"/>
      <c r="I12" s="158"/>
      <c r="J12" s="158"/>
      <c r="K12" s="158"/>
      <c r="L12" s="158"/>
      <c r="M12" s="167">
        <f t="shared" si="1"/>
        <v>0</v>
      </c>
    </row>
    <row r="13" spans="1:19">
      <c r="A13" s="162"/>
      <c r="B13" s="166"/>
      <c r="C13" s="158"/>
      <c r="D13" s="158"/>
      <c r="E13" s="158"/>
      <c r="F13" s="158">
        <f t="shared" si="0"/>
        <v>0</v>
      </c>
      <c r="G13" s="167"/>
      <c r="H13" s="166"/>
      <c r="I13" s="158"/>
      <c r="J13" s="158"/>
      <c r="K13" s="158"/>
      <c r="L13" s="158"/>
      <c r="M13" s="167">
        <f t="shared" si="1"/>
        <v>0</v>
      </c>
    </row>
    <row r="14" spans="1:19">
      <c r="A14" s="162"/>
      <c r="B14" s="166"/>
      <c r="C14" s="158"/>
      <c r="D14" s="158"/>
      <c r="E14" s="158"/>
      <c r="F14" s="158">
        <f t="shared" si="0"/>
        <v>0</v>
      </c>
      <c r="G14" s="167"/>
      <c r="H14" s="166"/>
      <c r="I14" s="158"/>
      <c r="J14" s="158"/>
      <c r="K14" s="158"/>
      <c r="L14" s="158"/>
      <c r="M14" s="167">
        <f t="shared" si="1"/>
        <v>0</v>
      </c>
    </row>
    <row r="15" spans="1:19">
      <c r="A15" s="162"/>
      <c r="B15" s="166"/>
      <c r="C15" s="158"/>
      <c r="D15" s="158"/>
      <c r="E15" s="158"/>
      <c r="F15" s="158">
        <f t="shared" si="0"/>
        <v>0</v>
      </c>
      <c r="G15" s="167"/>
      <c r="H15" s="166"/>
      <c r="I15" s="158"/>
      <c r="J15" s="158"/>
      <c r="K15" s="158"/>
      <c r="L15" s="158"/>
      <c r="M15" s="167">
        <f t="shared" si="1"/>
        <v>0</v>
      </c>
    </row>
    <row r="16" spans="1:19">
      <c r="A16" s="162"/>
      <c r="B16" s="166"/>
      <c r="C16" s="158"/>
      <c r="D16" s="158"/>
      <c r="E16" s="158"/>
      <c r="F16" s="158">
        <f t="shared" si="0"/>
        <v>0</v>
      </c>
      <c r="G16" s="167"/>
      <c r="H16" s="166"/>
      <c r="I16" s="158"/>
      <c r="J16" s="158"/>
      <c r="K16" s="158"/>
      <c r="L16" s="158"/>
      <c r="M16" s="167">
        <f t="shared" si="1"/>
        <v>0</v>
      </c>
    </row>
    <row r="17" spans="1:13">
      <c r="A17" s="162"/>
      <c r="B17" s="166"/>
      <c r="C17" s="158"/>
      <c r="D17" s="158"/>
      <c r="E17" s="158"/>
      <c r="F17" s="158">
        <f t="shared" si="0"/>
        <v>0</v>
      </c>
      <c r="G17" s="167"/>
      <c r="H17" s="166"/>
      <c r="I17" s="158"/>
      <c r="J17" s="158"/>
      <c r="K17" s="158"/>
      <c r="L17" s="158"/>
      <c r="M17" s="167">
        <f t="shared" si="1"/>
        <v>0</v>
      </c>
    </row>
    <row r="18" spans="1:13">
      <c r="A18" s="162"/>
      <c r="B18" s="166"/>
      <c r="C18" s="158"/>
      <c r="D18" s="158"/>
      <c r="E18" s="158"/>
      <c r="F18" s="158">
        <f t="shared" si="0"/>
        <v>0</v>
      </c>
      <c r="G18" s="167"/>
      <c r="H18" s="166"/>
      <c r="I18" s="158"/>
      <c r="J18" s="158"/>
      <c r="K18" s="158"/>
      <c r="L18" s="158"/>
      <c r="M18" s="167">
        <f t="shared" si="1"/>
        <v>0</v>
      </c>
    </row>
    <row r="19" spans="1:13">
      <c r="A19" s="162"/>
      <c r="B19" s="166"/>
      <c r="C19" s="158"/>
      <c r="D19" s="158"/>
      <c r="E19" s="158"/>
      <c r="F19" s="158">
        <f t="shared" si="0"/>
        <v>0</v>
      </c>
      <c r="G19" s="167"/>
      <c r="H19" s="166"/>
      <c r="I19" s="158"/>
      <c r="J19" s="158"/>
      <c r="K19" s="158"/>
      <c r="L19" s="158"/>
      <c r="M19" s="167">
        <f t="shared" si="1"/>
        <v>0</v>
      </c>
    </row>
    <row r="20" spans="1:13">
      <c r="A20" s="162"/>
      <c r="B20" s="166"/>
      <c r="C20" s="158"/>
      <c r="D20" s="158"/>
      <c r="E20" s="158"/>
      <c r="F20" s="158">
        <f t="shared" si="0"/>
        <v>0</v>
      </c>
      <c r="G20" s="167"/>
      <c r="H20" s="166"/>
      <c r="I20" s="158"/>
      <c r="J20" s="158"/>
      <c r="K20" s="158"/>
      <c r="L20" s="158"/>
      <c r="M20" s="167">
        <f t="shared" si="1"/>
        <v>0</v>
      </c>
    </row>
    <row r="21" spans="1:13">
      <c r="A21" s="162"/>
      <c r="B21" s="166"/>
      <c r="C21" s="158"/>
      <c r="D21" s="158"/>
      <c r="E21" s="158"/>
      <c r="F21" s="158">
        <f t="shared" si="0"/>
        <v>0</v>
      </c>
      <c r="G21" s="167"/>
      <c r="H21" s="166"/>
      <c r="I21" s="158"/>
      <c r="J21" s="158"/>
      <c r="K21" s="158"/>
      <c r="L21" s="158"/>
      <c r="M21" s="167">
        <f t="shared" si="1"/>
        <v>0</v>
      </c>
    </row>
    <row r="22" spans="1:13">
      <c r="A22" s="162"/>
      <c r="B22" s="166"/>
      <c r="C22" s="158"/>
      <c r="D22" s="158"/>
      <c r="E22" s="158"/>
      <c r="F22" s="158">
        <f t="shared" si="0"/>
        <v>0</v>
      </c>
      <c r="G22" s="167"/>
      <c r="H22" s="166"/>
      <c r="I22" s="158"/>
      <c r="J22" s="158"/>
      <c r="K22" s="158"/>
      <c r="L22" s="158"/>
      <c r="M22" s="167">
        <f t="shared" si="1"/>
        <v>0</v>
      </c>
    </row>
    <row r="23" spans="1:13">
      <c r="A23" s="162"/>
      <c r="B23" s="166"/>
      <c r="C23" s="158"/>
      <c r="D23" s="158"/>
      <c r="E23" s="158"/>
      <c r="F23" s="158">
        <f t="shared" si="0"/>
        <v>0</v>
      </c>
      <c r="G23" s="167"/>
      <c r="H23" s="166"/>
      <c r="I23" s="158"/>
      <c r="J23" s="158"/>
      <c r="K23" s="158"/>
      <c r="L23" s="158"/>
      <c r="M23" s="167">
        <f t="shared" si="1"/>
        <v>0</v>
      </c>
    </row>
    <row r="24" spans="1:13">
      <c r="A24" s="162"/>
      <c r="B24" s="166"/>
      <c r="C24" s="158"/>
      <c r="D24" s="158"/>
      <c r="E24" s="158"/>
      <c r="F24" s="158">
        <f t="shared" si="0"/>
        <v>0</v>
      </c>
      <c r="G24" s="167"/>
      <c r="H24" s="166"/>
      <c r="I24" s="158"/>
      <c r="J24" s="158"/>
      <c r="K24" s="158"/>
      <c r="L24" s="158"/>
      <c r="M24" s="167">
        <f t="shared" si="1"/>
        <v>0</v>
      </c>
    </row>
    <row r="25" spans="1:13">
      <c r="A25" s="162"/>
      <c r="B25" s="166"/>
      <c r="C25" s="158"/>
      <c r="D25" s="158"/>
      <c r="E25" s="158"/>
      <c r="F25" s="158">
        <f t="shared" si="0"/>
        <v>0</v>
      </c>
      <c r="G25" s="167"/>
      <c r="H25" s="166"/>
      <c r="I25" s="158"/>
      <c r="J25" s="158"/>
      <c r="K25" s="158"/>
      <c r="L25" s="158"/>
      <c r="M25" s="167">
        <f t="shared" si="1"/>
        <v>0</v>
      </c>
    </row>
    <row r="26" spans="1:13">
      <c r="A26" s="162"/>
      <c r="B26" s="166"/>
      <c r="C26" s="158"/>
      <c r="D26" s="158"/>
      <c r="E26" s="158"/>
      <c r="F26" s="158">
        <f t="shared" si="0"/>
        <v>0</v>
      </c>
      <c r="G26" s="167"/>
      <c r="H26" s="166"/>
      <c r="I26" s="158"/>
      <c r="J26" s="158"/>
      <c r="K26" s="158"/>
      <c r="L26" s="158"/>
      <c r="M26" s="167">
        <f t="shared" si="1"/>
        <v>0</v>
      </c>
    </row>
    <row r="27" spans="1:13">
      <c r="A27" s="162"/>
      <c r="B27" s="166"/>
      <c r="C27" s="158"/>
      <c r="D27" s="158"/>
      <c r="E27" s="158"/>
      <c r="F27" s="158">
        <f t="shared" si="0"/>
        <v>0</v>
      </c>
      <c r="G27" s="167"/>
      <c r="H27" s="166"/>
      <c r="I27" s="158"/>
      <c r="J27" s="158"/>
      <c r="K27" s="158"/>
      <c r="L27" s="158"/>
      <c r="M27" s="167">
        <f t="shared" si="1"/>
        <v>0</v>
      </c>
    </row>
    <row r="28" spans="1:13">
      <c r="A28" s="162"/>
      <c r="B28" s="166"/>
      <c r="C28" s="158"/>
      <c r="D28" s="158"/>
      <c r="E28" s="158"/>
      <c r="F28" s="158">
        <f t="shared" si="0"/>
        <v>0</v>
      </c>
      <c r="G28" s="167"/>
      <c r="H28" s="166"/>
      <c r="I28" s="158"/>
      <c r="J28" s="158"/>
      <c r="K28" s="158"/>
      <c r="L28" s="158"/>
      <c r="M28" s="167">
        <f t="shared" si="1"/>
        <v>0</v>
      </c>
    </row>
    <row r="29" spans="1:13">
      <c r="A29" s="162"/>
      <c r="B29" s="166"/>
      <c r="C29" s="158"/>
      <c r="D29" s="158"/>
      <c r="E29" s="158"/>
      <c r="F29" s="158">
        <f t="shared" si="0"/>
        <v>0</v>
      </c>
      <c r="G29" s="167"/>
      <c r="H29" s="166"/>
      <c r="I29" s="158"/>
      <c r="J29" s="158"/>
      <c r="K29" s="158"/>
      <c r="L29" s="158"/>
      <c r="M29" s="167">
        <f t="shared" si="1"/>
        <v>0</v>
      </c>
    </row>
    <row r="30" spans="1:13">
      <c r="A30" s="162"/>
      <c r="B30" s="166"/>
      <c r="C30" s="158"/>
      <c r="D30" s="158"/>
      <c r="E30" s="158"/>
      <c r="F30" s="158">
        <f t="shared" si="0"/>
        <v>0</v>
      </c>
      <c r="G30" s="167"/>
      <c r="H30" s="166"/>
      <c r="I30" s="158"/>
      <c r="J30" s="158"/>
      <c r="K30" s="158"/>
      <c r="L30" s="158"/>
      <c r="M30" s="167">
        <f t="shared" si="1"/>
        <v>0</v>
      </c>
    </row>
    <row r="31" spans="1:13">
      <c r="A31" s="162"/>
      <c r="B31" s="166"/>
      <c r="C31" s="158"/>
      <c r="D31" s="158"/>
      <c r="E31" s="158"/>
      <c r="F31" s="158">
        <f t="shared" si="0"/>
        <v>0</v>
      </c>
      <c r="G31" s="167"/>
      <c r="H31" s="166"/>
      <c r="I31" s="158"/>
      <c r="J31" s="158"/>
      <c r="K31" s="158"/>
      <c r="L31" s="158"/>
      <c r="M31" s="167">
        <f t="shared" si="1"/>
        <v>0</v>
      </c>
    </row>
    <row r="32" spans="1:13">
      <c r="A32" s="162"/>
      <c r="B32" s="166"/>
      <c r="C32" s="158"/>
      <c r="D32" s="158"/>
      <c r="E32" s="158"/>
      <c r="F32" s="158">
        <f t="shared" si="0"/>
        <v>0</v>
      </c>
      <c r="G32" s="167"/>
      <c r="H32" s="166"/>
      <c r="I32" s="158"/>
      <c r="J32" s="158"/>
      <c r="K32" s="158"/>
      <c r="L32" s="158"/>
      <c r="M32" s="167">
        <f t="shared" si="1"/>
        <v>0</v>
      </c>
    </row>
    <row r="33" spans="1:13">
      <c r="A33" s="162"/>
      <c r="B33" s="166"/>
      <c r="C33" s="158"/>
      <c r="D33" s="158"/>
      <c r="E33" s="158"/>
      <c r="F33" s="158">
        <f t="shared" si="0"/>
        <v>0</v>
      </c>
      <c r="G33" s="167"/>
      <c r="H33" s="166"/>
      <c r="I33" s="158"/>
      <c r="J33" s="158"/>
      <c r="K33" s="158"/>
      <c r="L33" s="158"/>
      <c r="M33" s="167">
        <f t="shared" si="1"/>
        <v>0</v>
      </c>
    </row>
    <row r="34" spans="1:13">
      <c r="A34" s="162"/>
      <c r="B34" s="166"/>
      <c r="C34" s="158"/>
      <c r="D34" s="158"/>
      <c r="E34" s="158"/>
      <c r="F34" s="158">
        <f t="shared" si="0"/>
        <v>0</v>
      </c>
      <c r="G34" s="167"/>
      <c r="H34" s="166"/>
      <c r="I34" s="158"/>
      <c r="J34" s="158"/>
      <c r="K34" s="158"/>
      <c r="L34" s="158"/>
      <c r="M34" s="167">
        <f t="shared" si="1"/>
        <v>0</v>
      </c>
    </row>
    <row r="35" spans="1:13">
      <c r="A35" s="162"/>
      <c r="B35" s="166"/>
      <c r="C35" s="158"/>
      <c r="D35" s="158"/>
      <c r="E35" s="158"/>
      <c r="F35" s="158">
        <f t="shared" si="0"/>
        <v>0</v>
      </c>
      <c r="G35" s="167"/>
      <c r="H35" s="166"/>
      <c r="I35" s="158"/>
      <c r="J35" s="158"/>
      <c r="K35" s="158"/>
      <c r="L35" s="158"/>
      <c r="M35" s="167">
        <f t="shared" si="1"/>
        <v>0</v>
      </c>
    </row>
    <row r="36" spans="1:13">
      <c r="A36" s="162"/>
      <c r="B36" s="166"/>
      <c r="C36" s="158"/>
      <c r="D36" s="158"/>
      <c r="E36" s="158"/>
      <c r="F36" s="158">
        <f t="shared" si="0"/>
        <v>0</v>
      </c>
      <c r="G36" s="167"/>
      <c r="H36" s="166"/>
      <c r="I36" s="158"/>
      <c r="J36" s="158"/>
      <c r="K36" s="158"/>
      <c r="L36" s="158"/>
      <c r="M36" s="167">
        <f t="shared" si="1"/>
        <v>0</v>
      </c>
    </row>
    <row r="37" spans="1:13">
      <c r="A37" s="162"/>
      <c r="B37" s="166"/>
      <c r="C37" s="158"/>
      <c r="D37" s="158"/>
      <c r="E37" s="158"/>
      <c r="F37" s="158">
        <f t="shared" si="0"/>
        <v>0</v>
      </c>
      <c r="G37" s="167"/>
      <c r="H37" s="166"/>
      <c r="I37" s="158"/>
      <c r="J37" s="158"/>
      <c r="K37" s="158"/>
      <c r="L37" s="158"/>
      <c r="M37" s="167">
        <f t="shared" si="1"/>
        <v>0</v>
      </c>
    </row>
    <row r="38" spans="1:13">
      <c r="A38" s="162"/>
      <c r="B38" s="166"/>
      <c r="C38" s="158"/>
      <c r="D38" s="158"/>
      <c r="E38" s="158"/>
      <c r="F38" s="158">
        <f t="shared" si="0"/>
        <v>0</v>
      </c>
      <c r="G38" s="167"/>
      <c r="H38" s="166"/>
      <c r="I38" s="158"/>
      <c r="J38" s="158"/>
      <c r="K38" s="158"/>
      <c r="L38" s="158"/>
      <c r="M38" s="167">
        <f t="shared" si="1"/>
        <v>0</v>
      </c>
    </row>
    <row r="39" spans="1:13">
      <c r="A39" s="162"/>
      <c r="B39" s="166"/>
      <c r="C39" s="158"/>
      <c r="D39" s="158"/>
      <c r="E39" s="158"/>
      <c r="F39" s="158">
        <f t="shared" si="0"/>
        <v>0</v>
      </c>
      <c r="G39" s="167"/>
      <c r="H39" s="166"/>
      <c r="I39" s="158"/>
      <c r="J39" s="158"/>
      <c r="K39" s="158"/>
      <c r="L39" s="158"/>
      <c r="M39" s="167">
        <f t="shared" si="1"/>
        <v>0</v>
      </c>
    </row>
    <row r="40" spans="1:13">
      <c r="A40" s="162"/>
      <c r="B40" s="166"/>
      <c r="C40" s="158"/>
      <c r="D40" s="158"/>
      <c r="E40" s="158"/>
      <c r="F40" s="158">
        <f t="shared" si="0"/>
        <v>0</v>
      </c>
      <c r="G40" s="167"/>
      <c r="H40" s="166"/>
      <c r="I40" s="158"/>
      <c r="J40" s="158"/>
      <c r="K40" s="158"/>
      <c r="L40" s="158"/>
      <c r="M40" s="167">
        <f t="shared" si="1"/>
        <v>0</v>
      </c>
    </row>
    <row r="41" spans="1:13">
      <c r="A41" s="162"/>
      <c r="B41" s="166"/>
      <c r="C41" s="158"/>
      <c r="D41" s="158"/>
      <c r="E41" s="158"/>
      <c r="F41" s="158">
        <f t="shared" si="0"/>
        <v>0</v>
      </c>
      <c r="G41" s="167"/>
      <c r="H41" s="166"/>
      <c r="I41" s="158"/>
      <c r="J41" s="158"/>
      <c r="K41" s="158"/>
      <c r="L41" s="158"/>
      <c r="M41" s="167">
        <f t="shared" si="1"/>
        <v>0</v>
      </c>
    </row>
    <row r="42" spans="1:13">
      <c r="A42" s="162"/>
      <c r="B42" s="166"/>
      <c r="C42" s="158"/>
      <c r="D42" s="158"/>
      <c r="E42" s="158"/>
      <c r="F42" s="158">
        <f t="shared" si="0"/>
        <v>0</v>
      </c>
      <c r="G42" s="167"/>
      <c r="H42" s="166"/>
      <c r="I42" s="158"/>
      <c r="J42" s="158"/>
      <c r="K42" s="158"/>
      <c r="L42" s="158"/>
      <c r="M42" s="167">
        <f t="shared" si="1"/>
        <v>0</v>
      </c>
    </row>
    <row r="43" spans="1:13">
      <c r="A43" s="162"/>
      <c r="B43" s="166"/>
      <c r="C43" s="158"/>
      <c r="D43" s="158"/>
      <c r="E43" s="158"/>
      <c r="F43" s="158">
        <f t="shared" si="0"/>
        <v>0</v>
      </c>
      <c r="G43" s="167"/>
      <c r="H43" s="166"/>
      <c r="I43" s="158"/>
      <c r="J43" s="158"/>
      <c r="K43" s="158"/>
      <c r="L43" s="158"/>
      <c r="M43" s="167">
        <f t="shared" si="1"/>
        <v>0</v>
      </c>
    </row>
    <row r="44" spans="1:13">
      <c r="A44" s="162"/>
      <c r="B44" s="166"/>
      <c r="C44" s="158"/>
      <c r="D44" s="158"/>
      <c r="E44" s="158"/>
      <c r="F44" s="158">
        <f t="shared" si="0"/>
        <v>0</v>
      </c>
      <c r="G44" s="167"/>
      <c r="H44" s="166"/>
      <c r="I44" s="158"/>
      <c r="J44" s="158"/>
      <c r="K44" s="158"/>
      <c r="L44" s="158"/>
      <c r="M44" s="167">
        <f t="shared" si="1"/>
        <v>0</v>
      </c>
    </row>
    <row r="45" spans="1:13">
      <c r="A45" s="162"/>
      <c r="B45" s="166"/>
      <c r="C45" s="158"/>
      <c r="D45" s="158"/>
      <c r="E45" s="158"/>
      <c r="F45" s="158">
        <f t="shared" si="0"/>
        <v>0</v>
      </c>
      <c r="G45" s="167"/>
      <c r="H45" s="166"/>
      <c r="I45" s="158"/>
      <c r="J45" s="158"/>
      <c r="K45" s="158"/>
      <c r="L45" s="158"/>
      <c r="M45" s="167">
        <f t="shared" si="1"/>
        <v>0</v>
      </c>
    </row>
    <row r="46" spans="1:13">
      <c r="A46" s="162"/>
      <c r="B46" s="166"/>
      <c r="C46" s="158"/>
      <c r="D46" s="158"/>
      <c r="E46" s="158"/>
      <c r="F46" s="158">
        <f t="shared" si="0"/>
        <v>0</v>
      </c>
      <c r="G46" s="167"/>
      <c r="H46" s="166"/>
      <c r="I46" s="158"/>
      <c r="J46" s="158"/>
      <c r="K46" s="158"/>
      <c r="L46" s="158"/>
      <c r="M46" s="167">
        <f t="shared" si="1"/>
        <v>0</v>
      </c>
    </row>
    <row r="47" spans="1:13">
      <c r="A47" s="162"/>
      <c r="B47" s="166"/>
      <c r="C47" s="158"/>
      <c r="D47" s="158"/>
      <c r="E47" s="158"/>
      <c r="F47" s="158">
        <f t="shared" si="0"/>
        <v>0</v>
      </c>
      <c r="G47" s="167"/>
      <c r="H47" s="166"/>
      <c r="I47" s="158"/>
      <c r="J47" s="158"/>
      <c r="K47" s="158"/>
      <c r="L47" s="158"/>
      <c r="M47" s="167">
        <f t="shared" si="1"/>
        <v>0</v>
      </c>
    </row>
    <row r="48" spans="1:13">
      <c r="A48" s="162"/>
      <c r="B48" s="166"/>
      <c r="C48" s="158"/>
      <c r="D48" s="158"/>
      <c r="E48" s="158"/>
      <c r="F48" s="158">
        <f t="shared" si="0"/>
        <v>0</v>
      </c>
      <c r="G48" s="167"/>
      <c r="H48" s="166"/>
      <c r="I48" s="158"/>
      <c r="J48" s="158"/>
      <c r="K48" s="158"/>
      <c r="L48" s="158"/>
      <c r="M48" s="167">
        <f t="shared" si="1"/>
        <v>0</v>
      </c>
    </row>
    <row r="49" spans="1:13">
      <c r="A49" s="162"/>
      <c r="B49" s="166"/>
      <c r="C49" s="158"/>
      <c r="D49" s="158"/>
      <c r="E49" s="158"/>
      <c r="F49" s="158">
        <f t="shared" si="0"/>
        <v>0</v>
      </c>
      <c r="G49" s="167"/>
      <c r="H49" s="166"/>
      <c r="I49" s="158"/>
      <c r="J49" s="158"/>
      <c r="K49" s="158"/>
      <c r="L49" s="158"/>
      <c r="M49" s="167">
        <f t="shared" si="1"/>
        <v>0</v>
      </c>
    </row>
    <row r="50" spans="1:13">
      <c r="A50" s="162"/>
      <c r="B50" s="166"/>
      <c r="C50" s="158"/>
      <c r="D50" s="158"/>
      <c r="E50" s="158"/>
      <c r="F50" s="158">
        <f t="shared" si="0"/>
        <v>0</v>
      </c>
      <c r="G50" s="167"/>
      <c r="H50" s="166"/>
      <c r="I50" s="158"/>
      <c r="J50" s="158"/>
      <c r="K50" s="158"/>
      <c r="L50" s="158"/>
      <c r="M50" s="167">
        <f t="shared" si="1"/>
        <v>0</v>
      </c>
    </row>
    <row r="51" spans="1:13">
      <c r="A51" s="162"/>
      <c r="B51" s="166"/>
      <c r="C51" s="158"/>
      <c r="D51" s="158"/>
      <c r="E51" s="158"/>
      <c r="F51" s="158">
        <f t="shared" si="0"/>
        <v>0</v>
      </c>
      <c r="G51" s="167"/>
      <c r="H51" s="166"/>
      <c r="I51" s="158"/>
      <c r="J51" s="158"/>
      <c r="K51" s="158"/>
      <c r="L51" s="158"/>
      <c r="M51" s="167">
        <f t="shared" si="1"/>
        <v>0</v>
      </c>
    </row>
    <row r="52" spans="1:13">
      <c r="A52" s="162"/>
      <c r="B52" s="166"/>
      <c r="C52" s="158"/>
      <c r="D52" s="158"/>
      <c r="E52" s="158"/>
      <c r="F52" s="158">
        <f t="shared" si="0"/>
        <v>0</v>
      </c>
      <c r="G52" s="167"/>
      <c r="H52" s="166"/>
      <c r="I52" s="158"/>
      <c r="J52" s="158"/>
      <c r="K52" s="158"/>
      <c r="L52" s="158"/>
      <c r="M52" s="167">
        <f t="shared" si="1"/>
        <v>0</v>
      </c>
    </row>
    <row r="53" spans="1:13">
      <c r="A53" s="162"/>
      <c r="B53" s="166"/>
      <c r="C53" s="158"/>
      <c r="D53" s="158"/>
      <c r="E53" s="158"/>
      <c r="F53" s="158">
        <f t="shared" si="0"/>
        <v>0</v>
      </c>
      <c r="G53" s="167"/>
      <c r="H53" s="166"/>
      <c r="I53" s="158"/>
      <c r="J53" s="158"/>
      <c r="K53" s="158"/>
      <c r="L53" s="158"/>
      <c r="M53" s="167">
        <f t="shared" si="1"/>
        <v>0</v>
      </c>
    </row>
    <row r="54" spans="1:13">
      <c r="A54" s="162"/>
      <c r="B54" s="166"/>
      <c r="C54" s="158"/>
      <c r="D54" s="158"/>
      <c r="E54" s="158"/>
      <c r="F54" s="158">
        <f t="shared" si="0"/>
        <v>0</v>
      </c>
      <c r="G54" s="167"/>
      <c r="H54" s="166"/>
      <c r="I54" s="158"/>
      <c r="J54" s="158"/>
      <c r="K54" s="158"/>
      <c r="L54" s="158"/>
      <c r="M54" s="167">
        <f t="shared" si="1"/>
        <v>0</v>
      </c>
    </row>
    <row r="55" spans="1:13">
      <c r="A55" s="162"/>
      <c r="B55" s="166"/>
      <c r="C55" s="158"/>
      <c r="D55" s="158"/>
      <c r="E55" s="158"/>
      <c r="F55" s="158">
        <f t="shared" si="0"/>
        <v>0</v>
      </c>
      <c r="G55" s="167"/>
      <c r="H55" s="166"/>
      <c r="I55" s="158"/>
      <c r="J55" s="158"/>
      <c r="K55" s="158"/>
      <c r="L55" s="158"/>
      <c r="M55" s="167">
        <f t="shared" si="1"/>
        <v>0</v>
      </c>
    </row>
    <row r="56" spans="1:13">
      <c r="A56" s="162"/>
      <c r="B56" s="166"/>
      <c r="C56" s="158"/>
      <c r="D56" s="158"/>
      <c r="E56" s="158"/>
      <c r="F56" s="158">
        <f t="shared" si="0"/>
        <v>0</v>
      </c>
      <c r="G56" s="167"/>
      <c r="H56" s="166"/>
      <c r="I56" s="158"/>
      <c r="J56" s="158"/>
      <c r="K56" s="158"/>
      <c r="L56" s="158"/>
      <c r="M56" s="167">
        <f t="shared" si="1"/>
        <v>0</v>
      </c>
    </row>
    <row r="57" spans="1:13">
      <c r="A57" s="162"/>
      <c r="B57" s="166"/>
      <c r="C57" s="158"/>
      <c r="D57" s="158"/>
      <c r="E57" s="158"/>
      <c r="F57" s="158">
        <f t="shared" si="0"/>
        <v>0</v>
      </c>
      <c r="G57" s="167"/>
      <c r="H57" s="166"/>
      <c r="I57" s="158"/>
      <c r="J57" s="158"/>
      <c r="K57" s="158"/>
      <c r="L57" s="158"/>
      <c r="M57" s="167">
        <f t="shared" si="1"/>
        <v>0</v>
      </c>
    </row>
    <row r="58" spans="1:13">
      <c r="A58" s="162"/>
      <c r="B58" s="166"/>
      <c r="C58" s="158"/>
      <c r="D58" s="158"/>
      <c r="E58" s="158"/>
      <c r="F58" s="158">
        <f t="shared" si="0"/>
        <v>0</v>
      </c>
      <c r="G58" s="167"/>
      <c r="H58" s="166"/>
      <c r="I58" s="158"/>
      <c r="J58" s="158"/>
      <c r="K58" s="158"/>
      <c r="L58" s="158"/>
      <c r="M58" s="167">
        <f t="shared" si="1"/>
        <v>0</v>
      </c>
    </row>
    <row r="59" spans="1:13">
      <c r="A59" s="162"/>
      <c r="B59" s="166"/>
      <c r="C59" s="158"/>
      <c r="D59" s="158"/>
      <c r="E59" s="158"/>
      <c r="F59" s="158">
        <f t="shared" si="0"/>
        <v>0</v>
      </c>
      <c r="G59" s="167"/>
      <c r="H59" s="166"/>
      <c r="I59" s="158"/>
      <c r="J59" s="158"/>
      <c r="K59" s="158"/>
      <c r="L59" s="158"/>
      <c r="M59" s="167">
        <f t="shared" si="1"/>
        <v>0</v>
      </c>
    </row>
    <row r="60" spans="1:13">
      <c r="A60" s="162"/>
      <c r="B60" s="166"/>
      <c r="C60" s="158"/>
      <c r="D60" s="158"/>
      <c r="E60" s="158"/>
      <c r="F60" s="158">
        <f t="shared" si="0"/>
        <v>0</v>
      </c>
      <c r="G60" s="167"/>
      <c r="H60" s="166"/>
      <c r="I60" s="158"/>
      <c r="J60" s="158"/>
      <c r="K60" s="158"/>
      <c r="L60" s="158"/>
      <c r="M60" s="167">
        <f t="shared" si="1"/>
        <v>0</v>
      </c>
    </row>
    <row r="61" spans="1:13">
      <c r="A61" s="162"/>
      <c r="B61" s="166"/>
      <c r="C61" s="158"/>
      <c r="D61" s="158"/>
      <c r="E61" s="158"/>
      <c r="F61" s="158">
        <f t="shared" si="0"/>
        <v>0</v>
      </c>
      <c r="G61" s="167"/>
      <c r="H61" s="166"/>
      <c r="I61" s="158"/>
      <c r="J61" s="158"/>
      <c r="K61" s="158"/>
      <c r="L61" s="158"/>
      <c r="M61" s="167">
        <f t="shared" si="1"/>
        <v>0</v>
      </c>
    </row>
    <row r="62" spans="1:13">
      <c r="A62" s="162"/>
      <c r="B62" s="166"/>
      <c r="C62" s="158"/>
      <c r="D62" s="158"/>
      <c r="E62" s="158"/>
      <c r="F62" s="158">
        <f t="shared" si="0"/>
        <v>0</v>
      </c>
      <c r="G62" s="167"/>
      <c r="H62" s="166"/>
      <c r="I62" s="158"/>
      <c r="J62" s="158"/>
      <c r="K62" s="158"/>
      <c r="L62" s="158"/>
      <c r="M62" s="167">
        <f t="shared" si="1"/>
        <v>0</v>
      </c>
    </row>
    <row r="63" spans="1:13">
      <c r="A63" s="162"/>
      <c r="B63" s="166"/>
      <c r="C63" s="158"/>
      <c r="D63" s="158"/>
      <c r="E63" s="158"/>
      <c r="F63" s="158">
        <f t="shared" si="0"/>
        <v>0</v>
      </c>
      <c r="G63" s="167"/>
      <c r="H63" s="166"/>
      <c r="I63" s="158"/>
      <c r="J63" s="158"/>
      <c r="K63" s="158"/>
      <c r="L63" s="158"/>
      <c r="M63" s="167">
        <f t="shared" si="1"/>
        <v>0</v>
      </c>
    </row>
    <row r="64" spans="1:13">
      <c r="A64" s="162"/>
      <c r="B64" s="166"/>
      <c r="C64" s="158"/>
      <c r="D64" s="158"/>
      <c r="E64" s="158"/>
      <c r="F64" s="158">
        <f t="shared" si="0"/>
        <v>0</v>
      </c>
      <c r="G64" s="167"/>
      <c r="H64" s="166"/>
      <c r="I64" s="158"/>
      <c r="J64" s="158"/>
      <c r="K64" s="158"/>
      <c r="L64" s="158"/>
      <c r="M64" s="167">
        <f t="shared" si="1"/>
        <v>0</v>
      </c>
    </row>
    <row r="65" spans="1:13">
      <c r="A65" s="162"/>
      <c r="B65" s="166"/>
      <c r="C65" s="158"/>
      <c r="D65" s="158"/>
      <c r="E65" s="158"/>
      <c r="F65" s="158">
        <f t="shared" si="0"/>
        <v>0</v>
      </c>
      <c r="G65" s="167"/>
      <c r="H65" s="166"/>
      <c r="I65" s="158"/>
      <c r="J65" s="158"/>
      <c r="K65" s="158"/>
      <c r="L65" s="158"/>
      <c r="M65" s="167">
        <f t="shared" si="1"/>
        <v>0</v>
      </c>
    </row>
    <row r="66" spans="1:13">
      <c r="A66" s="162"/>
      <c r="B66" s="166"/>
      <c r="C66" s="158"/>
      <c r="D66" s="158"/>
      <c r="E66" s="158"/>
      <c r="F66" s="158">
        <f t="shared" si="0"/>
        <v>0</v>
      </c>
      <c r="G66" s="167"/>
      <c r="H66" s="166"/>
      <c r="I66" s="158"/>
      <c r="J66" s="158"/>
      <c r="K66" s="158"/>
      <c r="L66" s="158"/>
      <c r="M66" s="167">
        <f t="shared" si="1"/>
        <v>0</v>
      </c>
    </row>
    <row r="67" spans="1:13">
      <c r="A67" s="162"/>
      <c r="B67" s="166"/>
      <c r="C67" s="158"/>
      <c r="D67" s="158"/>
      <c r="E67" s="158"/>
      <c r="F67" s="158">
        <f t="shared" si="0"/>
        <v>0</v>
      </c>
      <c r="G67" s="167"/>
      <c r="H67" s="166"/>
      <c r="I67" s="158"/>
      <c r="J67" s="158"/>
      <c r="K67" s="158"/>
      <c r="L67" s="158"/>
      <c r="M67" s="167">
        <f t="shared" si="1"/>
        <v>0</v>
      </c>
    </row>
    <row r="68" spans="1:13">
      <c r="A68" s="162"/>
      <c r="B68" s="166"/>
      <c r="C68" s="158"/>
      <c r="D68" s="158"/>
      <c r="E68" s="158"/>
      <c r="F68" s="158">
        <f t="shared" si="0"/>
        <v>0</v>
      </c>
      <c r="G68" s="167"/>
      <c r="H68" s="166"/>
      <c r="I68" s="158"/>
      <c r="J68" s="158"/>
      <c r="K68" s="158"/>
      <c r="L68" s="158"/>
      <c r="M68" s="167">
        <f t="shared" si="1"/>
        <v>0</v>
      </c>
    </row>
    <row r="69" spans="1:13">
      <c r="A69" s="162"/>
      <c r="B69" s="166"/>
      <c r="C69" s="158"/>
      <c r="D69" s="158"/>
      <c r="E69" s="158"/>
      <c r="F69" s="158">
        <f t="shared" si="0"/>
        <v>0</v>
      </c>
      <c r="G69" s="167"/>
      <c r="H69" s="166"/>
      <c r="I69" s="158"/>
      <c r="J69" s="158"/>
      <c r="K69" s="158"/>
      <c r="L69" s="158"/>
      <c r="M69" s="167">
        <f t="shared" si="1"/>
        <v>0</v>
      </c>
    </row>
    <row r="70" spans="1:13">
      <c r="A70" s="162"/>
      <c r="B70" s="166"/>
      <c r="C70" s="158"/>
      <c r="D70" s="158"/>
      <c r="E70" s="158"/>
      <c r="F70" s="158">
        <f t="shared" si="0"/>
        <v>0</v>
      </c>
      <c r="G70" s="167"/>
      <c r="H70" s="166"/>
      <c r="I70" s="158"/>
      <c r="J70" s="158"/>
      <c r="K70" s="158"/>
      <c r="L70" s="158"/>
      <c r="M70" s="167">
        <f t="shared" si="1"/>
        <v>0</v>
      </c>
    </row>
    <row r="71" spans="1:13">
      <c r="A71" s="162"/>
      <c r="B71" s="166"/>
      <c r="C71" s="158"/>
      <c r="D71" s="158"/>
      <c r="E71" s="158"/>
      <c r="F71" s="158">
        <f t="shared" si="0"/>
        <v>0</v>
      </c>
      <c r="G71" s="167"/>
      <c r="H71" s="166"/>
      <c r="I71" s="158"/>
      <c r="J71" s="158"/>
      <c r="K71" s="158"/>
      <c r="L71" s="158"/>
      <c r="M71" s="167">
        <f t="shared" si="1"/>
        <v>0</v>
      </c>
    </row>
    <row r="72" spans="1:13">
      <c r="A72" s="162"/>
      <c r="B72" s="166"/>
      <c r="C72" s="158"/>
      <c r="D72" s="158"/>
      <c r="E72" s="158"/>
      <c r="F72" s="158">
        <f t="shared" si="0"/>
        <v>0</v>
      </c>
      <c r="G72" s="167"/>
      <c r="H72" s="166"/>
      <c r="I72" s="158"/>
      <c r="J72" s="158"/>
      <c r="K72" s="158"/>
      <c r="L72" s="158"/>
      <c r="M72" s="167">
        <f t="shared" si="1"/>
        <v>0</v>
      </c>
    </row>
    <row r="73" spans="1:13">
      <c r="A73" s="162"/>
      <c r="B73" s="166"/>
      <c r="C73" s="158"/>
      <c r="D73" s="158"/>
      <c r="E73" s="158"/>
      <c r="F73" s="158">
        <f t="shared" si="0"/>
        <v>0</v>
      </c>
      <c r="G73" s="167"/>
      <c r="H73" s="166"/>
      <c r="I73" s="158"/>
      <c r="J73" s="158"/>
      <c r="K73" s="158"/>
      <c r="L73" s="158"/>
      <c r="M73" s="167">
        <f t="shared" si="1"/>
        <v>0</v>
      </c>
    </row>
    <row r="74" spans="1:13">
      <c r="A74" s="162"/>
      <c r="B74" s="166"/>
      <c r="C74" s="158"/>
      <c r="D74" s="158"/>
      <c r="E74" s="158"/>
      <c r="F74" s="158">
        <f t="shared" si="0"/>
        <v>0</v>
      </c>
      <c r="G74" s="167"/>
      <c r="H74" s="166"/>
      <c r="I74" s="158"/>
      <c r="J74" s="158"/>
      <c r="K74" s="158"/>
      <c r="L74" s="158"/>
      <c r="M74" s="167">
        <f t="shared" si="1"/>
        <v>0</v>
      </c>
    </row>
    <row r="75" spans="1:13">
      <c r="A75" s="162"/>
      <c r="B75" s="166"/>
      <c r="C75" s="158"/>
      <c r="D75" s="158"/>
      <c r="E75" s="158"/>
      <c r="F75" s="158">
        <f t="shared" ref="F75:F138" si="2">B75*191+C75*191</f>
        <v>0</v>
      </c>
      <c r="G75" s="167"/>
      <c r="H75" s="166"/>
      <c r="I75" s="158"/>
      <c r="J75" s="158"/>
      <c r="K75" s="158"/>
      <c r="L75" s="158"/>
      <c r="M75" s="167">
        <f t="shared" ref="M75:M138" si="3">H75*191+I75*191</f>
        <v>0</v>
      </c>
    </row>
    <row r="76" spans="1:13">
      <c r="A76" s="162"/>
      <c r="B76" s="166"/>
      <c r="C76" s="158"/>
      <c r="D76" s="158"/>
      <c r="E76" s="158"/>
      <c r="F76" s="158">
        <f t="shared" si="2"/>
        <v>0</v>
      </c>
      <c r="G76" s="167"/>
      <c r="H76" s="166"/>
      <c r="I76" s="158"/>
      <c r="J76" s="158"/>
      <c r="K76" s="158"/>
      <c r="L76" s="158"/>
      <c r="M76" s="167">
        <f t="shared" si="3"/>
        <v>0</v>
      </c>
    </row>
    <row r="77" spans="1:13">
      <c r="A77" s="162"/>
      <c r="B77" s="166"/>
      <c r="C77" s="158"/>
      <c r="D77" s="158"/>
      <c r="E77" s="158"/>
      <c r="F77" s="158">
        <f t="shared" si="2"/>
        <v>0</v>
      </c>
      <c r="G77" s="167"/>
      <c r="H77" s="166"/>
      <c r="I77" s="158"/>
      <c r="J77" s="158"/>
      <c r="K77" s="158"/>
      <c r="L77" s="158"/>
      <c r="M77" s="167">
        <f t="shared" si="3"/>
        <v>0</v>
      </c>
    </row>
    <row r="78" spans="1:13">
      <c r="A78" s="162"/>
      <c r="B78" s="166"/>
      <c r="C78" s="158"/>
      <c r="D78" s="158"/>
      <c r="E78" s="158"/>
      <c r="F78" s="158">
        <f t="shared" si="2"/>
        <v>0</v>
      </c>
      <c r="G78" s="167"/>
      <c r="H78" s="166"/>
      <c r="I78" s="158"/>
      <c r="J78" s="158"/>
      <c r="K78" s="158"/>
      <c r="L78" s="158"/>
      <c r="M78" s="167">
        <f t="shared" si="3"/>
        <v>0</v>
      </c>
    </row>
    <row r="79" spans="1:13">
      <c r="A79" s="162"/>
      <c r="B79" s="166"/>
      <c r="C79" s="158"/>
      <c r="D79" s="158"/>
      <c r="E79" s="158"/>
      <c r="F79" s="158">
        <f t="shared" si="2"/>
        <v>0</v>
      </c>
      <c r="G79" s="167"/>
      <c r="H79" s="166"/>
      <c r="I79" s="158"/>
      <c r="J79" s="158"/>
      <c r="K79" s="158"/>
      <c r="L79" s="158"/>
      <c r="M79" s="167">
        <f t="shared" si="3"/>
        <v>0</v>
      </c>
    </row>
    <row r="80" spans="1:13">
      <c r="A80" s="162"/>
      <c r="B80" s="166"/>
      <c r="C80" s="158"/>
      <c r="D80" s="158"/>
      <c r="E80" s="158"/>
      <c r="F80" s="158">
        <f t="shared" si="2"/>
        <v>0</v>
      </c>
      <c r="G80" s="167"/>
      <c r="H80" s="166"/>
      <c r="I80" s="158"/>
      <c r="J80" s="158"/>
      <c r="K80" s="158"/>
      <c r="L80" s="158"/>
      <c r="M80" s="167">
        <f t="shared" si="3"/>
        <v>0</v>
      </c>
    </row>
    <row r="81" spans="1:13">
      <c r="A81" s="162"/>
      <c r="B81" s="166"/>
      <c r="C81" s="158"/>
      <c r="D81" s="158"/>
      <c r="E81" s="158"/>
      <c r="F81" s="158">
        <f t="shared" si="2"/>
        <v>0</v>
      </c>
      <c r="G81" s="167"/>
      <c r="H81" s="166"/>
      <c r="I81" s="158"/>
      <c r="J81" s="158"/>
      <c r="K81" s="158"/>
      <c r="L81" s="158"/>
      <c r="M81" s="167">
        <f t="shared" si="3"/>
        <v>0</v>
      </c>
    </row>
    <row r="82" spans="1:13">
      <c r="A82" s="162"/>
      <c r="B82" s="166"/>
      <c r="C82" s="158"/>
      <c r="D82" s="158"/>
      <c r="E82" s="158"/>
      <c r="F82" s="158">
        <f t="shared" si="2"/>
        <v>0</v>
      </c>
      <c r="G82" s="167"/>
      <c r="H82" s="166"/>
      <c r="I82" s="158"/>
      <c r="J82" s="158"/>
      <c r="K82" s="158"/>
      <c r="L82" s="158"/>
      <c r="M82" s="167">
        <f t="shared" si="3"/>
        <v>0</v>
      </c>
    </row>
    <row r="83" spans="1:13">
      <c r="A83" s="162"/>
      <c r="B83" s="166"/>
      <c r="C83" s="158"/>
      <c r="D83" s="158"/>
      <c r="E83" s="158"/>
      <c r="F83" s="158">
        <f t="shared" si="2"/>
        <v>0</v>
      </c>
      <c r="G83" s="167"/>
      <c r="H83" s="166"/>
      <c r="I83" s="158"/>
      <c r="J83" s="158"/>
      <c r="K83" s="158"/>
      <c r="L83" s="158"/>
      <c r="M83" s="167">
        <f t="shared" si="3"/>
        <v>0</v>
      </c>
    </row>
    <row r="84" spans="1:13">
      <c r="A84" s="162"/>
      <c r="B84" s="166"/>
      <c r="C84" s="158"/>
      <c r="D84" s="158"/>
      <c r="E84" s="158"/>
      <c r="F84" s="158">
        <f t="shared" si="2"/>
        <v>0</v>
      </c>
      <c r="G84" s="167"/>
      <c r="H84" s="166"/>
      <c r="I84" s="158"/>
      <c r="J84" s="158"/>
      <c r="K84" s="158"/>
      <c r="L84" s="158"/>
      <c r="M84" s="167">
        <f t="shared" si="3"/>
        <v>0</v>
      </c>
    </row>
    <row r="85" spans="1:13">
      <c r="A85" s="162"/>
      <c r="B85" s="166"/>
      <c r="C85" s="158"/>
      <c r="D85" s="158"/>
      <c r="E85" s="158"/>
      <c r="F85" s="158">
        <f t="shared" si="2"/>
        <v>0</v>
      </c>
      <c r="G85" s="167"/>
      <c r="H85" s="166"/>
      <c r="I85" s="158"/>
      <c r="J85" s="158"/>
      <c r="K85" s="158"/>
      <c r="L85" s="158"/>
      <c r="M85" s="167">
        <f t="shared" si="3"/>
        <v>0</v>
      </c>
    </row>
    <row r="86" spans="1:13">
      <c r="A86" s="162"/>
      <c r="B86" s="166"/>
      <c r="C86" s="158"/>
      <c r="D86" s="158"/>
      <c r="E86" s="158"/>
      <c r="F86" s="158">
        <f t="shared" si="2"/>
        <v>0</v>
      </c>
      <c r="G86" s="167"/>
      <c r="H86" s="166"/>
      <c r="I86" s="158"/>
      <c r="J86" s="158"/>
      <c r="K86" s="158"/>
      <c r="L86" s="158"/>
      <c r="M86" s="167">
        <f t="shared" si="3"/>
        <v>0</v>
      </c>
    </row>
    <row r="87" spans="1:13">
      <c r="A87" s="162"/>
      <c r="B87" s="166"/>
      <c r="C87" s="158"/>
      <c r="D87" s="158"/>
      <c r="E87" s="158"/>
      <c r="F87" s="158">
        <f t="shared" si="2"/>
        <v>0</v>
      </c>
      <c r="G87" s="167"/>
      <c r="H87" s="166"/>
      <c r="I87" s="158"/>
      <c r="J87" s="158"/>
      <c r="K87" s="158"/>
      <c r="L87" s="158"/>
      <c r="M87" s="167">
        <f t="shared" si="3"/>
        <v>0</v>
      </c>
    </row>
    <row r="88" spans="1:13">
      <c r="A88" s="162"/>
      <c r="B88" s="166"/>
      <c r="C88" s="158"/>
      <c r="D88" s="158"/>
      <c r="E88" s="158"/>
      <c r="F88" s="158">
        <f t="shared" si="2"/>
        <v>0</v>
      </c>
      <c r="G88" s="167"/>
      <c r="H88" s="166"/>
      <c r="I88" s="158"/>
      <c r="J88" s="158"/>
      <c r="K88" s="158"/>
      <c r="L88" s="158"/>
      <c r="M88" s="167">
        <f t="shared" si="3"/>
        <v>0</v>
      </c>
    </row>
    <row r="89" spans="1:13">
      <c r="A89" s="162"/>
      <c r="B89" s="166"/>
      <c r="C89" s="158"/>
      <c r="D89" s="158"/>
      <c r="E89" s="158"/>
      <c r="F89" s="158">
        <f t="shared" si="2"/>
        <v>0</v>
      </c>
      <c r="G89" s="167"/>
      <c r="H89" s="166"/>
      <c r="I89" s="158"/>
      <c r="J89" s="158"/>
      <c r="K89" s="158"/>
      <c r="L89" s="158"/>
      <c r="M89" s="167">
        <f t="shared" si="3"/>
        <v>0</v>
      </c>
    </row>
    <row r="90" spans="1:13">
      <c r="A90" s="162"/>
      <c r="B90" s="166"/>
      <c r="C90" s="158"/>
      <c r="D90" s="158"/>
      <c r="E90" s="158"/>
      <c r="F90" s="158">
        <f t="shared" si="2"/>
        <v>0</v>
      </c>
      <c r="G90" s="167"/>
      <c r="H90" s="166"/>
      <c r="I90" s="158"/>
      <c r="J90" s="158"/>
      <c r="K90" s="158"/>
      <c r="L90" s="158"/>
      <c r="M90" s="167">
        <f t="shared" si="3"/>
        <v>0</v>
      </c>
    </row>
    <row r="91" spans="1:13">
      <c r="A91" s="162"/>
      <c r="B91" s="166"/>
      <c r="C91" s="158"/>
      <c r="D91" s="158"/>
      <c r="E91" s="158"/>
      <c r="F91" s="158">
        <f t="shared" si="2"/>
        <v>0</v>
      </c>
      <c r="G91" s="167"/>
      <c r="H91" s="166"/>
      <c r="I91" s="158"/>
      <c r="J91" s="158"/>
      <c r="K91" s="158"/>
      <c r="L91" s="158"/>
      <c r="M91" s="167">
        <f t="shared" si="3"/>
        <v>0</v>
      </c>
    </row>
    <row r="92" spans="1:13">
      <c r="A92" s="162"/>
      <c r="B92" s="166"/>
      <c r="C92" s="158"/>
      <c r="D92" s="158"/>
      <c r="E92" s="158"/>
      <c r="F92" s="158">
        <f t="shared" si="2"/>
        <v>0</v>
      </c>
      <c r="G92" s="167"/>
      <c r="H92" s="166"/>
      <c r="I92" s="158"/>
      <c r="J92" s="158"/>
      <c r="K92" s="158"/>
      <c r="L92" s="158"/>
      <c r="M92" s="167">
        <f t="shared" si="3"/>
        <v>0</v>
      </c>
    </row>
    <row r="93" spans="1:13">
      <c r="A93" s="162"/>
      <c r="B93" s="166"/>
      <c r="C93" s="158"/>
      <c r="D93" s="158"/>
      <c r="E93" s="158"/>
      <c r="F93" s="158">
        <f t="shared" si="2"/>
        <v>0</v>
      </c>
      <c r="G93" s="167"/>
      <c r="H93" s="166"/>
      <c r="I93" s="158"/>
      <c r="J93" s="158"/>
      <c r="K93" s="158"/>
      <c r="L93" s="158"/>
      <c r="M93" s="167">
        <f t="shared" si="3"/>
        <v>0</v>
      </c>
    </row>
    <row r="94" spans="1:13">
      <c r="A94" s="162"/>
      <c r="B94" s="166"/>
      <c r="C94" s="158"/>
      <c r="D94" s="158"/>
      <c r="E94" s="158"/>
      <c r="F94" s="158">
        <f t="shared" si="2"/>
        <v>0</v>
      </c>
      <c r="G94" s="167"/>
      <c r="H94" s="166"/>
      <c r="I94" s="158"/>
      <c r="J94" s="158"/>
      <c r="K94" s="158"/>
      <c r="L94" s="158"/>
      <c r="M94" s="167">
        <f t="shared" si="3"/>
        <v>0</v>
      </c>
    </row>
    <row r="95" spans="1:13">
      <c r="A95" s="162"/>
      <c r="B95" s="166"/>
      <c r="C95" s="158"/>
      <c r="D95" s="158"/>
      <c r="E95" s="158"/>
      <c r="F95" s="158">
        <f t="shared" si="2"/>
        <v>0</v>
      </c>
      <c r="G95" s="167"/>
      <c r="H95" s="166"/>
      <c r="I95" s="158"/>
      <c r="J95" s="158"/>
      <c r="K95" s="158"/>
      <c r="L95" s="158"/>
      <c r="M95" s="167">
        <f t="shared" si="3"/>
        <v>0</v>
      </c>
    </row>
    <row r="96" spans="1:13">
      <c r="A96" s="162"/>
      <c r="B96" s="166"/>
      <c r="C96" s="158"/>
      <c r="D96" s="158"/>
      <c r="E96" s="158"/>
      <c r="F96" s="158">
        <f t="shared" si="2"/>
        <v>0</v>
      </c>
      <c r="G96" s="167"/>
      <c r="H96" s="166"/>
      <c r="I96" s="158"/>
      <c r="J96" s="158"/>
      <c r="K96" s="158"/>
      <c r="L96" s="158"/>
      <c r="M96" s="167">
        <f t="shared" si="3"/>
        <v>0</v>
      </c>
    </row>
    <row r="97" spans="1:13">
      <c r="A97" s="162"/>
      <c r="B97" s="166"/>
      <c r="C97" s="158"/>
      <c r="D97" s="158"/>
      <c r="E97" s="158"/>
      <c r="F97" s="158">
        <f t="shared" si="2"/>
        <v>0</v>
      </c>
      <c r="G97" s="167"/>
      <c r="H97" s="166"/>
      <c r="I97" s="158"/>
      <c r="J97" s="158"/>
      <c r="K97" s="158"/>
      <c r="L97" s="158"/>
      <c r="M97" s="167">
        <f t="shared" si="3"/>
        <v>0</v>
      </c>
    </row>
    <row r="98" spans="1:13">
      <c r="A98" s="162"/>
      <c r="B98" s="166"/>
      <c r="C98" s="158"/>
      <c r="D98" s="158"/>
      <c r="E98" s="158"/>
      <c r="F98" s="158">
        <f t="shared" si="2"/>
        <v>0</v>
      </c>
      <c r="G98" s="167"/>
      <c r="H98" s="166"/>
      <c r="I98" s="158"/>
      <c r="J98" s="158"/>
      <c r="K98" s="158"/>
      <c r="L98" s="158"/>
      <c r="M98" s="167">
        <f t="shared" si="3"/>
        <v>0</v>
      </c>
    </row>
    <row r="99" spans="1:13">
      <c r="A99" s="162"/>
      <c r="B99" s="166"/>
      <c r="C99" s="158"/>
      <c r="D99" s="158"/>
      <c r="E99" s="158"/>
      <c r="F99" s="158">
        <f t="shared" si="2"/>
        <v>0</v>
      </c>
      <c r="G99" s="167"/>
      <c r="H99" s="166"/>
      <c r="I99" s="158"/>
      <c r="J99" s="158"/>
      <c r="K99" s="158"/>
      <c r="L99" s="158"/>
      <c r="M99" s="167">
        <f t="shared" si="3"/>
        <v>0</v>
      </c>
    </row>
    <row r="100" spans="1:13">
      <c r="A100" s="162"/>
      <c r="B100" s="166"/>
      <c r="C100" s="158"/>
      <c r="D100" s="158"/>
      <c r="E100" s="158"/>
      <c r="F100" s="158">
        <f t="shared" si="2"/>
        <v>0</v>
      </c>
      <c r="G100" s="167"/>
      <c r="H100" s="166"/>
      <c r="I100" s="158"/>
      <c r="J100" s="158"/>
      <c r="K100" s="158"/>
      <c r="L100" s="158"/>
      <c r="M100" s="167">
        <f t="shared" si="3"/>
        <v>0</v>
      </c>
    </row>
    <row r="101" spans="1:13">
      <c r="A101" s="162"/>
      <c r="B101" s="166"/>
      <c r="C101" s="158"/>
      <c r="D101" s="158"/>
      <c r="E101" s="158"/>
      <c r="F101" s="158">
        <f t="shared" si="2"/>
        <v>0</v>
      </c>
      <c r="G101" s="167"/>
      <c r="H101" s="166"/>
      <c r="I101" s="158"/>
      <c r="J101" s="158"/>
      <c r="K101" s="158"/>
      <c r="L101" s="158"/>
      <c r="M101" s="167">
        <f t="shared" si="3"/>
        <v>0</v>
      </c>
    </row>
    <row r="102" spans="1:13">
      <c r="A102" s="162"/>
      <c r="B102" s="166"/>
      <c r="C102" s="158"/>
      <c r="D102" s="158"/>
      <c r="E102" s="158"/>
      <c r="F102" s="158">
        <f t="shared" si="2"/>
        <v>0</v>
      </c>
      <c r="G102" s="167"/>
      <c r="H102" s="166"/>
      <c r="I102" s="158"/>
      <c r="J102" s="158"/>
      <c r="K102" s="158"/>
      <c r="L102" s="158"/>
      <c r="M102" s="167">
        <f t="shared" si="3"/>
        <v>0</v>
      </c>
    </row>
    <row r="103" spans="1:13">
      <c r="A103" s="162"/>
      <c r="B103" s="166"/>
      <c r="C103" s="158"/>
      <c r="D103" s="158"/>
      <c r="E103" s="158"/>
      <c r="F103" s="158">
        <f t="shared" si="2"/>
        <v>0</v>
      </c>
      <c r="G103" s="167"/>
      <c r="H103" s="166"/>
      <c r="I103" s="158"/>
      <c r="J103" s="158"/>
      <c r="K103" s="158"/>
      <c r="L103" s="158"/>
      <c r="M103" s="167">
        <f t="shared" si="3"/>
        <v>0</v>
      </c>
    </row>
    <row r="104" spans="1:13">
      <c r="A104" s="162"/>
      <c r="B104" s="166"/>
      <c r="C104" s="158"/>
      <c r="D104" s="158"/>
      <c r="E104" s="158"/>
      <c r="F104" s="158">
        <f t="shared" si="2"/>
        <v>0</v>
      </c>
      <c r="G104" s="167"/>
      <c r="H104" s="166"/>
      <c r="I104" s="158"/>
      <c r="J104" s="158"/>
      <c r="K104" s="158"/>
      <c r="L104" s="158"/>
      <c r="M104" s="167">
        <f t="shared" si="3"/>
        <v>0</v>
      </c>
    </row>
    <row r="105" spans="1:13">
      <c r="A105" s="162"/>
      <c r="B105" s="166"/>
      <c r="C105" s="158"/>
      <c r="D105" s="158"/>
      <c r="E105" s="158"/>
      <c r="F105" s="158">
        <f t="shared" si="2"/>
        <v>0</v>
      </c>
      <c r="G105" s="167"/>
      <c r="H105" s="166"/>
      <c r="I105" s="158"/>
      <c r="J105" s="158"/>
      <c r="K105" s="158"/>
      <c r="L105" s="158"/>
      <c r="M105" s="167">
        <f t="shared" si="3"/>
        <v>0</v>
      </c>
    </row>
    <row r="106" spans="1:13">
      <c r="A106" s="162"/>
      <c r="B106" s="166"/>
      <c r="C106" s="158"/>
      <c r="D106" s="158"/>
      <c r="E106" s="158"/>
      <c r="F106" s="158">
        <f t="shared" si="2"/>
        <v>0</v>
      </c>
      <c r="G106" s="167"/>
      <c r="H106" s="166"/>
      <c r="I106" s="158"/>
      <c r="J106" s="158"/>
      <c r="K106" s="158"/>
      <c r="L106" s="158"/>
      <c r="M106" s="167">
        <f t="shared" si="3"/>
        <v>0</v>
      </c>
    </row>
    <row r="107" spans="1:13">
      <c r="A107" s="162"/>
      <c r="B107" s="166"/>
      <c r="C107" s="158"/>
      <c r="D107" s="158"/>
      <c r="E107" s="158"/>
      <c r="F107" s="158">
        <f t="shared" si="2"/>
        <v>0</v>
      </c>
      <c r="G107" s="167"/>
      <c r="H107" s="166"/>
      <c r="I107" s="158"/>
      <c r="J107" s="158"/>
      <c r="K107" s="158"/>
      <c r="L107" s="158"/>
      <c r="M107" s="167">
        <f t="shared" si="3"/>
        <v>0</v>
      </c>
    </row>
    <row r="108" spans="1:13">
      <c r="A108" s="162"/>
      <c r="B108" s="166"/>
      <c r="C108" s="158"/>
      <c r="D108" s="158"/>
      <c r="E108" s="158"/>
      <c r="F108" s="158">
        <f t="shared" si="2"/>
        <v>0</v>
      </c>
      <c r="G108" s="167"/>
      <c r="H108" s="166"/>
      <c r="I108" s="158"/>
      <c r="J108" s="158"/>
      <c r="K108" s="158"/>
      <c r="L108" s="158"/>
      <c r="M108" s="167">
        <f t="shared" si="3"/>
        <v>0</v>
      </c>
    </row>
    <row r="109" spans="1:13">
      <c r="A109" s="162"/>
      <c r="B109" s="166"/>
      <c r="C109" s="158"/>
      <c r="D109" s="158"/>
      <c r="E109" s="158"/>
      <c r="F109" s="158">
        <f t="shared" si="2"/>
        <v>0</v>
      </c>
      <c r="G109" s="167"/>
      <c r="H109" s="166"/>
      <c r="I109" s="158"/>
      <c r="J109" s="158"/>
      <c r="K109" s="158"/>
      <c r="L109" s="158"/>
      <c r="M109" s="167">
        <f t="shared" si="3"/>
        <v>0</v>
      </c>
    </row>
    <row r="110" spans="1:13">
      <c r="A110" s="162"/>
      <c r="B110" s="166"/>
      <c r="C110" s="158"/>
      <c r="D110" s="158"/>
      <c r="E110" s="158"/>
      <c r="F110" s="158">
        <f t="shared" si="2"/>
        <v>0</v>
      </c>
      <c r="G110" s="167"/>
      <c r="H110" s="166"/>
      <c r="I110" s="158"/>
      <c r="J110" s="158"/>
      <c r="K110" s="158"/>
      <c r="L110" s="158"/>
      <c r="M110" s="167">
        <f t="shared" si="3"/>
        <v>0</v>
      </c>
    </row>
    <row r="111" spans="1:13">
      <c r="A111" s="162"/>
      <c r="B111" s="166"/>
      <c r="C111" s="158"/>
      <c r="D111" s="158"/>
      <c r="E111" s="158"/>
      <c r="F111" s="158">
        <f t="shared" si="2"/>
        <v>0</v>
      </c>
      <c r="G111" s="167"/>
      <c r="H111" s="166"/>
      <c r="I111" s="158"/>
      <c r="J111" s="158"/>
      <c r="K111" s="158"/>
      <c r="L111" s="158"/>
      <c r="M111" s="167">
        <f t="shared" si="3"/>
        <v>0</v>
      </c>
    </row>
    <row r="112" spans="1:13">
      <c r="A112" s="162"/>
      <c r="B112" s="166"/>
      <c r="C112" s="158"/>
      <c r="D112" s="158"/>
      <c r="E112" s="158"/>
      <c r="F112" s="158">
        <f t="shared" si="2"/>
        <v>0</v>
      </c>
      <c r="G112" s="167"/>
      <c r="H112" s="166"/>
      <c r="I112" s="158"/>
      <c r="J112" s="158"/>
      <c r="K112" s="158"/>
      <c r="L112" s="158"/>
      <c r="M112" s="167">
        <f t="shared" si="3"/>
        <v>0</v>
      </c>
    </row>
    <row r="113" spans="1:13">
      <c r="A113" s="162"/>
      <c r="B113" s="166"/>
      <c r="C113" s="158"/>
      <c r="D113" s="158"/>
      <c r="E113" s="158"/>
      <c r="F113" s="158">
        <f t="shared" si="2"/>
        <v>0</v>
      </c>
      <c r="G113" s="167"/>
      <c r="H113" s="166"/>
      <c r="I113" s="158"/>
      <c r="J113" s="158"/>
      <c r="K113" s="158"/>
      <c r="L113" s="158"/>
      <c r="M113" s="167">
        <f t="shared" si="3"/>
        <v>0</v>
      </c>
    </row>
    <row r="114" spans="1:13">
      <c r="A114" s="162"/>
      <c r="B114" s="166"/>
      <c r="C114" s="158"/>
      <c r="D114" s="158"/>
      <c r="E114" s="158"/>
      <c r="F114" s="158">
        <f t="shared" si="2"/>
        <v>0</v>
      </c>
      <c r="G114" s="167"/>
      <c r="H114" s="166"/>
      <c r="I114" s="158"/>
      <c r="J114" s="158"/>
      <c r="K114" s="158"/>
      <c r="L114" s="158"/>
      <c r="M114" s="167">
        <f t="shared" si="3"/>
        <v>0</v>
      </c>
    </row>
    <row r="115" spans="1:13">
      <c r="A115" s="162"/>
      <c r="B115" s="166"/>
      <c r="C115" s="158"/>
      <c r="D115" s="158"/>
      <c r="E115" s="158"/>
      <c r="F115" s="158">
        <f t="shared" si="2"/>
        <v>0</v>
      </c>
      <c r="G115" s="167"/>
      <c r="H115" s="166"/>
      <c r="I115" s="158"/>
      <c r="J115" s="158"/>
      <c r="K115" s="158"/>
      <c r="L115" s="158"/>
      <c r="M115" s="167">
        <f t="shared" si="3"/>
        <v>0</v>
      </c>
    </row>
    <row r="116" spans="1:13">
      <c r="A116" s="162"/>
      <c r="B116" s="166"/>
      <c r="C116" s="158"/>
      <c r="D116" s="158"/>
      <c r="E116" s="158"/>
      <c r="F116" s="158">
        <f t="shared" si="2"/>
        <v>0</v>
      </c>
      <c r="G116" s="167"/>
      <c r="H116" s="166"/>
      <c r="I116" s="158"/>
      <c r="J116" s="158"/>
      <c r="K116" s="158"/>
      <c r="L116" s="158"/>
      <c r="M116" s="167">
        <f t="shared" si="3"/>
        <v>0</v>
      </c>
    </row>
    <row r="117" spans="1:13" ht="13.5" thickBot="1">
      <c r="A117" s="162"/>
      <c r="B117" s="168"/>
      <c r="C117" s="169"/>
      <c r="D117" s="169"/>
      <c r="E117" s="169"/>
      <c r="F117" s="169">
        <f t="shared" si="2"/>
        <v>0</v>
      </c>
      <c r="G117" s="170"/>
      <c r="H117" s="168"/>
      <c r="I117" s="169"/>
      <c r="J117" s="169"/>
      <c r="K117" s="169"/>
      <c r="L117" s="169"/>
      <c r="M117" s="170">
        <f t="shared" si="3"/>
        <v>0</v>
      </c>
    </row>
    <row r="118" spans="1:13">
      <c r="A118" s="158"/>
      <c r="B118" s="163"/>
      <c r="C118" s="163"/>
      <c r="D118" s="163"/>
      <c r="E118" s="163"/>
      <c r="F118" s="163">
        <f t="shared" si="2"/>
        <v>0</v>
      </c>
      <c r="G118" s="163"/>
      <c r="H118" s="163"/>
      <c r="I118" s="163"/>
      <c r="J118" s="163"/>
      <c r="K118" s="163"/>
      <c r="L118" s="163"/>
      <c r="M118" s="163">
        <f t="shared" si="3"/>
        <v>0</v>
      </c>
    </row>
    <row r="119" spans="1:13">
      <c r="A119" s="158"/>
      <c r="B119" s="158"/>
      <c r="C119" s="158"/>
      <c r="D119" s="158"/>
      <c r="E119" s="158"/>
      <c r="F119" s="158">
        <f t="shared" si="2"/>
        <v>0</v>
      </c>
      <c r="G119" s="158"/>
      <c r="H119" s="158"/>
      <c r="I119" s="158"/>
      <c r="J119" s="158"/>
      <c r="K119" s="158"/>
      <c r="L119" s="158"/>
      <c r="M119" s="158">
        <f t="shared" si="3"/>
        <v>0</v>
      </c>
    </row>
    <row r="120" spans="1:13">
      <c r="A120" s="158"/>
      <c r="B120" s="158"/>
      <c r="C120" s="158"/>
      <c r="D120" s="158"/>
      <c r="E120" s="158"/>
      <c r="F120" s="158">
        <f t="shared" si="2"/>
        <v>0</v>
      </c>
      <c r="G120" s="158"/>
      <c r="H120" s="158"/>
      <c r="I120" s="158"/>
      <c r="J120" s="158"/>
      <c r="K120" s="158"/>
      <c r="L120" s="158"/>
      <c r="M120" s="158">
        <f t="shared" si="3"/>
        <v>0</v>
      </c>
    </row>
    <row r="121" spans="1:13">
      <c r="A121" s="158"/>
      <c r="B121" s="158"/>
      <c r="C121" s="158"/>
      <c r="D121" s="158"/>
      <c r="E121" s="158"/>
      <c r="F121" s="158">
        <f t="shared" si="2"/>
        <v>0</v>
      </c>
      <c r="G121" s="158"/>
      <c r="H121" s="158"/>
      <c r="I121" s="158"/>
      <c r="J121" s="158"/>
      <c r="K121" s="158"/>
      <c r="L121" s="158"/>
      <c r="M121" s="158">
        <f t="shared" si="3"/>
        <v>0</v>
      </c>
    </row>
    <row r="122" spans="1:13">
      <c r="A122" s="158"/>
      <c r="B122" s="158"/>
      <c r="C122" s="158"/>
      <c r="D122" s="158"/>
      <c r="E122" s="158"/>
      <c r="F122" s="158">
        <f t="shared" si="2"/>
        <v>0</v>
      </c>
      <c r="G122" s="158"/>
      <c r="H122" s="158"/>
      <c r="I122" s="158"/>
      <c r="J122" s="158"/>
      <c r="K122" s="158"/>
      <c r="L122" s="158"/>
      <c r="M122" s="158">
        <f t="shared" si="3"/>
        <v>0</v>
      </c>
    </row>
    <row r="123" spans="1:13">
      <c r="A123" s="158"/>
      <c r="B123" s="158"/>
      <c r="C123" s="158"/>
      <c r="D123" s="158"/>
      <c r="E123" s="158"/>
      <c r="F123" s="158">
        <f t="shared" si="2"/>
        <v>0</v>
      </c>
      <c r="G123" s="158"/>
      <c r="H123" s="158"/>
      <c r="I123" s="158"/>
      <c r="J123" s="158"/>
      <c r="K123" s="158"/>
      <c r="L123" s="158"/>
      <c r="M123" s="158">
        <f t="shared" si="3"/>
        <v>0</v>
      </c>
    </row>
    <row r="124" spans="1:13">
      <c r="A124" s="158"/>
      <c r="B124" s="158"/>
      <c r="C124" s="158"/>
      <c r="D124" s="158"/>
      <c r="E124" s="158"/>
      <c r="F124" s="158">
        <f t="shared" si="2"/>
        <v>0</v>
      </c>
      <c r="G124" s="158"/>
      <c r="H124" s="158"/>
      <c r="I124" s="158"/>
      <c r="J124" s="158"/>
      <c r="K124" s="158"/>
      <c r="L124" s="158"/>
      <c r="M124" s="158">
        <f t="shared" si="3"/>
        <v>0</v>
      </c>
    </row>
    <row r="125" spans="1:13">
      <c r="A125" s="158"/>
      <c r="B125" s="158"/>
      <c r="C125" s="158"/>
      <c r="D125" s="158"/>
      <c r="E125" s="158"/>
      <c r="F125" s="158">
        <f t="shared" si="2"/>
        <v>0</v>
      </c>
      <c r="G125" s="158"/>
      <c r="H125" s="158"/>
      <c r="I125" s="158"/>
      <c r="J125" s="158"/>
      <c r="K125" s="158"/>
      <c r="L125" s="158"/>
      <c r="M125" s="158">
        <f t="shared" si="3"/>
        <v>0</v>
      </c>
    </row>
    <row r="126" spans="1:13">
      <c r="A126" s="158"/>
      <c r="B126" s="158"/>
      <c r="C126" s="158"/>
      <c r="D126" s="158"/>
      <c r="E126" s="158"/>
      <c r="F126" s="158">
        <f t="shared" si="2"/>
        <v>0</v>
      </c>
      <c r="G126" s="158"/>
      <c r="H126" s="158"/>
      <c r="I126" s="158"/>
      <c r="J126" s="158"/>
      <c r="K126" s="158"/>
      <c r="L126" s="158"/>
      <c r="M126" s="158">
        <f t="shared" si="3"/>
        <v>0</v>
      </c>
    </row>
    <row r="127" spans="1:13">
      <c r="A127" s="158"/>
      <c r="B127" s="158"/>
      <c r="C127" s="158"/>
      <c r="D127" s="158"/>
      <c r="E127" s="158"/>
      <c r="F127" s="158">
        <f t="shared" si="2"/>
        <v>0</v>
      </c>
      <c r="G127" s="158"/>
      <c r="H127" s="158"/>
      <c r="I127" s="158"/>
      <c r="J127" s="158"/>
      <c r="K127" s="158"/>
      <c r="L127" s="158"/>
      <c r="M127" s="158">
        <f t="shared" si="3"/>
        <v>0</v>
      </c>
    </row>
    <row r="128" spans="1:13">
      <c r="A128" s="158"/>
      <c r="B128" s="158"/>
      <c r="C128" s="158"/>
      <c r="D128" s="158"/>
      <c r="E128" s="158"/>
      <c r="F128" s="158">
        <f t="shared" si="2"/>
        <v>0</v>
      </c>
      <c r="G128" s="158"/>
      <c r="H128" s="158"/>
      <c r="I128" s="158"/>
      <c r="J128" s="158"/>
      <c r="K128" s="158"/>
      <c r="L128" s="158"/>
      <c r="M128" s="158">
        <f t="shared" si="3"/>
        <v>0</v>
      </c>
    </row>
    <row r="129" spans="1:13">
      <c r="A129" s="158"/>
      <c r="B129" s="158"/>
      <c r="C129" s="158"/>
      <c r="D129" s="158"/>
      <c r="E129" s="158"/>
      <c r="F129" s="158">
        <f t="shared" si="2"/>
        <v>0</v>
      </c>
      <c r="G129" s="158"/>
      <c r="H129" s="158"/>
      <c r="I129" s="158"/>
      <c r="J129" s="158"/>
      <c r="K129" s="158"/>
      <c r="L129" s="158"/>
      <c r="M129" s="158">
        <f t="shared" si="3"/>
        <v>0</v>
      </c>
    </row>
    <row r="130" spans="1:13">
      <c r="A130" s="158"/>
      <c r="B130" s="158"/>
      <c r="C130" s="158"/>
      <c r="D130" s="158"/>
      <c r="E130" s="158"/>
      <c r="F130" s="158">
        <f t="shared" si="2"/>
        <v>0</v>
      </c>
      <c r="G130" s="158"/>
      <c r="H130" s="158"/>
      <c r="I130" s="158"/>
      <c r="J130" s="158"/>
      <c r="K130" s="158"/>
      <c r="L130" s="158"/>
      <c r="M130" s="158">
        <f t="shared" si="3"/>
        <v>0</v>
      </c>
    </row>
    <row r="131" spans="1:13">
      <c r="A131" s="158"/>
      <c r="B131" s="158"/>
      <c r="C131" s="158"/>
      <c r="D131" s="158"/>
      <c r="E131" s="158"/>
      <c r="F131" s="158">
        <f t="shared" si="2"/>
        <v>0</v>
      </c>
      <c r="G131" s="158"/>
      <c r="H131" s="158"/>
      <c r="I131" s="158"/>
      <c r="J131" s="158"/>
      <c r="K131" s="158"/>
      <c r="L131" s="158"/>
      <c r="M131" s="158">
        <f t="shared" si="3"/>
        <v>0</v>
      </c>
    </row>
    <row r="132" spans="1:13">
      <c r="A132" s="158"/>
      <c r="B132" s="158"/>
      <c r="C132" s="158"/>
      <c r="D132" s="158"/>
      <c r="E132" s="158"/>
      <c r="F132" s="158">
        <f t="shared" si="2"/>
        <v>0</v>
      </c>
      <c r="G132" s="158"/>
      <c r="H132" s="158"/>
      <c r="I132" s="158"/>
      <c r="J132" s="158"/>
      <c r="K132" s="158"/>
      <c r="L132" s="158"/>
      <c r="M132" s="158">
        <f t="shared" si="3"/>
        <v>0</v>
      </c>
    </row>
    <row r="133" spans="1:13">
      <c r="A133" s="158"/>
      <c r="B133" s="158"/>
      <c r="C133" s="158"/>
      <c r="D133" s="158"/>
      <c r="E133" s="158"/>
      <c r="F133" s="158">
        <f t="shared" si="2"/>
        <v>0</v>
      </c>
      <c r="G133" s="158"/>
      <c r="H133" s="158"/>
      <c r="I133" s="158"/>
      <c r="J133" s="158"/>
      <c r="K133" s="158"/>
      <c r="L133" s="158"/>
      <c r="M133" s="158">
        <f t="shared" si="3"/>
        <v>0</v>
      </c>
    </row>
    <row r="134" spans="1:13">
      <c r="A134" s="158"/>
      <c r="B134" s="158"/>
      <c r="C134" s="158"/>
      <c r="D134" s="158"/>
      <c r="E134" s="158"/>
      <c r="F134" s="158">
        <f t="shared" si="2"/>
        <v>0</v>
      </c>
      <c r="G134" s="158"/>
      <c r="H134" s="158"/>
      <c r="I134" s="158"/>
      <c r="J134" s="158"/>
      <c r="K134" s="158"/>
      <c r="L134" s="158"/>
      <c r="M134" s="158">
        <f t="shared" si="3"/>
        <v>0</v>
      </c>
    </row>
    <row r="135" spans="1:13">
      <c r="A135" s="158"/>
      <c r="B135" s="158"/>
      <c r="C135" s="158"/>
      <c r="D135" s="158"/>
      <c r="E135" s="158"/>
      <c r="F135" s="158">
        <f t="shared" si="2"/>
        <v>0</v>
      </c>
      <c r="G135" s="158"/>
      <c r="H135" s="158"/>
      <c r="I135" s="158"/>
      <c r="J135" s="158"/>
      <c r="K135" s="158"/>
      <c r="L135" s="158"/>
      <c r="M135" s="158">
        <f t="shared" si="3"/>
        <v>0</v>
      </c>
    </row>
    <row r="136" spans="1:13">
      <c r="A136" s="158"/>
      <c r="B136" s="158"/>
      <c r="C136" s="158"/>
      <c r="D136" s="158"/>
      <c r="E136" s="158"/>
      <c r="F136" s="158">
        <f t="shared" si="2"/>
        <v>0</v>
      </c>
      <c r="G136" s="158"/>
      <c r="H136" s="158"/>
      <c r="I136" s="158"/>
      <c r="J136" s="158"/>
      <c r="K136" s="158"/>
      <c r="L136" s="158"/>
      <c r="M136" s="158">
        <f t="shared" si="3"/>
        <v>0</v>
      </c>
    </row>
    <row r="137" spans="1:13">
      <c r="A137" s="158"/>
      <c r="B137" s="158"/>
      <c r="C137" s="158"/>
      <c r="D137" s="158"/>
      <c r="E137" s="158"/>
      <c r="F137" s="158">
        <f t="shared" si="2"/>
        <v>0</v>
      </c>
      <c r="G137" s="158"/>
      <c r="H137" s="158"/>
      <c r="I137" s="158"/>
      <c r="J137" s="158"/>
      <c r="K137" s="158"/>
      <c r="L137" s="158"/>
      <c r="M137" s="158">
        <f t="shared" si="3"/>
        <v>0</v>
      </c>
    </row>
    <row r="138" spans="1:13">
      <c r="A138" s="158"/>
      <c r="B138" s="158"/>
      <c r="C138" s="158"/>
      <c r="D138" s="158"/>
      <c r="E138" s="158"/>
      <c r="F138" s="158">
        <f t="shared" si="2"/>
        <v>0</v>
      </c>
      <c r="G138" s="158"/>
      <c r="H138" s="158"/>
      <c r="I138" s="158"/>
      <c r="J138" s="158"/>
      <c r="K138" s="158"/>
      <c r="L138" s="158"/>
      <c r="M138" s="158">
        <f t="shared" si="3"/>
        <v>0</v>
      </c>
    </row>
    <row r="139" spans="1:13">
      <c r="A139" s="158"/>
      <c r="B139" s="158"/>
      <c r="C139" s="158"/>
      <c r="D139" s="158"/>
      <c r="E139" s="158"/>
      <c r="F139" s="158">
        <f t="shared" ref="F139:F180" si="4">B139*191+C139*191</f>
        <v>0</v>
      </c>
      <c r="G139" s="158"/>
      <c r="H139" s="158"/>
      <c r="I139" s="158"/>
      <c r="J139" s="158"/>
      <c r="K139" s="158"/>
      <c r="L139" s="158"/>
      <c r="M139" s="158">
        <f t="shared" ref="M139:M170" si="5">H139*191+I139*191</f>
        <v>0</v>
      </c>
    </row>
    <row r="140" spans="1:13">
      <c r="B140" s="158"/>
      <c r="C140" s="158"/>
      <c r="D140" s="158"/>
      <c r="E140" s="158"/>
      <c r="F140" s="158">
        <f t="shared" si="4"/>
        <v>0</v>
      </c>
      <c r="G140" s="158"/>
      <c r="H140" s="158"/>
      <c r="I140" s="158"/>
      <c r="J140" s="158"/>
      <c r="K140" s="158"/>
      <c r="L140" s="158"/>
      <c r="M140" s="158">
        <f t="shared" si="5"/>
        <v>0</v>
      </c>
    </row>
    <row r="141" spans="1:13">
      <c r="B141" s="158"/>
      <c r="C141" s="158"/>
      <c r="D141" s="158"/>
      <c r="E141" s="158"/>
      <c r="F141" s="158">
        <f t="shared" si="4"/>
        <v>0</v>
      </c>
      <c r="G141" s="158"/>
      <c r="H141" s="158"/>
      <c r="I141" s="158"/>
      <c r="J141" s="158"/>
      <c r="K141" s="158"/>
      <c r="L141" s="158"/>
      <c r="M141" s="158">
        <f t="shared" si="5"/>
        <v>0</v>
      </c>
    </row>
    <row r="142" spans="1:13">
      <c r="B142" s="158"/>
      <c r="C142" s="158"/>
      <c r="D142" s="158"/>
      <c r="E142" s="158"/>
      <c r="F142" s="158">
        <f t="shared" si="4"/>
        <v>0</v>
      </c>
      <c r="G142" s="158"/>
      <c r="H142" s="158"/>
      <c r="I142" s="158"/>
      <c r="J142" s="158"/>
      <c r="K142" s="158"/>
      <c r="L142" s="158"/>
      <c r="M142" s="158">
        <f t="shared" si="5"/>
        <v>0</v>
      </c>
    </row>
    <row r="143" spans="1:13">
      <c r="B143" s="158"/>
      <c r="C143" s="158"/>
      <c r="D143" s="158"/>
      <c r="E143" s="158"/>
      <c r="F143" s="158">
        <f t="shared" si="4"/>
        <v>0</v>
      </c>
      <c r="G143" s="158"/>
      <c r="H143" s="158"/>
      <c r="I143" s="158"/>
      <c r="J143" s="158"/>
      <c r="K143" s="158"/>
      <c r="L143" s="158"/>
      <c r="M143" s="158">
        <f t="shared" si="5"/>
        <v>0</v>
      </c>
    </row>
    <row r="144" spans="1:13">
      <c r="B144" s="158"/>
      <c r="C144" s="158"/>
      <c r="D144" s="158"/>
      <c r="E144" s="158"/>
      <c r="F144" s="158">
        <f t="shared" si="4"/>
        <v>0</v>
      </c>
      <c r="G144" s="158"/>
      <c r="H144" s="158"/>
      <c r="I144" s="158"/>
      <c r="J144" s="158"/>
      <c r="K144" s="158"/>
      <c r="L144" s="158"/>
      <c r="M144" s="158">
        <f t="shared" si="5"/>
        <v>0</v>
      </c>
    </row>
    <row r="145" spans="2:13">
      <c r="B145" s="158"/>
      <c r="C145" s="158"/>
      <c r="D145" s="158"/>
      <c r="E145" s="158"/>
      <c r="F145" s="158">
        <f t="shared" si="4"/>
        <v>0</v>
      </c>
      <c r="G145" s="158"/>
      <c r="H145" s="158"/>
      <c r="I145" s="158"/>
      <c r="J145" s="158"/>
      <c r="K145" s="158"/>
      <c r="L145" s="158"/>
      <c r="M145" s="158">
        <f t="shared" si="5"/>
        <v>0</v>
      </c>
    </row>
    <row r="146" spans="2:13">
      <c r="B146" s="158"/>
      <c r="C146" s="158"/>
      <c r="D146" s="158"/>
      <c r="E146" s="158"/>
      <c r="F146" s="158">
        <f t="shared" si="4"/>
        <v>0</v>
      </c>
      <c r="G146" s="158"/>
      <c r="H146" s="158"/>
      <c r="I146" s="158"/>
      <c r="J146" s="158"/>
      <c r="K146" s="158"/>
      <c r="L146" s="158"/>
      <c r="M146" s="158">
        <f t="shared" si="5"/>
        <v>0</v>
      </c>
    </row>
    <row r="147" spans="2:13">
      <c r="B147" s="158"/>
      <c r="C147" s="158"/>
      <c r="D147" s="158"/>
      <c r="E147" s="158"/>
      <c r="F147" s="158">
        <f t="shared" si="4"/>
        <v>0</v>
      </c>
      <c r="G147" s="158"/>
      <c r="H147" s="158"/>
      <c r="I147" s="158"/>
      <c r="J147" s="158"/>
      <c r="K147" s="158"/>
      <c r="L147" s="158"/>
      <c r="M147" s="158">
        <f t="shared" si="5"/>
        <v>0</v>
      </c>
    </row>
    <row r="148" spans="2:13">
      <c r="B148" s="158"/>
      <c r="C148" s="158"/>
      <c r="D148" s="158"/>
      <c r="E148" s="158"/>
      <c r="F148" s="158">
        <f t="shared" si="4"/>
        <v>0</v>
      </c>
      <c r="G148" s="158"/>
      <c r="H148" s="158"/>
      <c r="I148" s="158"/>
      <c r="J148" s="158"/>
      <c r="K148" s="158"/>
      <c r="L148" s="158"/>
      <c r="M148" s="158">
        <f t="shared" si="5"/>
        <v>0</v>
      </c>
    </row>
    <row r="149" spans="2:13">
      <c r="B149" s="158"/>
      <c r="C149" s="158"/>
      <c r="D149" s="158"/>
      <c r="E149" s="158"/>
      <c r="F149" s="158">
        <f t="shared" si="4"/>
        <v>0</v>
      </c>
      <c r="G149" s="158"/>
      <c r="H149" s="158"/>
      <c r="I149" s="158"/>
      <c r="J149" s="158"/>
      <c r="K149" s="158"/>
      <c r="L149" s="158"/>
      <c r="M149" s="158">
        <f t="shared" si="5"/>
        <v>0</v>
      </c>
    </row>
    <row r="150" spans="2:13">
      <c r="B150" s="158"/>
      <c r="C150" s="158"/>
      <c r="D150" s="158"/>
      <c r="E150" s="158"/>
      <c r="F150" s="158">
        <f t="shared" si="4"/>
        <v>0</v>
      </c>
      <c r="G150" s="158"/>
      <c r="H150" s="158"/>
      <c r="I150" s="158"/>
      <c r="J150" s="158"/>
      <c r="K150" s="158"/>
      <c r="L150" s="158"/>
      <c r="M150" s="158">
        <f t="shared" si="5"/>
        <v>0</v>
      </c>
    </row>
    <row r="151" spans="2:13">
      <c r="B151" s="158"/>
      <c r="C151" s="158"/>
      <c r="D151" s="158"/>
      <c r="E151" s="158"/>
      <c r="F151" s="158">
        <f t="shared" si="4"/>
        <v>0</v>
      </c>
      <c r="G151" s="158"/>
      <c r="H151" s="158"/>
      <c r="I151" s="158"/>
      <c r="J151" s="158"/>
      <c r="K151" s="158"/>
      <c r="L151" s="158"/>
      <c r="M151" s="158">
        <f t="shared" si="5"/>
        <v>0</v>
      </c>
    </row>
    <row r="152" spans="2:13">
      <c r="B152" s="158"/>
      <c r="C152" s="158"/>
      <c r="D152" s="158"/>
      <c r="E152" s="158"/>
      <c r="F152" s="158">
        <f t="shared" si="4"/>
        <v>0</v>
      </c>
      <c r="G152" s="158"/>
      <c r="H152" s="158"/>
      <c r="I152" s="158"/>
      <c r="J152" s="158"/>
      <c r="K152" s="158"/>
      <c r="L152" s="158"/>
      <c r="M152" s="158">
        <f t="shared" si="5"/>
        <v>0</v>
      </c>
    </row>
    <row r="153" spans="2:13">
      <c r="B153" s="158"/>
      <c r="C153" s="158"/>
      <c r="D153" s="158"/>
      <c r="E153" s="158"/>
      <c r="F153" s="158">
        <f t="shared" si="4"/>
        <v>0</v>
      </c>
      <c r="G153" s="158"/>
      <c r="H153" s="158"/>
      <c r="I153" s="158"/>
      <c r="J153" s="158"/>
      <c r="K153" s="158"/>
      <c r="L153" s="158"/>
      <c r="M153" s="158">
        <f t="shared" si="5"/>
        <v>0</v>
      </c>
    </row>
    <row r="154" spans="2:13">
      <c r="B154" s="158"/>
      <c r="C154" s="158"/>
      <c r="D154" s="158"/>
      <c r="E154" s="158"/>
      <c r="F154" s="158">
        <f t="shared" si="4"/>
        <v>0</v>
      </c>
      <c r="G154" s="158"/>
      <c r="H154" s="158"/>
      <c r="I154" s="158"/>
      <c r="J154" s="158"/>
      <c r="K154" s="158"/>
      <c r="L154" s="158"/>
      <c r="M154" s="158">
        <f t="shared" si="5"/>
        <v>0</v>
      </c>
    </row>
    <row r="155" spans="2:13">
      <c r="B155" s="158"/>
      <c r="C155" s="158"/>
      <c r="D155" s="158"/>
      <c r="E155" s="158"/>
      <c r="F155" s="158">
        <f t="shared" si="4"/>
        <v>0</v>
      </c>
      <c r="G155" s="158"/>
      <c r="H155" s="158"/>
      <c r="I155" s="158"/>
      <c r="J155" s="158"/>
      <c r="K155" s="158"/>
      <c r="L155" s="158"/>
      <c r="M155" s="158">
        <f t="shared" si="5"/>
        <v>0</v>
      </c>
    </row>
    <row r="156" spans="2:13">
      <c r="B156" s="158"/>
      <c r="C156" s="158"/>
      <c r="D156" s="158"/>
      <c r="E156" s="158"/>
      <c r="F156" s="158">
        <f t="shared" si="4"/>
        <v>0</v>
      </c>
      <c r="G156" s="158"/>
      <c r="H156" s="158"/>
      <c r="I156" s="158"/>
      <c r="J156" s="158"/>
      <c r="K156" s="158"/>
      <c r="L156" s="158"/>
      <c r="M156" s="158">
        <f t="shared" si="5"/>
        <v>0</v>
      </c>
    </row>
    <row r="157" spans="2:13">
      <c r="B157" s="158"/>
      <c r="C157" s="158"/>
      <c r="D157" s="158"/>
      <c r="E157" s="158"/>
      <c r="F157" s="158">
        <f t="shared" si="4"/>
        <v>0</v>
      </c>
      <c r="G157" s="158"/>
      <c r="H157" s="158"/>
      <c r="I157" s="158"/>
      <c r="J157" s="158"/>
      <c r="K157" s="158"/>
      <c r="L157" s="158"/>
      <c r="M157" s="158">
        <f t="shared" si="5"/>
        <v>0</v>
      </c>
    </row>
    <row r="158" spans="2:13">
      <c r="B158" s="158"/>
      <c r="C158" s="158"/>
      <c r="D158" s="158"/>
      <c r="E158" s="158"/>
      <c r="F158" s="158">
        <f t="shared" si="4"/>
        <v>0</v>
      </c>
      <c r="G158" s="158"/>
      <c r="H158" s="158"/>
      <c r="I158" s="158"/>
      <c r="J158" s="158"/>
      <c r="K158" s="158"/>
      <c r="L158" s="158"/>
      <c r="M158" s="158">
        <f t="shared" si="5"/>
        <v>0</v>
      </c>
    </row>
    <row r="159" spans="2:13">
      <c r="B159" s="158"/>
      <c r="C159" s="158"/>
      <c r="D159" s="158"/>
      <c r="E159" s="158"/>
      <c r="F159" s="158">
        <f t="shared" si="4"/>
        <v>0</v>
      </c>
      <c r="G159" s="158"/>
      <c r="H159" s="158"/>
      <c r="I159" s="158"/>
      <c r="J159" s="158"/>
      <c r="K159" s="158"/>
      <c r="L159" s="158"/>
      <c r="M159" s="158">
        <f t="shared" si="5"/>
        <v>0</v>
      </c>
    </row>
    <row r="160" spans="2:13">
      <c r="B160" s="158"/>
      <c r="C160" s="158"/>
      <c r="D160" s="158"/>
      <c r="E160" s="158"/>
      <c r="F160" s="158">
        <f t="shared" si="4"/>
        <v>0</v>
      </c>
      <c r="G160" s="158"/>
      <c r="H160" s="158"/>
      <c r="I160" s="158"/>
      <c r="J160" s="158"/>
      <c r="K160" s="158"/>
      <c r="L160" s="158"/>
      <c r="M160" s="158">
        <f t="shared" si="5"/>
        <v>0</v>
      </c>
    </row>
    <row r="161" spans="2:13">
      <c r="B161" s="158"/>
      <c r="C161" s="158"/>
      <c r="D161" s="158"/>
      <c r="E161" s="158"/>
      <c r="F161" s="158">
        <f t="shared" si="4"/>
        <v>0</v>
      </c>
      <c r="G161" s="158"/>
      <c r="H161" s="158"/>
      <c r="I161" s="158"/>
      <c r="J161" s="158"/>
      <c r="K161" s="158"/>
      <c r="L161" s="158"/>
      <c r="M161" s="158">
        <f t="shared" si="5"/>
        <v>0</v>
      </c>
    </row>
    <row r="162" spans="2:13">
      <c r="B162" s="158"/>
      <c r="C162" s="158"/>
      <c r="D162" s="158"/>
      <c r="E162" s="158"/>
      <c r="F162" s="158">
        <f t="shared" si="4"/>
        <v>0</v>
      </c>
      <c r="G162" s="158"/>
      <c r="H162" s="158"/>
      <c r="I162" s="158"/>
      <c r="J162" s="158"/>
      <c r="K162" s="158"/>
      <c r="L162" s="158"/>
      <c r="M162" s="158">
        <f t="shared" si="5"/>
        <v>0</v>
      </c>
    </row>
    <row r="163" spans="2:13">
      <c r="B163" s="158"/>
      <c r="C163" s="158"/>
      <c r="D163" s="158"/>
      <c r="E163" s="158"/>
      <c r="F163" s="158">
        <f t="shared" si="4"/>
        <v>0</v>
      </c>
      <c r="G163" s="158"/>
      <c r="H163" s="158"/>
      <c r="I163" s="158"/>
      <c r="J163" s="158"/>
      <c r="K163" s="158"/>
      <c r="L163" s="158"/>
      <c r="M163" s="158">
        <f t="shared" si="5"/>
        <v>0</v>
      </c>
    </row>
    <row r="164" spans="2:13">
      <c r="B164" s="158"/>
      <c r="C164" s="158"/>
      <c r="D164" s="158"/>
      <c r="E164" s="158"/>
      <c r="F164" s="158">
        <f t="shared" si="4"/>
        <v>0</v>
      </c>
      <c r="G164" s="158"/>
      <c r="H164" s="158"/>
      <c r="I164" s="158"/>
      <c r="J164" s="158"/>
      <c r="K164" s="158"/>
      <c r="L164" s="158"/>
      <c r="M164" s="158">
        <f t="shared" si="5"/>
        <v>0</v>
      </c>
    </row>
    <row r="165" spans="2:13">
      <c r="B165" s="158"/>
      <c r="C165" s="158"/>
      <c r="D165" s="158"/>
      <c r="E165" s="158"/>
      <c r="F165" s="158">
        <f t="shared" si="4"/>
        <v>0</v>
      </c>
      <c r="G165" s="158"/>
      <c r="H165" s="158"/>
      <c r="I165" s="158"/>
      <c r="J165" s="158"/>
      <c r="K165" s="158"/>
      <c r="L165" s="158"/>
      <c r="M165" s="158">
        <f t="shared" si="5"/>
        <v>0</v>
      </c>
    </row>
    <row r="166" spans="2:13">
      <c r="B166" s="158"/>
      <c r="C166" s="158"/>
      <c r="D166" s="158"/>
      <c r="E166" s="158"/>
      <c r="F166" s="158">
        <f t="shared" si="4"/>
        <v>0</v>
      </c>
      <c r="G166" s="158"/>
      <c r="H166" s="158"/>
      <c r="I166" s="158"/>
      <c r="J166" s="158"/>
      <c r="K166" s="158"/>
      <c r="L166" s="158"/>
      <c r="M166" s="158">
        <f t="shared" si="5"/>
        <v>0</v>
      </c>
    </row>
    <row r="167" spans="2:13">
      <c r="B167" s="158"/>
      <c r="C167" s="158"/>
      <c r="D167" s="158"/>
      <c r="E167" s="158"/>
      <c r="F167" s="158">
        <f t="shared" si="4"/>
        <v>0</v>
      </c>
      <c r="G167" s="158"/>
      <c r="H167" s="158"/>
      <c r="I167" s="158"/>
      <c r="J167" s="158"/>
      <c r="K167" s="158"/>
      <c r="L167" s="158"/>
      <c r="M167" s="158">
        <f t="shared" si="5"/>
        <v>0</v>
      </c>
    </row>
    <row r="168" spans="2:13">
      <c r="B168" s="158"/>
      <c r="C168" s="158"/>
      <c r="D168" s="158"/>
      <c r="E168" s="158"/>
      <c r="F168" s="158">
        <f t="shared" si="4"/>
        <v>0</v>
      </c>
      <c r="G168" s="158"/>
      <c r="H168" s="158"/>
      <c r="I168" s="158"/>
      <c r="J168" s="158"/>
      <c r="K168" s="158"/>
      <c r="L168" s="158"/>
      <c r="M168" s="158">
        <f t="shared" si="5"/>
        <v>0</v>
      </c>
    </row>
    <row r="169" spans="2:13">
      <c r="B169" s="158"/>
      <c r="C169" s="158"/>
      <c r="D169" s="158"/>
      <c r="E169" s="158"/>
      <c r="F169" s="158">
        <f t="shared" si="4"/>
        <v>0</v>
      </c>
      <c r="G169" s="158"/>
      <c r="H169" s="158"/>
      <c r="I169" s="158"/>
      <c r="J169" s="158"/>
      <c r="K169" s="158"/>
      <c r="L169" s="158"/>
      <c r="M169" s="158">
        <f t="shared" si="5"/>
        <v>0</v>
      </c>
    </row>
    <row r="170" spans="2:13">
      <c r="B170" s="158"/>
      <c r="C170" s="158"/>
      <c r="D170" s="158"/>
      <c r="E170" s="158"/>
      <c r="F170" s="158">
        <f t="shared" si="4"/>
        <v>0</v>
      </c>
      <c r="G170" s="158"/>
      <c r="H170" s="158"/>
      <c r="I170" s="158"/>
      <c r="J170" s="158"/>
      <c r="K170" s="158"/>
      <c r="L170" s="158"/>
      <c r="M170" s="158">
        <f t="shared" si="5"/>
        <v>0</v>
      </c>
    </row>
    <row r="171" spans="2:13">
      <c r="B171" s="158"/>
      <c r="C171" s="158"/>
      <c r="D171" s="158"/>
      <c r="E171" s="158"/>
      <c r="F171" s="158">
        <f t="shared" si="4"/>
        <v>0</v>
      </c>
      <c r="G171" s="158"/>
      <c r="H171" s="158"/>
      <c r="I171" s="158"/>
      <c r="J171" s="158"/>
      <c r="K171" s="158"/>
      <c r="L171" s="158"/>
      <c r="M171" s="158"/>
    </row>
    <row r="172" spans="2:13">
      <c r="B172" s="158"/>
      <c r="C172" s="158"/>
      <c r="D172" s="158"/>
      <c r="E172" s="158"/>
      <c r="F172" s="158">
        <f t="shared" si="4"/>
        <v>0</v>
      </c>
      <c r="G172" s="158"/>
      <c r="H172" s="158"/>
      <c r="I172" s="158"/>
      <c r="J172" s="158"/>
      <c r="K172" s="158"/>
      <c r="L172" s="158"/>
      <c r="M172" s="158"/>
    </row>
    <row r="173" spans="2:13">
      <c r="B173" s="158"/>
      <c r="C173" s="158"/>
      <c r="D173" s="158"/>
      <c r="E173" s="158"/>
      <c r="F173" s="158">
        <f t="shared" si="4"/>
        <v>0</v>
      </c>
      <c r="G173" s="158"/>
      <c r="H173" s="158"/>
      <c r="I173" s="158"/>
      <c r="J173" s="158"/>
      <c r="K173" s="158"/>
      <c r="L173" s="158"/>
      <c r="M173" s="158"/>
    </row>
    <row r="174" spans="2:13">
      <c r="B174" s="158"/>
      <c r="C174" s="158"/>
      <c r="D174" s="158"/>
      <c r="E174" s="158"/>
      <c r="F174" s="158">
        <f t="shared" si="4"/>
        <v>0</v>
      </c>
      <c r="G174" s="158"/>
      <c r="H174" s="158"/>
      <c r="I174" s="158"/>
      <c r="J174" s="158"/>
      <c r="K174" s="158"/>
      <c r="L174" s="158"/>
      <c r="M174" s="158"/>
    </row>
    <row r="175" spans="2:13">
      <c r="B175" s="158"/>
      <c r="C175" s="158"/>
      <c r="D175" s="158"/>
      <c r="E175" s="158"/>
      <c r="F175" s="158">
        <f t="shared" si="4"/>
        <v>0</v>
      </c>
      <c r="G175" s="158"/>
      <c r="H175" s="158"/>
      <c r="I175" s="158"/>
      <c r="J175" s="158"/>
      <c r="K175" s="158"/>
      <c r="L175" s="158"/>
      <c r="M175" s="158"/>
    </row>
    <row r="176" spans="2:13">
      <c r="B176" s="158"/>
      <c r="C176" s="158"/>
      <c r="D176" s="158"/>
      <c r="E176" s="158"/>
      <c r="F176" s="158">
        <f t="shared" si="4"/>
        <v>0</v>
      </c>
      <c r="G176" s="158"/>
      <c r="H176" s="158"/>
      <c r="I176" s="158"/>
      <c r="J176" s="158"/>
      <c r="K176" s="158"/>
      <c r="L176" s="158"/>
      <c r="M176" s="158"/>
    </row>
    <row r="177" spans="2:13">
      <c r="B177" s="158"/>
      <c r="C177" s="158"/>
      <c r="D177" s="158"/>
      <c r="E177" s="158"/>
      <c r="F177" s="158">
        <f t="shared" si="4"/>
        <v>0</v>
      </c>
      <c r="G177" s="158"/>
      <c r="H177" s="158"/>
      <c r="I177" s="158"/>
      <c r="J177" s="158"/>
      <c r="K177" s="158"/>
      <c r="L177" s="158"/>
      <c r="M177" s="158"/>
    </row>
    <row r="178" spans="2:13">
      <c r="B178" s="158"/>
      <c r="C178" s="158"/>
      <c r="D178" s="158"/>
      <c r="E178" s="158"/>
      <c r="F178" s="158">
        <f t="shared" si="4"/>
        <v>0</v>
      </c>
      <c r="G178" s="158"/>
      <c r="H178" s="158"/>
      <c r="I178" s="158"/>
      <c r="J178" s="158"/>
      <c r="K178" s="158"/>
      <c r="L178" s="158"/>
      <c r="M178" s="158"/>
    </row>
    <row r="179" spans="2:13">
      <c r="B179" s="158"/>
      <c r="C179" s="158"/>
      <c r="D179" s="158"/>
      <c r="E179" s="158"/>
      <c r="F179" s="158">
        <f t="shared" si="4"/>
        <v>0</v>
      </c>
      <c r="G179" s="158"/>
      <c r="H179" s="158"/>
      <c r="I179" s="158"/>
      <c r="J179" s="158"/>
      <c r="K179" s="158"/>
      <c r="L179" s="158"/>
      <c r="M179" s="158"/>
    </row>
    <row r="180" spans="2:13">
      <c r="B180" s="158"/>
      <c r="C180" s="158"/>
      <c r="D180" s="158"/>
      <c r="E180" s="158"/>
      <c r="F180" s="158">
        <f t="shared" si="4"/>
        <v>0</v>
      </c>
      <c r="G180" s="158"/>
      <c r="H180" s="158"/>
      <c r="I180" s="158"/>
      <c r="J180" s="158"/>
      <c r="K180" s="158"/>
      <c r="L180" s="158"/>
      <c r="M180" s="158"/>
    </row>
    <row r="181" spans="2:13">
      <c r="B181" s="158"/>
      <c r="C181" s="158"/>
      <c r="D181" s="158"/>
      <c r="E181" s="158"/>
      <c r="F181" s="158"/>
      <c r="G181" s="158"/>
      <c r="H181" s="158"/>
      <c r="I181" s="158"/>
      <c r="J181" s="158"/>
      <c r="K181" s="158"/>
      <c r="L181" s="158"/>
      <c r="M181" s="158"/>
    </row>
    <row r="182" spans="2:13">
      <c r="B182" s="158"/>
      <c r="C182" s="158"/>
      <c r="D182" s="158"/>
      <c r="E182" s="158"/>
      <c r="F182" s="158"/>
      <c r="G182" s="158"/>
      <c r="H182" s="158"/>
      <c r="I182" s="158"/>
      <c r="J182" s="158"/>
      <c r="K182" s="158"/>
      <c r="L182" s="158"/>
      <c r="M182" s="158"/>
    </row>
    <row r="183" spans="2:13">
      <c r="B183" s="158"/>
      <c r="C183" s="158"/>
      <c r="D183" s="158"/>
      <c r="E183" s="158"/>
      <c r="F183" s="158"/>
      <c r="G183" s="158"/>
      <c r="H183" s="158"/>
      <c r="I183" s="158"/>
      <c r="J183" s="158"/>
      <c r="K183" s="158"/>
      <c r="L183" s="158"/>
      <c r="M183" s="158"/>
    </row>
    <row r="184" spans="2:13">
      <c r="B184" s="158"/>
      <c r="C184" s="158"/>
      <c r="D184" s="158"/>
      <c r="E184" s="158"/>
      <c r="F184" s="158"/>
      <c r="G184" s="158"/>
      <c r="H184" s="158"/>
      <c r="I184" s="158"/>
      <c r="J184" s="158"/>
      <c r="K184" s="158"/>
      <c r="L184" s="158"/>
      <c r="M184" s="158"/>
    </row>
    <row r="185" spans="2:13">
      <c r="B185" s="158"/>
      <c r="C185" s="158"/>
      <c r="D185" s="158"/>
      <c r="E185" s="158"/>
      <c r="F185" s="158"/>
      <c r="G185" s="158"/>
      <c r="H185" s="158"/>
      <c r="I185" s="158"/>
      <c r="J185" s="158"/>
      <c r="K185" s="158"/>
      <c r="L185" s="158"/>
      <c r="M185" s="158"/>
    </row>
    <row r="186" spans="2:13">
      <c r="B186" s="158"/>
      <c r="C186" s="158"/>
      <c r="D186" s="158"/>
      <c r="E186" s="158"/>
      <c r="F186" s="158"/>
      <c r="G186" s="158"/>
      <c r="H186" s="158"/>
      <c r="I186" s="158"/>
      <c r="J186" s="158"/>
      <c r="K186" s="158"/>
      <c r="L186" s="158"/>
      <c r="M186" s="158"/>
    </row>
    <row r="187" spans="2:13">
      <c r="B187" s="158"/>
      <c r="C187" s="158"/>
      <c r="D187" s="158"/>
      <c r="E187" s="158"/>
      <c r="F187" s="158"/>
      <c r="G187" s="158"/>
      <c r="H187" s="158"/>
      <c r="I187" s="158"/>
      <c r="J187" s="158"/>
      <c r="K187" s="158"/>
      <c r="L187" s="158"/>
      <c r="M187" s="158"/>
    </row>
    <row r="188" spans="2:13">
      <c r="B188" s="158"/>
      <c r="C188" s="158"/>
      <c r="D188" s="158"/>
      <c r="E188" s="158"/>
      <c r="F188" s="158"/>
      <c r="G188" s="158"/>
      <c r="H188" s="158"/>
      <c r="I188" s="158"/>
      <c r="J188" s="158"/>
      <c r="K188" s="158"/>
      <c r="L188" s="158"/>
      <c r="M188" s="158"/>
    </row>
    <row r="189" spans="2:13">
      <c r="B189" s="158"/>
      <c r="C189" s="158"/>
      <c r="D189" s="158"/>
      <c r="E189" s="158"/>
      <c r="F189" s="158"/>
      <c r="G189" s="158"/>
      <c r="H189" s="158"/>
      <c r="I189" s="158"/>
      <c r="J189" s="158"/>
      <c r="K189" s="158"/>
      <c r="L189" s="158"/>
      <c r="M189" s="158"/>
    </row>
    <row r="190" spans="2:13">
      <c r="B190" s="158"/>
      <c r="C190" s="158"/>
      <c r="D190" s="158"/>
      <c r="E190" s="158"/>
      <c r="F190" s="158"/>
      <c r="G190" s="158"/>
      <c r="H190" s="158"/>
      <c r="I190" s="158"/>
      <c r="J190" s="158"/>
      <c r="K190" s="158"/>
      <c r="L190" s="158"/>
      <c r="M190" s="158"/>
    </row>
    <row r="191" spans="2:13">
      <c r="B191" s="158"/>
      <c r="C191" s="158"/>
      <c r="D191" s="158"/>
      <c r="E191" s="158"/>
      <c r="F191" s="158"/>
      <c r="G191" s="158"/>
      <c r="H191" s="158"/>
      <c r="I191" s="158"/>
      <c r="J191" s="158"/>
      <c r="K191" s="158"/>
      <c r="L191" s="158"/>
      <c r="M191" s="158"/>
    </row>
    <row r="192" spans="2:13">
      <c r="B192" s="158"/>
      <c r="C192" s="158"/>
      <c r="D192" s="158"/>
      <c r="E192" s="158"/>
      <c r="F192" s="158"/>
      <c r="G192" s="158"/>
      <c r="H192" s="158"/>
      <c r="I192" s="158"/>
      <c r="J192" s="158"/>
      <c r="K192" s="158"/>
      <c r="L192" s="158"/>
      <c r="M192" s="158"/>
    </row>
    <row r="193" spans="2:13">
      <c r="B193" s="158"/>
      <c r="C193" s="158"/>
      <c r="D193" s="158"/>
      <c r="E193" s="158"/>
      <c r="F193" s="158"/>
      <c r="G193" s="158"/>
      <c r="H193" s="158"/>
      <c r="I193" s="158"/>
      <c r="J193" s="158"/>
      <c r="K193" s="158"/>
      <c r="L193" s="158"/>
      <c r="M193" s="158"/>
    </row>
    <row r="194" spans="2:13">
      <c r="B194" s="158"/>
      <c r="C194" s="158"/>
      <c r="D194" s="158"/>
      <c r="E194" s="158"/>
      <c r="F194" s="158"/>
      <c r="G194" s="158"/>
      <c r="H194" s="158"/>
      <c r="I194" s="158"/>
      <c r="J194" s="158"/>
      <c r="K194" s="158"/>
      <c r="L194" s="158"/>
      <c r="M194" s="158"/>
    </row>
    <row r="195" spans="2:13">
      <c r="B195" s="158"/>
      <c r="C195" s="158"/>
      <c r="D195" s="158"/>
      <c r="E195" s="158"/>
      <c r="F195" s="158"/>
      <c r="G195" s="158"/>
      <c r="H195" s="158"/>
      <c r="I195" s="158"/>
      <c r="J195" s="158"/>
      <c r="K195" s="158"/>
      <c r="L195" s="158"/>
      <c r="M195" s="158"/>
    </row>
    <row r="196" spans="2:13">
      <c r="B196" s="158"/>
      <c r="C196" s="158"/>
      <c r="D196" s="158"/>
      <c r="E196" s="158"/>
      <c r="F196" s="158"/>
      <c r="G196" s="158"/>
      <c r="H196" s="158"/>
      <c r="I196" s="158"/>
      <c r="J196" s="158"/>
      <c r="K196" s="158"/>
      <c r="L196" s="158"/>
      <c r="M196" s="158"/>
    </row>
    <row r="197" spans="2:13">
      <c r="B197" s="158"/>
      <c r="C197" s="158"/>
      <c r="D197" s="158"/>
      <c r="E197" s="158"/>
      <c r="F197" s="158"/>
      <c r="G197" s="158"/>
      <c r="H197" s="158"/>
      <c r="I197" s="158"/>
      <c r="J197" s="158"/>
      <c r="K197" s="158"/>
      <c r="L197" s="158"/>
      <c r="M197" s="158"/>
    </row>
    <row r="198" spans="2:13">
      <c r="B198" s="158"/>
      <c r="C198" s="158"/>
      <c r="D198" s="158"/>
      <c r="E198" s="158"/>
      <c r="F198" s="158"/>
      <c r="G198" s="158"/>
      <c r="H198" s="158"/>
      <c r="I198" s="158"/>
      <c r="J198" s="158"/>
      <c r="K198" s="158"/>
      <c r="L198" s="158"/>
      <c r="M198" s="158"/>
    </row>
    <row r="199" spans="2:13">
      <c r="B199" s="158"/>
      <c r="C199" s="158"/>
      <c r="D199" s="158"/>
      <c r="E199" s="158"/>
      <c r="F199" s="158"/>
      <c r="G199" s="158"/>
      <c r="H199" s="158"/>
      <c r="I199" s="158"/>
      <c r="J199" s="158"/>
      <c r="K199" s="158"/>
      <c r="L199" s="158"/>
      <c r="M199" s="158"/>
    </row>
    <row r="200" spans="2:13">
      <c r="B200" s="158"/>
      <c r="C200" s="158"/>
      <c r="D200" s="158"/>
      <c r="E200" s="158"/>
      <c r="F200" s="158"/>
      <c r="G200" s="158"/>
      <c r="H200" s="158"/>
      <c r="I200" s="158"/>
      <c r="J200" s="158"/>
      <c r="K200" s="158"/>
      <c r="L200" s="158"/>
      <c r="M200" s="158"/>
    </row>
    <row r="201" spans="2:13">
      <c r="B201" s="158"/>
      <c r="C201" s="158"/>
      <c r="D201" s="158"/>
      <c r="E201" s="158"/>
      <c r="F201" s="158"/>
      <c r="G201" s="158"/>
      <c r="H201" s="158"/>
      <c r="I201" s="158"/>
      <c r="J201" s="158"/>
      <c r="K201" s="158"/>
      <c r="L201" s="158"/>
      <c r="M201" s="158"/>
    </row>
    <row r="202" spans="2:13">
      <c r="B202" s="158"/>
      <c r="C202" s="158"/>
      <c r="D202" s="158"/>
      <c r="E202" s="158"/>
      <c r="F202" s="158"/>
      <c r="G202" s="158"/>
      <c r="H202" s="158"/>
      <c r="I202" s="158"/>
      <c r="J202" s="158"/>
      <c r="K202" s="158"/>
      <c r="L202" s="158"/>
      <c r="M202" s="158"/>
    </row>
    <row r="203" spans="2:13">
      <c r="B203" s="158"/>
      <c r="C203" s="158"/>
      <c r="D203" s="158"/>
      <c r="E203" s="158"/>
      <c r="F203" s="158"/>
      <c r="G203" s="158"/>
      <c r="H203" s="158"/>
      <c r="I203" s="158"/>
      <c r="J203" s="158"/>
      <c r="K203" s="158"/>
      <c r="L203" s="158"/>
      <c r="M203" s="158"/>
    </row>
    <row r="204" spans="2:13">
      <c r="B204" s="158"/>
      <c r="C204" s="158"/>
      <c r="D204" s="158"/>
      <c r="E204" s="158"/>
      <c r="F204" s="158"/>
      <c r="G204" s="158"/>
      <c r="H204" s="158"/>
      <c r="I204" s="158"/>
      <c r="J204" s="158"/>
      <c r="K204" s="158"/>
      <c r="L204" s="158"/>
      <c r="M204" s="158"/>
    </row>
    <row r="205" spans="2:13">
      <c r="B205" s="158"/>
      <c r="C205" s="158"/>
      <c r="D205" s="158"/>
      <c r="E205" s="158"/>
      <c r="F205" s="158"/>
      <c r="G205" s="158"/>
      <c r="H205" s="158"/>
      <c r="I205" s="158"/>
      <c r="J205" s="158"/>
      <c r="K205" s="158"/>
      <c r="L205" s="158"/>
      <c r="M205" s="158"/>
    </row>
    <row r="206" spans="2:13">
      <c r="B206" s="158"/>
      <c r="C206" s="158"/>
      <c r="D206" s="158"/>
      <c r="E206" s="158"/>
      <c r="F206" s="158"/>
      <c r="G206" s="158"/>
      <c r="H206" s="158"/>
      <c r="I206" s="158"/>
      <c r="J206" s="158"/>
      <c r="K206" s="158"/>
      <c r="L206" s="158"/>
      <c r="M206" s="158"/>
    </row>
    <row r="207" spans="2:13">
      <c r="B207" s="158"/>
      <c r="C207" s="158"/>
      <c r="D207" s="158"/>
      <c r="E207" s="158"/>
      <c r="F207" s="158"/>
      <c r="G207" s="158"/>
      <c r="H207" s="158"/>
      <c r="I207" s="158"/>
      <c r="J207" s="158"/>
      <c r="K207" s="158"/>
      <c r="L207" s="158"/>
      <c r="M207" s="158"/>
    </row>
    <row r="208" spans="2:13">
      <c r="B208" s="158"/>
      <c r="C208" s="158"/>
      <c r="D208" s="158"/>
      <c r="E208" s="158"/>
      <c r="F208" s="158"/>
      <c r="G208" s="158"/>
      <c r="H208" s="158"/>
      <c r="I208" s="158"/>
      <c r="J208" s="158"/>
      <c r="K208" s="158"/>
      <c r="L208" s="158"/>
      <c r="M208" s="158"/>
    </row>
    <row r="209" spans="2:13">
      <c r="B209" s="158"/>
      <c r="C209" s="158"/>
      <c r="D209" s="158"/>
      <c r="E209" s="158"/>
      <c r="F209" s="158"/>
      <c r="G209" s="158"/>
      <c r="H209" s="158"/>
      <c r="I209" s="158"/>
      <c r="J209" s="158"/>
      <c r="K209" s="158"/>
      <c r="L209" s="158"/>
      <c r="M209" s="158"/>
    </row>
    <row r="210" spans="2:13">
      <c r="B210" s="158"/>
      <c r="C210" s="158"/>
      <c r="D210" s="158"/>
      <c r="E210" s="158"/>
      <c r="F210" s="158"/>
      <c r="G210" s="158"/>
      <c r="H210" s="158"/>
      <c r="I210" s="158"/>
      <c r="J210" s="158"/>
      <c r="K210" s="158"/>
      <c r="L210" s="158"/>
      <c r="M210" s="158"/>
    </row>
    <row r="211" spans="2:13">
      <c r="B211" s="158"/>
      <c r="C211" s="158"/>
      <c r="D211" s="158"/>
      <c r="E211" s="158"/>
      <c r="F211" s="158"/>
      <c r="G211" s="158"/>
      <c r="H211" s="158"/>
      <c r="I211" s="158"/>
      <c r="J211" s="158"/>
      <c r="K211" s="158"/>
      <c r="L211" s="158"/>
      <c r="M211" s="158"/>
    </row>
    <row r="212" spans="2:13">
      <c r="B212" s="158"/>
      <c r="C212" s="158"/>
      <c r="D212" s="158"/>
      <c r="E212" s="158"/>
      <c r="F212" s="158"/>
      <c r="G212" s="158"/>
      <c r="H212" s="158"/>
      <c r="I212" s="158"/>
      <c r="J212" s="158"/>
      <c r="K212" s="158"/>
      <c r="L212" s="158"/>
      <c r="M212" s="158"/>
    </row>
    <row r="213" spans="2:13">
      <c r="B213" s="158"/>
      <c r="C213" s="158"/>
      <c r="D213" s="158"/>
      <c r="E213" s="158"/>
      <c r="F213" s="158"/>
      <c r="G213" s="158"/>
      <c r="H213" s="158"/>
      <c r="I213" s="158"/>
      <c r="J213" s="158"/>
      <c r="K213" s="158"/>
      <c r="L213" s="158"/>
      <c r="M213" s="158"/>
    </row>
    <row r="214" spans="2:13">
      <c r="B214" s="158"/>
      <c r="C214" s="158"/>
      <c r="D214" s="158"/>
      <c r="E214" s="158"/>
      <c r="F214" s="158"/>
      <c r="G214" s="158"/>
      <c r="H214" s="158"/>
      <c r="I214" s="158"/>
      <c r="J214" s="158"/>
      <c r="K214" s="158"/>
      <c r="L214" s="158"/>
      <c r="M214" s="158"/>
    </row>
    <row r="215" spans="2:13">
      <c r="B215" s="158"/>
      <c r="C215" s="158"/>
      <c r="D215" s="158"/>
      <c r="E215" s="158"/>
      <c r="F215" s="158"/>
      <c r="G215" s="158"/>
      <c r="H215" s="158"/>
      <c r="I215" s="158"/>
      <c r="J215" s="158"/>
      <c r="K215" s="158"/>
      <c r="L215" s="158"/>
      <c r="M215" s="158"/>
    </row>
    <row r="216" spans="2:13">
      <c r="B216" s="158"/>
      <c r="C216" s="158"/>
      <c r="D216" s="158"/>
      <c r="E216" s="158"/>
      <c r="F216" s="158"/>
      <c r="G216" s="158"/>
      <c r="H216" s="158"/>
      <c r="I216" s="158"/>
      <c r="J216" s="158"/>
      <c r="K216" s="158"/>
      <c r="L216" s="158"/>
      <c r="M216" s="158"/>
    </row>
    <row r="217" spans="2:13">
      <c r="B217" s="158"/>
      <c r="C217" s="158"/>
      <c r="D217" s="158"/>
      <c r="E217" s="158"/>
      <c r="F217" s="158"/>
      <c r="G217" s="158"/>
      <c r="H217" s="158"/>
      <c r="I217" s="158"/>
      <c r="J217" s="158"/>
      <c r="K217" s="158"/>
      <c r="L217" s="158"/>
      <c r="M217" s="158"/>
    </row>
    <row r="218" spans="2:13">
      <c r="B218" s="158"/>
      <c r="C218" s="158"/>
      <c r="D218" s="158"/>
      <c r="E218" s="158"/>
      <c r="F218" s="158"/>
      <c r="G218" s="158"/>
      <c r="H218" s="158"/>
      <c r="I218" s="158"/>
      <c r="J218" s="158"/>
      <c r="K218" s="158"/>
      <c r="L218" s="158"/>
      <c r="M218" s="158"/>
    </row>
    <row r="219" spans="2:13">
      <c r="B219" s="158"/>
      <c r="C219" s="158"/>
      <c r="D219" s="158"/>
      <c r="E219" s="158"/>
      <c r="F219" s="158"/>
      <c r="G219" s="158"/>
      <c r="H219" s="158"/>
      <c r="I219" s="158"/>
      <c r="J219" s="158"/>
      <c r="K219" s="158"/>
      <c r="L219" s="158"/>
      <c r="M219" s="158"/>
    </row>
    <row r="220" spans="2:13">
      <c r="B220" s="158"/>
      <c r="C220" s="158"/>
      <c r="D220" s="158"/>
      <c r="E220" s="158"/>
      <c r="F220" s="158"/>
      <c r="G220" s="158"/>
      <c r="H220" s="158"/>
      <c r="I220" s="158"/>
      <c r="J220" s="158"/>
      <c r="K220" s="158"/>
      <c r="L220" s="158"/>
      <c r="M220" s="158"/>
    </row>
    <row r="221" spans="2:13">
      <c r="B221" s="158"/>
      <c r="C221" s="158"/>
      <c r="D221" s="158"/>
      <c r="E221" s="158"/>
      <c r="F221" s="158"/>
      <c r="G221" s="158"/>
      <c r="H221" s="158"/>
      <c r="I221" s="158"/>
      <c r="J221" s="158"/>
      <c r="K221" s="158"/>
      <c r="L221" s="158"/>
      <c r="M221" s="158"/>
    </row>
    <row r="222" spans="2:13">
      <c r="B222" s="158"/>
      <c r="C222" s="158"/>
      <c r="D222" s="158"/>
      <c r="E222" s="158"/>
      <c r="F222" s="158"/>
      <c r="G222" s="158"/>
      <c r="H222" s="158"/>
      <c r="I222" s="158"/>
      <c r="J222" s="158"/>
      <c r="K222" s="158"/>
      <c r="L222" s="158"/>
      <c r="M222" s="158"/>
    </row>
    <row r="223" spans="2:13">
      <c r="B223" s="158"/>
      <c r="C223" s="158"/>
      <c r="D223" s="158"/>
      <c r="E223" s="158"/>
      <c r="F223" s="158"/>
      <c r="G223" s="158"/>
      <c r="H223" s="158"/>
      <c r="I223" s="158"/>
      <c r="J223" s="158"/>
      <c r="K223" s="158"/>
      <c r="L223" s="158"/>
      <c r="M223" s="158"/>
    </row>
    <row r="224" spans="2:13">
      <c r="B224" s="158"/>
      <c r="C224" s="158"/>
      <c r="D224" s="158"/>
      <c r="E224" s="158"/>
      <c r="F224" s="158"/>
      <c r="G224" s="158"/>
      <c r="H224" s="158"/>
      <c r="I224" s="158"/>
      <c r="J224" s="158"/>
      <c r="K224" s="158"/>
      <c r="L224" s="158"/>
      <c r="M224" s="158"/>
    </row>
    <row r="225" spans="2:13">
      <c r="B225" s="158"/>
      <c r="C225" s="158"/>
      <c r="D225" s="158"/>
      <c r="E225" s="158"/>
      <c r="F225" s="158"/>
      <c r="G225" s="158"/>
      <c r="H225" s="158"/>
      <c r="I225" s="158"/>
      <c r="J225" s="158"/>
      <c r="K225" s="158"/>
      <c r="L225" s="158"/>
      <c r="M225" s="158"/>
    </row>
    <row r="226" spans="2:13">
      <c r="B226" s="158"/>
      <c r="C226" s="158"/>
      <c r="D226" s="158"/>
      <c r="E226" s="158"/>
      <c r="F226" s="158"/>
      <c r="G226" s="158"/>
      <c r="H226" s="158"/>
      <c r="I226" s="158"/>
      <c r="J226" s="158"/>
      <c r="K226" s="158"/>
      <c r="L226" s="158"/>
      <c r="M226" s="158"/>
    </row>
    <row r="227" spans="2:13">
      <c r="B227" s="158"/>
      <c r="C227" s="158"/>
      <c r="D227" s="158"/>
      <c r="E227" s="158"/>
      <c r="F227" s="158"/>
      <c r="G227" s="158"/>
      <c r="H227" s="158"/>
      <c r="I227" s="158"/>
      <c r="J227" s="158"/>
      <c r="K227" s="158"/>
      <c r="L227" s="158"/>
      <c r="M227" s="158"/>
    </row>
    <row r="228" spans="2:13">
      <c r="B228" s="158"/>
      <c r="C228" s="158"/>
      <c r="D228" s="158"/>
      <c r="E228" s="158"/>
      <c r="F228" s="158"/>
      <c r="G228" s="158"/>
      <c r="H228" s="158"/>
      <c r="I228" s="158"/>
      <c r="J228" s="158"/>
      <c r="K228" s="158"/>
      <c r="L228" s="158"/>
      <c r="M228" s="158"/>
    </row>
    <row r="229" spans="2:13">
      <c r="B229" s="158"/>
      <c r="C229" s="158"/>
      <c r="D229" s="158"/>
      <c r="E229" s="158"/>
      <c r="F229" s="158"/>
      <c r="G229" s="158"/>
      <c r="H229" s="158"/>
      <c r="I229" s="158"/>
      <c r="J229" s="158"/>
      <c r="K229" s="158"/>
      <c r="L229" s="158"/>
      <c r="M229" s="158"/>
    </row>
    <row r="230" spans="2:13">
      <c r="B230" s="158"/>
      <c r="C230" s="158"/>
      <c r="D230" s="158"/>
      <c r="E230" s="158"/>
      <c r="F230" s="158"/>
      <c r="G230" s="158"/>
      <c r="H230" s="158"/>
      <c r="I230" s="158"/>
      <c r="J230" s="158"/>
      <c r="K230" s="158"/>
      <c r="L230" s="158"/>
      <c r="M230" s="158"/>
    </row>
    <row r="231" spans="2:13">
      <c r="B231" s="158"/>
      <c r="C231" s="158"/>
      <c r="D231" s="158"/>
      <c r="E231" s="158"/>
      <c r="F231" s="158"/>
      <c r="G231" s="158"/>
      <c r="H231" s="158"/>
      <c r="I231" s="158"/>
      <c r="J231" s="158"/>
      <c r="K231" s="158"/>
      <c r="L231" s="158"/>
      <c r="M231" s="158"/>
    </row>
    <row r="232" spans="2:13">
      <c r="B232" s="158"/>
      <c r="C232" s="158"/>
      <c r="D232" s="158"/>
      <c r="E232" s="158"/>
      <c r="F232" s="158"/>
      <c r="G232" s="158"/>
      <c r="H232" s="158"/>
      <c r="I232" s="158"/>
      <c r="J232" s="158"/>
      <c r="K232" s="158"/>
      <c r="L232" s="158"/>
      <c r="M232" s="158"/>
    </row>
    <row r="233" spans="2:13">
      <c r="B233" s="158"/>
      <c r="C233" s="158"/>
      <c r="D233" s="158"/>
      <c r="E233" s="158"/>
      <c r="F233" s="158"/>
      <c r="G233" s="158"/>
      <c r="H233" s="158"/>
      <c r="I233" s="158"/>
      <c r="J233" s="158"/>
      <c r="K233" s="158"/>
      <c r="L233" s="158"/>
      <c r="M233" s="158"/>
    </row>
    <row r="234" spans="2:13">
      <c r="B234" s="158"/>
      <c r="C234" s="158"/>
      <c r="D234" s="158"/>
      <c r="E234" s="158"/>
      <c r="F234" s="158"/>
      <c r="G234" s="158"/>
      <c r="H234" s="158"/>
      <c r="I234" s="158"/>
      <c r="J234" s="158"/>
      <c r="K234" s="158"/>
      <c r="L234" s="158"/>
      <c r="M234" s="158"/>
    </row>
    <row r="235" spans="2:13">
      <c r="B235" s="158"/>
      <c r="C235" s="158"/>
      <c r="D235" s="158"/>
      <c r="E235" s="158"/>
      <c r="F235" s="158"/>
      <c r="G235" s="158"/>
      <c r="H235" s="158"/>
      <c r="I235" s="158"/>
      <c r="J235" s="158"/>
      <c r="K235" s="158"/>
      <c r="L235" s="158"/>
      <c r="M235" s="158"/>
    </row>
    <row r="236" spans="2:13">
      <c r="B236" s="158"/>
      <c r="C236" s="158"/>
      <c r="D236" s="158"/>
      <c r="E236" s="158"/>
      <c r="F236" s="158"/>
      <c r="G236" s="158"/>
      <c r="H236" s="158"/>
      <c r="I236" s="158"/>
      <c r="J236" s="158"/>
      <c r="K236" s="158"/>
      <c r="L236" s="158"/>
      <c r="M236" s="158"/>
    </row>
  </sheetData>
  <mergeCells count="10">
    <mergeCell ref="A1:M2"/>
    <mergeCell ref="A3:M3"/>
    <mergeCell ref="A4:M4"/>
    <mergeCell ref="A5:M5"/>
    <mergeCell ref="B8:G8"/>
    <mergeCell ref="B7:G7"/>
    <mergeCell ref="B6:G6"/>
    <mergeCell ref="H6:M6"/>
    <mergeCell ref="H7:M7"/>
    <mergeCell ref="H8:M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Daily Sales</vt:lpstr>
      <vt:lpstr>Allocatoin</vt:lpstr>
      <vt:lpstr>Sheet1</vt:lpstr>
      <vt:lpstr>Allocatoin!Print_Area</vt:lpstr>
      <vt:lpstr>'Daily Sales'!Print_Area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*</cp:lastModifiedBy>
  <cp:lastPrinted>2021-01-02T06:21:29Z</cp:lastPrinted>
  <dcterms:created xsi:type="dcterms:W3CDTF">2007-08-23T12:32:35Z</dcterms:created>
  <dcterms:modified xsi:type="dcterms:W3CDTF">2021-01-03T09:40:45Z</dcterms:modified>
</cp:coreProperties>
</file>