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8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  <sheet name="Sheet3" sheetId="52" r:id="rId9"/>
  </sheets>
  <calcPr calcId="124519"/>
</workbook>
</file>

<file path=xl/calcChain.xml><?xml version="1.0" encoding="utf-8"?>
<calcChain xmlns="http://schemas.openxmlformats.org/spreadsheetml/2006/main">
  <c r="B11" i="52"/>
  <c r="B7"/>
  <c r="B13" l="1"/>
  <c r="C24" i="51" l="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<sst xmlns="http://schemas.openxmlformats.org/spreadsheetml/2006/main" count="286" uniqueCount="174">
  <si>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</si>
  <si>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</si>
  <si>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</si>
  <si>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</si>
  <si>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</si>
  <si>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</si>
  <si>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</si>
  <si>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</si>
  <si>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</si>
  <si>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</si>
  <si>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</si>
  <si>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</si>
  <si>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</si>
  <si>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</si>
  <si>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</si>
  <si>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</si>
  <si>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</si>
  <si>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</si>
  <si>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</si>
  <si>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</si>
  <si>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</si>
  <si>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</si>
  <si>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</si>
  <si>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</si>
  <si>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</si>
  <si>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</si>
  <si>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</si>
  <si>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</si>
  <si>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</si>
  <si>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</si>
  <si>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</si>
  <si>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</si>
  <si>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</si>
  <si>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</si>
  <si>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</si>
  <si>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</si>
  <si>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</si>
  <si>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</si>
  <si>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</si>
  <si>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</si>
  <si>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</si>
  <si>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</si>
  <si>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</si>
  <si>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</si>
  <si>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</si>
  <si>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</si>
  <si>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</si>
  <si>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</si>
  <si>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</si>
  <si>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</si>
  <si>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</si>
  <si>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</si>
  <si>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</si>
  <si>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</si>
  <si>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</si>
  <si>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</si>
  <si>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</si>
  <si>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</si>
  <si>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</si>
  <si>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</si>
  <si>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</si>
  <si>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</si>
  <si>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</si>
  <si>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</si>
  <si>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</si>
  <si>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</si>
  <si>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</si>
  <si>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</si>
  <si>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</si>
  <si>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</si>
  <si>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</si>
  <si>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</si>
  <si>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</si>
  <si>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</si>
  <si>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</si>
  <si>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</si>
  <si>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</si>
  <si>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</si>
  <si>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</si>
  <si>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</si>
  <si>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</si>
  <si>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</si>
  <si>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</si>
  <si>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</si>
  <si>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</si>
  <si>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</si>
  <si>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</si>
  <si>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</si>
  <si>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</si>
  <si>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</si>
  <si>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</si>
  <si>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</si>
  <si>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</si>
  <si>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</si>
  <si>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</si>
  <si>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</si>
  <si>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</si>
  <si>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</si>
  <si>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</si>
  <si>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</si>
  <si>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</si>
  <si>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</si>
  <si>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</si>
  <si>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</si>
  <si>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</si>
  <si>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</si>
  <si>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</si>
  <si>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</si>
  <si>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</si>
  <si>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</si>
  <si>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</si>
  <si>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</si>
  <si>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</si>
  <si>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</si>
  <si>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</si>
  <si>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</si>
  <si>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</si>
  <si>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</si>
  <si>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</si>
  <si>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</si>
  <si>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</si>
  <si>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</si>
  <si>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</si>
  <si>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</si>
  <si>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</si>
  <si>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</si>
  <si>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</si>
  <si>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</si>
  <si>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</si>
  <si>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</si>
  <si>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</si>
  <si>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</si>
  <si>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</si>
  <si>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</si>
  <si>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</si>
  <si>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</si>
  <si>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</si>
  <si>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</si>
  <si>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</si>
  <si>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</si>
  <si>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</si>
  <si>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</si>
  <si>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</si>
  <si>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</si>
  <si>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</si>
  <si>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</si>
  <si>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</si>
  <si>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</si>
  <si>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</si>
  <si>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</si>
  <si>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</si>
  <si>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</si>
  <si>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</si>
  <si>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</si>
  <si>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</si>
  <si>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</si>
  <si>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</si>
  <si>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imran</t>
  </si>
  <si>
    <t>Aliul</t>
  </si>
  <si>
    <t>Date :07-02-2021</t>
  </si>
  <si>
    <t>06.02.2021</t>
  </si>
  <si>
    <t>Shoan Sup</t>
  </si>
  <si>
    <t>Date:07.02.2021</t>
  </si>
  <si>
    <t>Date :08-02-2021</t>
  </si>
  <si>
    <t>Rimon</t>
  </si>
  <si>
    <t>07.02.2021</t>
  </si>
  <si>
    <t>Opening Capital January-2021</t>
  </si>
  <si>
    <t>Sales Commission January-2021</t>
  </si>
  <si>
    <t>BL DD Commission January-2021</t>
  </si>
  <si>
    <t>Total Commission January-2021</t>
  </si>
  <si>
    <t>General Cost January-2021</t>
  </si>
  <si>
    <t>Salary December-2021</t>
  </si>
  <si>
    <t>Total Cost January-2021</t>
  </si>
  <si>
    <t>Net Profit January-2021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</si>
</sst>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0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5" fillId="0" borderId="1" xfId="0" applyFont="1" applyBorder="1" applyAlignment="1">
      <alignment horizontal="center"/>
    </xf>
    <xf numFmtId="2" fontId="0" fillId="0" borderId="0" xfId="0" applyNumberFormat="1"/>
    <xf numFmtId="0" fontId="38" fillId="0" borderId="2" xfId="0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0" fontId="39" fillId="0" borderId="25" xfId="0" applyFont="1" applyBorder="1"/>
    <xf numFmtId="2" fontId="39" fillId="0" borderId="26" xfId="0" applyNumberFormat="1" applyFont="1" applyBorder="1" applyAlignment="1">
      <alignment horizontal="right" vertical="center"/>
    </xf>
    <xf numFmtId="0" fontId="40" fillId="0" borderId="25" xfId="0" applyFont="1" applyBorder="1"/>
    <xf numFmtId="2" fontId="40" fillId="0" borderId="26" xfId="0" applyNumberFormat="1" applyFont="1" applyBorder="1" applyAlignment="1">
      <alignment horizontal="right" vertical="center"/>
    </xf>
    <xf numFmtId="0" fontId="39" fillId="0" borderId="13" xfId="0" applyFont="1" applyBorder="1"/>
    <xf numFmtId="2" fontId="39" fillId="0" borderId="18" xfId="0" applyNumberFormat="1" applyFont="1" applyBorder="1" applyAlignment="1">
      <alignment horizontal="right" vertical="center"/>
    </xf>
    <xf numFmtId="0" fontId="40" fillId="3" borderId="27" xfId="0" applyFont="1" applyFill="1" applyBorder="1"/>
    <xf numFmtId="2" fontId="41" fillId="3" borderId="29" xfId="0" applyNumberFormat="1" applyFont="1" applyFill="1" applyBorder="1" applyAlignment="1">
      <alignment horizontal="righ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5703125" style="97" bestFit="1" customWidth="1"/>
    <col min="18" max="16384" width="9.140625" style="96"/>
  </cols>
  <sheetData>
    <row r="1" spans="1:24" ht="26.25">
      <c r="A1" s="240" t="s">
        <v>10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</row>
    <row r="2" spans="1:24" ht="18">
      <c r="A2" s="241" t="s">
        <v>19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4" s="98" customFormat="1" ht="16.5" thickBot="1">
      <c r="A3" s="248" t="s">
        <v>20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50"/>
      <c r="S3" s="99"/>
      <c r="T3" s="100"/>
      <c r="U3" s="100"/>
      <c r="V3" s="100"/>
      <c r="W3" s="100"/>
      <c r="X3" s="101"/>
    </row>
    <row r="4" spans="1:24" s="101" customFormat="1">
      <c r="A4" s="242" t="s">
        <v>21</v>
      </c>
      <c r="B4" s="244" t="s">
        <v>22</v>
      </c>
      <c r="C4" s="244" t="s">
        <v>23</v>
      </c>
      <c r="D4" s="238" t="s">
        <v>24</v>
      </c>
      <c r="E4" s="238" t="s">
        <v>25</v>
      </c>
      <c r="F4" s="238" t="s">
        <v>26</v>
      </c>
      <c r="G4" s="238" t="s">
        <v>27</v>
      </c>
      <c r="H4" s="238" t="s">
        <v>28</v>
      </c>
      <c r="I4" s="238" t="s">
        <v>29</v>
      </c>
      <c r="J4" s="238" t="s">
        <v>30</v>
      </c>
      <c r="K4" s="251" t="s">
        <v>31</v>
      </c>
      <c r="L4" s="253" t="s">
        <v>143</v>
      </c>
      <c r="M4" s="255" t="s">
        <v>32</v>
      </c>
      <c r="N4" s="234" t="s">
        <v>9</v>
      </c>
      <c r="O4" s="236" t="s">
        <v>33</v>
      </c>
      <c r="P4" s="246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43"/>
      <c r="B5" s="245"/>
      <c r="C5" s="245"/>
      <c r="D5" s="239"/>
      <c r="E5" s="239"/>
      <c r="F5" s="239"/>
      <c r="G5" s="239"/>
      <c r="H5" s="239"/>
      <c r="I5" s="239"/>
      <c r="J5" s="239"/>
      <c r="K5" s="252"/>
      <c r="L5" s="254"/>
      <c r="M5" s="256"/>
      <c r="N5" s="235"/>
      <c r="O5" s="237"/>
      <c r="P5" s="247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151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152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 t="s">
        <v>154</v>
      </c>
      <c r="B8" s="219"/>
      <c r="C8" s="220">
        <v>400</v>
      </c>
      <c r="D8" s="220"/>
      <c r="E8" s="220">
        <v>220</v>
      </c>
      <c r="F8" s="220"/>
      <c r="G8" s="220">
        <v>1508</v>
      </c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2128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 t="s">
        <v>156</v>
      </c>
      <c r="B9" s="219"/>
      <c r="C9" s="220">
        <v>800</v>
      </c>
      <c r="D9" s="220"/>
      <c r="E9" s="220">
        <v>70</v>
      </c>
      <c r="F9" s="220"/>
      <c r="G9" s="220">
        <v>2000</v>
      </c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2870</v>
      </c>
      <c r="R9" s="106"/>
      <c r="S9" s="108"/>
      <c r="T9" s="108"/>
      <c r="U9" s="104"/>
      <c r="V9" s="104"/>
      <c r="W9" s="104"/>
    </row>
    <row r="10" spans="1:24" s="105" customFormat="1">
      <c r="A10" s="215" t="s">
        <v>160</v>
      </c>
      <c r="B10" s="219"/>
      <c r="C10" s="220"/>
      <c r="D10" s="220"/>
      <c r="E10" s="220"/>
      <c r="F10" s="220"/>
      <c r="G10" s="220">
        <v>1506</v>
      </c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1506</v>
      </c>
      <c r="R10" s="106"/>
      <c r="S10" s="104"/>
      <c r="T10" s="104"/>
      <c r="U10" s="100"/>
      <c r="V10" s="104"/>
      <c r="W10" s="100"/>
    </row>
    <row r="11" spans="1:24" s="105" customFormat="1">
      <c r="A11" s="215" t="s">
        <v>165</v>
      </c>
      <c r="B11" s="219"/>
      <c r="C11" s="220"/>
      <c r="D11" s="220"/>
      <c r="E11" s="220"/>
      <c r="F11" s="220"/>
      <c r="G11" s="220">
        <v>2123</v>
      </c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2123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1200</v>
      </c>
      <c r="D34" s="212">
        <f t="shared" si="1"/>
        <v>0</v>
      </c>
      <c r="E34" s="212">
        <f t="shared" si="1"/>
        <v>490</v>
      </c>
      <c r="F34" s="212">
        <f t="shared" si="1"/>
        <v>0</v>
      </c>
      <c r="G34" s="212">
        <f t="shared" si="1"/>
        <v>9976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11666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1" sqref="D11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7" t="s">
        <v>10</v>
      </c>
      <c r="B1" s="258"/>
      <c r="C1" s="258"/>
      <c r="D1" s="259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0" t="s">
        <v>11</v>
      </c>
      <c r="B2" s="260"/>
      <c r="C2" s="260"/>
      <c r="D2" s="260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59">
        <v>210000</v>
      </c>
      <c r="C8" s="202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59">
        <v>175000</v>
      </c>
      <c r="C9" s="232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160</v>
      </c>
      <c r="B10" s="230">
        <v>0</v>
      </c>
      <c r="C10" s="231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165</v>
      </c>
      <c r="B11" s="62">
        <v>463000</v>
      </c>
      <c r="C11" s="203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187750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187750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187750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187750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187750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187750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187750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187750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187750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187750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187750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187750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187750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187750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187750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187750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187750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187750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187750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187750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187750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187750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187750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187750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187750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187750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187750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187750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187750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187750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187750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187750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187750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187750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187750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187750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187750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187750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187750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187750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187750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187750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187750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187750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187750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187750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187750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187750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187750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187750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187750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187750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187750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187750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187750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187750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187750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187750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187750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187750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187750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187750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187750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187750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187750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187750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187750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187750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187750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187750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187750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2187750</v>
      </c>
      <c r="C83" s="47">
        <f>SUM(C4:C77)</f>
        <v>2000000</v>
      </c>
      <c r="D83" s="81">
        <f>D82</f>
        <v>187750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0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1" t="s">
        <v>6</v>
      </c>
      <c r="B1" s="261"/>
      <c r="C1" s="261"/>
    </row>
    <row r="2" spans="1:3">
      <c r="A2" s="261"/>
      <c r="B2" s="261"/>
      <c r="C2" s="261"/>
    </row>
    <row r="3" spans="1:3">
      <c r="A3" s="262" t="s">
        <v>138</v>
      </c>
      <c r="B3" s="262"/>
      <c r="C3" s="262"/>
    </row>
    <row r="4" spans="1:3">
      <c r="A4" s="263"/>
      <c r="B4" s="263"/>
      <c r="C4" s="263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14209</v>
      </c>
      <c r="C6" s="199" t="s">
        <v>165</v>
      </c>
    </row>
    <row r="7" spans="1:3" ht="15.75">
      <c r="A7" s="199" t="s">
        <v>63</v>
      </c>
      <c r="B7" s="199">
        <v>12381</v>
      </c>
      <c r="C7" s="199" t="s">
        <v>165</v>
      </c>
    </row>
    <row r="8" spans="1:3" ht="15.75">
      <c r="A8" s="199" t="s">
        <v>155</v>
      </c>
      <c r="B8" s="199">
        <v>500</v>
      </c>
      <c r="C8" s="199"/>
    </row>
    <row r="9" spans="1:3" ht="15.75">
      <c r="A9" s="199" t="s">
        <v>112</v>
      </c>
      <c r="B9" s="199">
        <v>18737</v>
      </c>
      <c r="C9" s="199" t="s">
        <v>165</v>
      </c>
    </row>
    <row r="10" spans="1:3" ht="15.75">
      <c r="A10" s="199" t="s">
        <v>61</v>
      </c>
      <c r="B10" s="199">
        <v>14541</v>
      </c>
      <c r="C10" s="199" t="s">
        <v>165</v>
      </c>
    </row>
    <row r="11" spans="1:3" ht="15.75">
      <c r="A11" s="199" t="s">
        <v>49</v>
      </c>
      <c r="B11" s="199">
        <v>200</v>
      </c>
      <c r="C11" s="199" t="s">
        <v>165</v>
      </c>
    </row>
    <row r="12" spans="1:3" ht="15.75">
      <c r="A12" s="199" t="s">
        <v>66</v>
      </c>
      <c r="B12" s="199"/>
      <c r="C12" s="199"/>
    </row>
    <row r="13" spans="1:3" ht="15.75">
      <c r="A13" s="199" t="s">
        <v>57</v>
      </c>
      <c r="B13" s="199">
        <v>652</v>
      </c>
      <c r="C13" s="199" t="s">
        <v>152</v>
      </c>
    </row>
    <row r="14" spans="1:3" ht="15.75">
      <c r="A14" s="199" t="s">
        <v>64</v>
      </c>
      <c r="B14" s="199">
        <v>4617</v>
      </c>
      <c r="C14" s="199" t="s">
        <v>160</v>
      </c>
    </row>
    <row r="15" spans="1:3" ht="15.75">
      <c r="A15" s="199" t="s">
        <v>56</v>
      </c>
      <c r="B15" s="199">
        <v>2103</v>
      </c>
      <c r="C15" s="199" t="s">
        <v>165</v>
      </c>
    </row>
    <row r="16" spans="1:3" ht="15.75">
      <c r="A16" s="199" t="s">
        <v>157</v>
      </c>
      <c r="B16" s="199">
        <v>600</v>
      </c>
      <c r="C16" s="199" t="s">
        <v>165</v>
      </c>
    </row>
    <row r="17" spans="1:3" ht="15.75">
      <c r="A17" s="199" t="s">
        <v>58</v>
      </c>
      <c r="B17" s="199">
        <v>145</v>
      </c>
      <c r="C17" s="199" t="s">
        <v>154</v>
      </c>
    </row>
    <row r="18" spans="1:3" ht="15.75">
      <c r="A18" s="199" t="s">
        <v>62</v>
      </c>
      <c r="B18" s="199">
        <v>855</v>
      </c>
      <c r="C18" s="199" t="s">
        <v>152</v>
      </c>
    </row>
    <row r="19" spans="1:3" ht="15.75">
      <c r="A19" s="199" t="s">
        <v>146</v>
      </c>
      <c r="B19" s="199">
        <v>250</v>
      </c>
      <c r="C19" s="199" t="s">
        <v>149</v>
      </c>
    </row>
    <row r="20" spans="1:3" ht="15.75">
      <c r="A20" s="199" t="s">
        <v>67</v>
      </c>
      <c r="B20" s="199">
        <v>200</v>
      </c>
      <c r="C20" s="199" t="s">
        <v>151</v>
      </c>
    </row>
    <row r="21" spans="1:3" ht="15.75">
      <c r="A21" s="199" t="s">
        <v>140</v>
      </c>
      <c r="B21" s="199">
        <v>5750</v>
      </c>
      <c r="C21" s="199" t="s">
        <v>156</v>
      </c>
    </row>
    <row r="22" spans="1:3" ht="15" customHeight="1">
      <c r="A22" s="199" t="s">
        <v>161</v>
      </c>
      <c r="B22" s="199">
        <v>2000</v>
      </c>
      <c r="C22" s="199" t="s">
        <v>160</v>
      </c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809</v>
      </c>
      <c r="C24" s="199" t="s">
        <v>68</v>
      </c>
    </row>
    <row r="25" spans="1:3" ht="15.75">
      <c r="A25" s="199" t="s">
        <v>51</v>
      </c>
      <c r="B25" s="199">
        <v>1575</v>
      </c>
      <c r="C25" s="199" t="s">
        <v>160</v>
      </c>
    </row>
    <row r="26" spans="1:3" ht="15.75">
      <c r="A26" s="199" t="s">
        <v>158</v>
      </c>
      <c r="B26" s="199">
        <v>2000</v>
      </c>
      <c r="C26" s="199" t="s">
        <v>156</v>
      </c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83224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4" sqref="H14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7" t="s">
        <v>6</v>
      </c>
      <c r="B1" s="268"/>
      <c r="C1" s="268"/>
      <c r="D1" s="268"/>
      <c r="E1" s="269"/>
      <c r="G1" s="22"/>
      <c r="H1" s="138"/>
      <c r="I1" s="138"/>
    </row>
    <row r="2" spans="1:12" ht="21.75">
      <c r="A2" s="270" t="s">
        <v>162</v>
      </c>
      <c r="B2" s="271"/>
      <c r="C2" s="271"/>
      <c r="D2" s="271"/>
      <c r="E2" s="272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73" t="s">
        <v>70</v>
      </c>
      <c r="K4" s="274"/>
      <c r="L4" s="275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1350391.5249999999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11670.177</v>
      </c>
      <c r="C6" s="38"/>
      <c r="D6" s="30" t="s">
        <v>4</v>
      </c>
      <c r="E6" s="86">
        <v>187750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275000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11266</v>
      </c>
      <c r="C8" s="38"/>
      <c r="D8" s="30" t="s">
        <v>2</v>
      </c>
      <c r="E8" s="88">
        <v>82805.360000000102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153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151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404.17699999999968</v>
      </c>
      <c r="C12" s="38"/>
      <c r="D12" s="30" t="s">
        <v>18</v>
      </c>
      <c r="E12" s="88">
        <v>5000</v>
      </c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147</v>
      </c>
      <c r="K14" s="165" t="s">
        <v>148</v>
      </c>
      <c r="L14" s="165">
        <v>2643</v>
      </c>
    </row>
    <row r="15" spans="1:12" ht="21.75">
      <c r="A15" s="85" t="s">
        <v>119</v>
      </c>
      <c r="B15" s="31">
        <f>B5+B12-B13-B11</f>
        <v>1918427.885</v>
      </c>
      <c r="C15" s="38"/>
      <c r="D15" s="30" t="s">
        <v>3</v>
      </c>
      <c r="E15" s="88">
        <f>SUM(E5:E12)</f>
        <v>1918427.885</v>
      </c>
      <c r="F15" s="23"/>
      <c r="J15" s="136" t="s">
        <v>149</v>
      </c>
      <c r="K15" s="135" t="s">
        <v>150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4"/>
      <c r="B17" s="265"/>
      <c r="C17" s="265"/>
      <c r="D17" s="265"/>
      <c r="E17" s="266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activeCell="U23" sqref="U23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79" t="s">
        <v>10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1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s="131" customFormat="1" ht="18" customHeight="1">
      <c r="A3" s="280" t="s">
        <v>78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s="131" customFormat="1" ht="18" customHeight="1">
      <c r="A4" s="281" t="s">
        <v>19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s="131" customFormat="1" ht="18" customHeight="1">
      <c r="A5" s="282" t="s">
        <v>163</v>
      </c>
      <c r="B5" s="283"/>
      <c r="C5" s="282" t="s">
        <v>79</v>
      </c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3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164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6" t="s">
        <v>38</v>
      </c>
      <c r="B28" s="277"/>
      <c r="C28" s="278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5" t="s">
        <v>120</v>
      </c>
      <c r="C1" s="286"/>
      <c r="D1" s="286"/>
      <c r="E1" s="287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12000</v>
      </c>
      <c r="D4" s="155">
        <v>9971</v>
      </c>
      <c r="E4" s="159">
        <f t="shared" ref="E4:E24" si="0">D4-C4</f>
        <v>-2029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22000</v>
      </c>
      <c r="D10" s="155">
        <v>26671</v>
      </c>
      <c r="E10" s="159">
        <f t="shared" si="0"/>
        <v>4671</v>
      </c>
    </row>
    <row r="11" spans="2:8" ht="15" customHeight="1">
      <c r="B11" s="152" t="s">
        <v>98</v>
      </c>
      <c r="C11" s="153">
        <v>22000</v>
      </c>
      <c r="D11" s="155">
        <v>14310</v>
      </c>
      <c r="E11" s="159">
        <f t="shared" si="0"/>
        <v>-7690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18000</v>
      </c>
      <c r="D15" s="155">
        <v>20077</v>
      </c>
      <c r="E15" s="159">
        <f t="shared" si="0"/>
        <v>2077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10000</v>
      </c>
      <c r="D17" s="155">
        <v>12004</v>
      </c>
      <c r="E17" s="159">
        <f t="shared" si="0"/>
        <v>2004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12000</v>
      </c>
      <c r="D21" s="155">
        <v>13761</v>
      </c>
      <c r="E21" s="159">
        <f t="shared" si="0"/>
        <v>1761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313000</v>
      </c>
      <c r="D24" s="156">
        <f>SUM(D3:D23)</f>
        <v>312052</v>
      </c>
      <c r="E24" s="157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pane ySplit="6" topLeftCell="A13" activePane="bottomLeft" state="frozen"/>
      <selection pane="bottomLeft" activeCell="T12" sqref="T12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79" t="s">
        <v>10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ht="1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8" s="131" customFormat="1" ht="18" customHeight="1">
      <c r="A3" s="280" t="s">
        <v>78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8" s="131" customFormat="1" ht="18" customHeight="1">
      <c r="A4" s="281" t="s">
        <v>19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8" s="131" customFormat="1" ht="18" customHeight="1">
      <c r="A5" s="288" t="s">
        <v>159</v>
      </c>
      <c r="B5" s="289"/>
      <c r="C5" s="185"/>
      <c r="D5" s="186" t="s">
        <v>79</v>
      </c>
      <c r="E5" s="186"/>
      <c r="F5" s="284" t="s">
        <v>123</v>
      </c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3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49</v>
      </c>
      <c r="O8" s="191">
        <v>10</v>
      </c>
      <c r="P8" s="191">
        <v>90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155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/>
      <c r="P11" s="191"/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50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149</v>
      </c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40</v>
      </c>
      <c r="O14" s="191">
        <v>30</v>
      </c>
      <c r="P14" s="191">
        <v>17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32</v>
      </c>
      <c r="O15" s="191"/>
      <c r="P15" s="191">
        <v>10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150</v>
      </c>
      <c r="G17" s="168">
        <v>150</v>
      </c>
      <c r="H17" s="171">
        <v>130</v>
      </c>
      <c r="I17" s="168">
        <v>50</v>
      </c>
      <c r="J17" s="171"/>
      <c r="K17" s="171"/>
      <c r="L17" s="168"/>
      <c r="M17" s="169"/>
      <c r="N17" s="191">
        <v>87</v>
      </c>
      <c r="O17" s="191">
        <v>18</v>
      </c>
      <c r="P17" s="191">
        <v>8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9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15</v>
      </c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6" t="s">
        <v>38</v>
      </c>
      <c r="B28" s="277"/>
      <c r="C28" s="278"/>
      <c r="D28" s="149">
        <f t="shared" ref="D28:P28" si="0">SUM(D7:D27)</f>
        <v>0</v>
      </c>
      <c r="E28" s="149">
        <f t="shared" si="0"/>
        <v>0</v>
      </c>
      <c r="F28" s="149">
        <f t="shared" si="0"/>
        <v>540</v>
      </c>
      <c r="G28" s="149">
        <f t="shared" si="0"/>
        <v>420</v>
      </c>
      <c r="H28" s="149">
        <f t="shared" si="0"/>
        <v>440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634</v>
      </c>
      <c r="O28" s="149">
        <f t="shared" si="0"/>
        <v>65</v>
      </c>
      <c r="P28" s="149">
        <f t="shared" si="0"/>
        <v>166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3" workbookViewId="0">
      <selection activeCell="C3" sqref="C3:C23"/>
    </sheetView>
  </sheetViews>
  <sheetFormatPr defaultRowHeight="15"/>
  <cols>
    <col min="2" max="2" width="19.85546875" customWidth="1"/>
    <col min="3" max="3" width="18.28515625" customWidth="1"/>
  </cols>
  <sheetData>
    <row r="1" spans="2:3" ht="18.75">
      <c r="B1" s="290" t="s">
        <v>162</v>
      </c>
      <c r="C1" s="290"/>
    </row>
    <row r="2" spans="2:3" ht="15.75">
      <c r="B2" s="233" t="s">
        <v>89</v>
      </c>
      <c r="C2" s="233" t="s">
        <v>111</v>
      </c>
    </row>
    <row r="3" spans="2:3" ht="15.75">
      <c r="B3" s="233" t="s">
        <v>90</v>
      </c>
      <c r="C3" s="233">
        <v>20000</v>
      </c>
    </row>
    <row r="4" spans="2:3" ht="15.75">
      <c r="B4" s="233" t="s">
        <v>91</v>
      </c>
      <c r="C4" s="233">
        <v>12000</v>
      </c>
    </row>
    <row r="5" spans="2:3" ht="15.75">
      <c r="B5" s="233" t="s">
        <v>92</v>
      </c>
      <c r="C5" s="233">
        <v>20000</v>
      </c>
    </row>
    <row r="6" spans="2:3" ht="15.75">
      <c r="B6" s="233" t="s">
        <v>93</v>
      </c>
      <c r="C6" s="233">
        <v>8000</v>
      </c>
    </row>
    <row r="7" spans="2:3" ht="15.75">
      <c r="B7" s="233" t="s">
        <v>94</v>
      </c>
      <c r="C7" s="233">
        <v>8000</v>
      </c>
    </row>
    <row r="8" spans="2:3" ht="15.75">
      <c r="B8" s="233" t="s">
        <v>95</v>
      </c>
      <c r="C8" s="233">
        <v>8000</v>
      </c>
    </row>
    <row r="9" spans="2:3" ht="15.75">
      <c r="B9" s="233" t="s">
        <v>96</v>
      </c>
      <c r="C9" s="233">
        <v>8000</v>
      </c>
    </row>
    <row r="10" spans="2:3" ht="15.75">
      <c r="B10" s="233" t="s">
        <v>97</v>
      </c>
      <c r="C10" s="233">
        <v>22000</v>
      </c>
    </row>
    <row r="11" spans="2:3" ht="15.75">
      <c r="B11" s="233" t="s">
        <v>98</v>
      </c>
      <c r="C11" s="233">
        <v>22000</v>
      </c>
    </row>
    <row r="12" spans="2:3" ht="15.75">
      <c r="B12" s="233" t="s">
        <v>99</v>
      </c>
      <c r="C12" s="233">
        <v>22000</v>
      </c>
    </row>
    <row r="13" spans="2:3" ht="15.75">
      <c r="B13" s="233" t="s">
        <v>100</v>
      </c>
      <c r="C13" s="233">
        <v>15000</v>
      </c>
    </row>
    <row r="14" spans="2:3" ht="15.75">
      <c r="B14" s="233" t="s">
        <v>101</v>
      </c>
      <c r="C14" s="233">
        <v>15000</v>
      </c>
    </row>
    <row r="15" spans="2:3" ht="15.75">
      <c r="B15" s="233" t="s">
        <v>102</v>
      </c>
      <c r="C15" s="233">
        <v>18000</v>
      </c>
    </row>
    <row r="16" spans="2:3" ht="15.75">
      <c r="B16" s="233" t="s">
        <v>103</v>
      </c>
      <c r="C16" s="233">
        <v>9000</v>
      </c>
    </row>
    <row r="17" spans="2:3" ht="15.75">
      <c r="B17" s="233" t="s">
        <v>104</v>
      </c>
      <c r="C17" s="233">
        <v>10000</v>
      </c>
    </row>
    <row r="18" spans="2:3" ht="15.75">
      <c r="B18" s="233" t="s">
        <v>105</v>
      </c>
      <c r="C18" s="233">
        <v>23000</v>
      </c>
    </row>
    <row r="19" spans="2:3" ht="15.75">
      <c r="B19" s="233" t="s">
        <v>106</v>
      </c>
      <c r="C19" s="233">
        <v>11000</v>
      </c>
    </row>
    <row r="20" spans="2:3" ht="15.75">
      <c r="B20" s="233" t="s">
        <v>107</v>
      </c>
      <c r="C20" s="233">
        <v>23000</v>
      </c>
    </row>
    <row r="21" spans="2:3" ht="15.75">
      <c r="B21" s="233" t="s">
        <v>108</v>
      </c>
      <c r="C21" s="233">
        <v>12000</v>
      </c>
    </row>
    <row r="22" spans="2:3" ht="15.75">
      <c r="B22" s="233" t="s">
        <v>109</v>
      </c>
      <c r="C22" s="233">
        <v>15000</v>
      </c>
    </row>
    <row r="23" spans="2:3" ht="15.75">
      <c r="B23" s="233" t="s">
        <v>110</v>
      </c>
      <c r="C23" s="233">
        <v>12000</v>
      </c>
    </row>
    <row r="24" spans="2:3">
      <c r="C24">
        <f>SUM(C3:C23)</f>
        <v>313000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H7" sqref="H7"/>
    </sheetView>
  </sheetViews>
  <sheetFormatPr defaultRowHeight="15"/>
  <cols>
    <col min="1" max="1" width="39.7109375" customWidth="1"/>
    <col min="2" max="2" width="37" customWidth="1"/>
  </cols>
  <sheetData>
    <row r="1" spans="1:2" ht="26.25">
      <c r="A1" s="292" t="s">
        <v>6</v>
      </c>
      <c r="B1" s="293"/>
    </row>
    <row r="2" spans="1:2" ht="17.25">
      <c r="A2" s="294" t="s">
        <v>0</v>
      </c>
      <c r="B2" s="295">
        <v>300000</v>
      </c>
    </row>
    <row r="3" spans="1:2" ht="17.25">
      <c r="A3" s="296" t="s">
        <v>166</v>
      </c>
      <c r="B3" s="297">
        <v>2000000</v>
      </c>
    </row>
    <row r="4" spans="1:2" ht="17.25">
      <c r="A4" s="298"/>
      <c r="B4" s="299"/>
    </row>
    <row r="5" spans="1:2" ht="17.25">
      <c r="A5" s="294" t="s">
        <v>167</v>
      </c>
      <c r="B5" s="295">
        <v>69211.707999999984</v>
      </c>
    </row>
    <row r="6" spans="1:2" ht="17.25">
      <c r="A6" s="294" t="s">
        <v>168</v>
      </c>
      <c r="B6" s="295">
        <v>149337.5</v>
      </c>
    </row>
    <row r="7" spans="1:2" ht="17.25">
      <c r="A7" s="296" t="s">
        <v>169</v>
      </c>
      <c r="B7" s="297">
        <f>SUM(B5:B6)</f>
        <v>218549.20799999998</v>
      </c>
    </row>
    <row r="8" spans="1:2" ht="17.25">
      <c r="A8" s="298"/>
      <c r="B8" s="299"/>
    </row>
    <row r="9" spans="1:2" ht="17.25">
      <c r="A9" s="294" t="s">
        <v>170</v>
      </c>
      <c r="B9" s="295">
        <v>66538</v>
      </c>
    </row>
    <row r="10" spans="1:2" ht="17.25">
      <c r="A10" s="294" t="s">
        <v>171</v>
      </c>
      <c r="B10" s="295">
        <v>37500</v>
      </c>
    </row>
    <row r="11" spans="1:2" ht="17.25">
      <c r="A11" s="296" t="s">
        <v>172</v>
      </c>
      <c r="B11" s="297">
        <f>SUM(B9:B10)</f>
        <v>104038</v>
      </c>
    </row>
    <row r="12" spans="1:2" ht="17.25">
      <c r="A12" s="298"/>
      <c r="B12" s="299"/>
    </row>
    <row r="13" spans="1:2" ht="20.25" thickBot="1">
      <c r="A13" s="300" t="s">
        <v>173</v>
      </c>
      <c r="B13" s="301">
        <f>B7-B11</f>
        <v>114511.20799999998</v>
      </c>
    </row>
    <row r="14" spans="1:2">
      <c r="B14" s="291"/>
    </row>
  </sheetData>
  <mergeCells count="1">
    <mergeCell ref="A1:B1"/>
  </mergeCells>
  <printOptions horizontalCentere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2021-02-08T10:03:34Z</cp:lastPrinted>
  <dcterms:created xsi:type="dcterms:W3CDTF">2015-12-02T06:31:52Z</dcterms:created>
  <dcterms:modified xsi:type="dcterms:W3CDTF">2021-02-08T10:12:26Z</dcterms:modified>
</cp:coreProperties>
</file>