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C14" i="34" l="1"/>
  <c r="D14" i="34" s="1"/>
  <c r="C16" i="34"/>
  <c r="D16" i="34" s="1"/>
  <c r="B24" i="34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C19" i="34" s="1"/>
  <c r="D19" i="34" s="1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S23" i="7" l="1"/>
  <c r="T23" i="7" s="1"/>
  <c r="R23" i="7"/>
  <c r="O14" i="12"/>
  <c r="C13" i="34"/>
  <c r="D13" i="34" s="1"/>
  <c r="N28" i="12"/>
  <c r="M26" i="33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O26" i="33"/>
  <c r="M7" i="33"/>
  <c r="S7" i="33" s="1"/>
  <c r="T7" i="33" s="1"/>
  <c r="N7" i="33"/>
  <c r="S8" i="33"/>
  <c r="T8" i="33" s="1"/>
  <c r="S26" i="33"/>
  <c r="T26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8" i="33" l="1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<sst xmlns="http://schemas.openxmlformats.org/spreadsheetml/2006/main" count="1516" uniqueCount="70">
  <si>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</si>
  <si>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</si>
  <si>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</si>
  <si>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</si>
  <si>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</si>
  <si>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</si>
  <si>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</si>
  <si>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</si>
  <si>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</si>
  <si>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</si>
  <si>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</si>
  <si>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</si>
  <si>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</si>
  <si>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</si>
  <si>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</si>
  <si>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</si>
  <si>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</si>
  <si>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</si>
  <si>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</si>
  <si>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</si>
  <si>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</si>
  <si>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</si>
  <si>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</si>
  <si>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</si>
  <si>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</si>
  <si>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</si>
  <si>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</si>
  <si>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</si>
  <si>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</si>
  <si>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</si>
  <si>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</si>
  <si>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</si>
  <si>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</si>
  <si>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</si>
  <si>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</si>
  <si>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</si>
  <si>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</si>
  <si>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</si>
  <si>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</si>
  <si>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</si>
  <si>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</si>
  <si>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</si>
  <si>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</si>
  <si>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</si>
  <si>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</si>
  <si>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</si>
  <si>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</si>
  <si>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</si>
  <si>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</si>
  <si>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</si>
  <si>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</si>
  <si>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</si>
  <si>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</si>
  <si>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</si>
  <si>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</si>
  <si>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</si>
  <si>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</si>
  <si>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</si>
  <si>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Till-26.09.2021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</si>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</sst>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79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8" priority="44" operator="equal">
      <formula>212030016606640</formula>
    </cfRule>
  </conditionalFormatting>
  <conditionalFormatting sqref="D29 E28:K29 E4 E6">
    <cfRule type="cellIs" dxfId="1377" priority="42" operator="equal">
      <formula>$E$4</formula>
    </cfRule>
    <cfRule type="cellIs" dxfId="1376" priority="43" operator="equal">
      <formula>2120</formula>
    </cfRule>
  </conditionalFormatting>
  <conditionalFormatting sqref="D29:E29 F28:F29 F4 F6">
    <cfRule type="cellIs" dxfId="1375" priority="40" operator="equal">
      <formula>$F$4</formula>
    </cfRule>
    <cfRule type="cellIs" dxfId="1374" priority="41" operator="equal">
      <formula>300</formula>
    </cfRule>
  </conditionalFormatting>
  <conditionalFormatting sqref="G28:G29 G4 G6">
    <cfRule type="cellIs" dxfId="1373" priority="38" operator="equal">
      <formula>$G$4</formula>
    </cfRule>
    <cfRule type="cellIs" dxfId="1372" priority="39" operator="equal">
      <formula>1660</formula>
    </cfRule>
  </conditionalFormatting>
  <conditionalFormatting sqref="H28:H29 H4 H6">
    <cfRule type="cellIs" dxfId="1371" priority="36" operator="equal">
      <formula>$H$4</formula>
    </cfRule>
    <cfRule type="cellIs" dxfId="1370" priority="37" operator="equal">
      <formula>6640</formula>
    </cfRule>
  </conditionalFormatting>
  <conditionalFormatting sqref="T6:T28">
    <cfRule type="cellIs" dxfId="1369" priority="35" operator="lessThan">
      <formula>0</formula>
    </cfRule>
  </conditionalFormatting>
  <conditionalFormatting sqref="T7:T27">
    <cfRule type="cellIs" dxfId="1368" priority="32" operator="lessThan">
      <formula>0</formula>
    </cfRule>
    <cfRule type="cellIs" dxfId="1367" priority="33" operator="lessThan">
      <formula>0</formula>
    </cfRule>
    <cfRule type="cellIs" dxfId="1366" priority="34" operator="lessThan">
      <formula>0</formula>
    </cfRule>
  </conditionalFormatting>
  <conditionalFormatting sqref="E28:K28 E4 E6">
    <cfRule type="cellIs" dxfId="1365" priority="31" operator="equal">
      <formula>$E$4</formula>
    </cfRule>
  </conditionalFormatting>
  <conditionalFormatting sqref="D28:D29 D4:K4 M4 D6">
    <cfRule type="cellIs" dxfId="1364" priority="30" operator="equal">
      <formula>$D$4</formula>
    </cfRule>
  </conditionalFormatting>
  <conditionalFormatting sqref="I28:I29 I4 I6">
    <cfRule type="cellIs" dxfId="1363" priority="29" operator="equal">
      <formula>$I$4</formula>
    </cfRule>
  </conditionalFormatting>
  <conditionalFormatting sqref="J28:J29 J4 J6">
    <cfRule type="cellIs" dxfId="1362" priority="28" operator="equal">
      <formula>$J$4</formula>
    </cfRule>
  </conditionalFormatting>
  <conditionalFormatting sqref="K28:K29 K4 K6">
    <cfRule type="cellIs" dxfId="1361" priority="27" operator="equal">
      <formula>$K$4</formula>
    </cfRule>
  </conditionalFormatting>
  <conditionalFormatting sqref="M4:M6">
    <cfRule type="cellIs" dxfId="1360" priority="26" operator="equal">
      <formula>$L$4</formula>
    </cfRule>
  </conditionalFormatting>
  <conditionalFormatting sqref="T7:T28">
    <cfRule type="cellIs" dxfId="1359" priority="23" operator="lessThan">
      <formula>0</formula>
    </cfRule>
    <cfRule type="cellIs" dxfId="1358" priority="24" operator="lessThan">
      <formula>0</formula>
    </cfRule>
    <cfRule type="cellIs" dxfId="1357" priority="25" operator="lessThan">
      <formula>0</formula>
    </cfRule>
  </conditionalFormatting>
  <conditionalFormatting sqref="T6:T28">
    <cfRule type="cellIs" dxfId="1356" priority="21" operator="lessThan">
      <formula>0</formula>
    </cfRule>
  </conditionalFormatting>
  <conditionalFormatting sqref="T7:T27">
    <cfRule type="cellIs" dxfId="1355" priority="18" operator="lessThan">
      <formula>0</formula>
    </cfRule>
    <cfRule type="cellIs" dxfId="1354" priority="19" operator="lessThan">
      <formula>0</formula>
    </cfRule>
    <cfRule type="cellIs" dxfId="1353" priority="20" operator="lessThan">
      <formula>0</formula>
    </cfRule>
  </conditionalFormatting>
  <conditionalFormatting sqref="T7:T28">
    <cfRule type="cellIs" dxfId="1352" priority="15" operator="lessThan">
      <formula>0</formula>
    </cfRule>
    <cfRule type="cellIs" dxfId="1351" priority="16" operator="lessThan">
      <formula>0</formula>
    </cfRule>
    <cfRule type="cellIs" dxfId="1350" priority="17" operator="lessThan">
      <formula>0</formula>
    </cfRule>
  </conditionalFormatting>
  <conditionalFormatting sqref="L4 L6 L28:L29">
    <cfRule type="cellIs" dxfId="1349" priority="13" operator="equal">
      <formula>$L$4</formula>
    </cfRule>
  </conditionalFormatting>
  <conditionalFormatting sqref="D7:S7">
    <cfRule type="cellIs" dxfId="1348" priority="12" operator="greaterThan">
      <formula>0</formula>
    </cfRule>
  </conditionalFormatting>
  <conditionalFormatting sqref="D9:S9">
    <cfRule type="cellIs" dxfId="1347" priority="11" operator="greaterThan">
      <formula>0</formula>
    </cfRule>
  </conditionalFormatting>
  <conditionalFormatting sqref="D11:S11">
    <cfRule type="cellIs" dxfId="1346" priority="10" operator="greaterThan">
      <formula>0</formula>
    </cfRule>
  </conditionalFormatting>
  <conditionalFormatting sqref="D13:S13">
    <cfRule type="cellIs" dxfId="1345" priority="9" operator="greaterThan">
      <formula>0</formula>
    </cfRule>
  </conditionalFormatting>
  <conditionalFormatting sqref="D15:S15">
    <cfRule type="cellIs" dxfId="1344" priority="8" operator="greaterThan">
      <formula>0</formula>
    </cfRule>
  </conditionalFormatting>
  <conditionalFormatting sqref="D17:S17">
    <cfRule type="cellIs" dxfId="1343" priority="7" operator="greaterThan">
      <formula>0</formula>
    </cfRule>
  </conditionalFormatting>
  <conditionalFormatting sqref="D19:S19">
    <cfRule type="cellIs" dxfId="1342" priority="6" operator="greaterThan">
      <formula>0</formula>
    </cfRule>
  </conditionalFormatting>
  <conditionalFormatting sqref="D21:S21">
    <cfRule type="cellIs" dxfId="1341" priority="5" operator="greaterThan">
      <formula>0</formula>
    </cfRule>
  </conditionalFormatting>
  <conditionalFormatting sqref="D23:S23">
    <cfRule type="cellIs" dxfId="1340" priority="4" operator="greaterThan">
      <formula>0</formula>
    </cfRule>
  </conditionalFormatting>
  <conditionalFormatting sqref="D25:S25">
    <cfRule type="cellIs" dxfId="1339" priority="3" operator="greaterThan">
      <formula>0</formula>
    </cfRule>
  </conditionalFormatting>
  <conditionalFormatting sqref="D27:S27">
    <cfRule type="cellIs" dxfId="1338" priority="2" operator="greaterThan">
      <formula>0</formula>
    </cfRule>
  </conditionalFormatting>
  <conditionalFormatting sqref="D5:L5">
    <cfRule type="cellIs" dxfId="133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0" activePane="bottomLeft" state="frozen"/>
      <selection pane="bottomLeft" activeCell="V23" sqref="V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2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2" ht="18.75" x14ac:dyDescent="0.25">
      <c r="A3" s="82" t="s">
        <v>67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2" x14ac:dyDescent="0.25">
      <c r="A4" s="86" t="s">
        <v>1</v>
      </c>
      <c r="B4" s="8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88"/>
      <c r="O4" s="89"/>
      <c r="P4" s="89"/>
      <c r="Q4" s="89"/>
      <c r="R4" s="89"/>
      <c r="S4" s="89"/>
      <c r="T4" s="89"/>
      <c r="U4" s="89"/>
      <c r="V4" s="90"/>
    </row>
    <row r="5" spans="1:22" x14ac:dyDescent="0.25">
      <c r="A5" s="86" t="s">
        <v>2</v>
      </c>
      <c r="B5" s="8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88"/>
      <c r="O5" s="89"/>
      <c r="P5" s="89"/>
      <c r="Q5" s="89"/>
      <c r="R5" s="89"/>
      <c r="S5" s="89"/>
      <c r="T5" s="89"/>
      <c r="U5" s="89"/>
      <c r="V5" s="9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65</v>
      </c>
      <c r="V6" s="18" t="s">
        <v>66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72" t="s">
        <v>38</v>
      </c>
      <c r="B28" s="73"/>
      <c r="C28" s="74"/>
      <c r="D28" s="44">
        <f t="shared" ref="D28:E28" si="7">SUM(D7:D27)</f>
        <v>777300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65">
        <f t="shared" si="8"/>
        <v>795060</v>
      </c>
      <c r="N28" s="65">
        <f t="shared" si="8"/>
        <v>822483</v>
      </c>
      <c r="O28" s="66">
        <f t="shared" si="8"/>
        <v>21864.149999999998</v>
      </c>
      <c r="P28" s="65">
        <f t="shared" si="8"/>
        <v>-2172</v>
      </c>
      <c r="Q28" s="65">
        <f t="shared" si="8"/>
        <v>2799</v>
      </c>
      <c r="R28" s="65">
        <f t="shared" si="8"/>
        <v>797819.85000000021</v>
      </c>
      <c r="S28" s="65">
        <f t="shared" si="8"/>
        <v>7553.07</v>
      </c>
      <c r="T28" s="67">
        <f t="shared" si="8"/>
        <v>4754.07</v>
      </c>
      <c r="U28" s="67">
        <f t="shared" si="8"/>
        <v>5706</v>
      </c>
      <c r="V28" s="68">
        <f t="shared" si="8"/>
        <v>792113.85000000021</v>
      </c>
    </row>
    <row r="29" spans="1:22" ht="15.75" thickBot="1" x14ac:dyDescent="0.3">
      <c r="A29" s="75" t="s">
        <v>39</v>
      </c>
      <c r="B29" s="76"/>
      <c r="C29" s="77"/>
      <c r="D29" s="48">
        <f>D4+D5-D28</f>
        <v>504083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225</v>
      </c>
      <c r="J29" s="48">
        <f t="shared" si="9"/>
        <v>68</v>
      </c>
      <c r="K29" s="48">
        <f t="shared" si="9"/>
        <v>523</v>
      </c>
      <c r="L29" s="48">
        <f t="shared" si="9"/>
        <v>37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2" priority="63" operator="equal">
      <formula>212030016606640</formula>
    </cfRule>
  </conditionalFormatting>
  <conditionalFormatting sqref="D29 E4:E6 E28:K29">
    <cfRule type="cellIs" dxfId="991" priority="61" operator="equal">
      <formula>$E$4</formula>
    </cfRule>
    <cfRule type="cellIs" dxfId="990" priority="62" operator="equal">
      <formula>2120</formula>
    </cfRule>
  </conditionalFormatting>
  <conditionalFormatting sqref="D29:E29 F4:F6 F28:F29">
    <cfRule type="cellIs" dxfId="989" priority="59" operator="equal">
      <formula>$F$4</formula>
    </cfRule>
    <cfRule type="cellIs" dxfId="988" priority="60" operator="equal">
      <formula>300</formula>
    </cfRule>
  </conditionalFormatting>
  <conditionalFormatting sqref="G4:G6 G28:G29">
    <cfRule type="cellIs" dxfId="987" priority="57" operator="equal">
      <formula>$G$4</formula>
    </cfRule>
    <cfRule type="cellIs" dxfId="986" priority="58" operator="equal">
      <formula>1660</formula>
    </cfRule>
  </conditionalFormatting>
  <conditionalFormatting sqref="H4:H6 H28:H29">
    <cfRule type="cellIs" dxfId="985" priority="55" operator="equal">
      <formula>$H$4</formula>
    </cfRule>
    <cfRule type="cellIs" dxfId="984" priority="56" operator="equal">
      <formula>6640</formula>
    </cfRule>
  </conditionalFormatting>
  <conditionalFormatting sqref="T6:T28 U28:V28">
    <cfRule type="cellIs" dxfId="983" priority="54" operator="lessThan">
      <formula>0</formula>
    </cfRule>
  </conditionalFormatting>
  <conditionalFormatting sqref="T7:T27">
    <cfRule type="cellIs" dxfId="982" priority="51" operator="lessThan">
      <formula>0</formula>
    </cfRule>
    <cfRule type="cellIs" dxfId="981" priority="52" operator="lessThan">
      <formula>0</formula>
    </cfRule>
    <cfRule type="cellIs" dxfId="980" priority="53" operator="lessThan">
      <formula>0</formula>
    </cfRule>
  </conditionalFormatting>
  <conditionalFormatting sqref="E4:E6 E28:K28">
    <cfRule type="cellIs" dxfId="979" priority="50" operator="equal">
      <formula>$E$4</formula>
    </cfRule>
  </conditionalFormatting>
  <conditionalFormatting sqref="D28:D29 D6 D4:M4">
    <cfRule type="cellIs" dxfId="978" priority="49" operator="equal">
      <formula>$D$4</formula>
    </cfRule>
  </conditionalFormatting>
  <conditionalFormatting sqref="I4:I6 I28:I29">
    <cfRule type="cellIs" dxfId="977" priority="48" operator="equal">
      <formula>$I$4</formula>
    </cfRule>
  </conditionalFormatting>
  <conditionalFormatting sqref="J4:J6 J28:J29">
    <cfRule type="cellIs" dxfId="976" priority="47" operator="equal">
      <formula>$J$4</formula>
    </cfRule>
  </conditionalFormatting>
  <conditionalFormatting sqref="K4:K6 K28:K29">
    <cfRule type="cellIs" dxfId="975" priority="46" operator="equal">
      <formula>$K$4</formula>
    </cfRule>
  </conditionalFormatting>
  <conditionalFormatting sqref="M4:M6">
    <cfRule type="cellIs" dxfId="974" priority="45" operator="equal">
      <formula>$L$4</formula>
    </cfRule>
  </conditionalFormatting>
  <conditionalFormatting sqref="T7:T28 U28:V28">
    <cfRule type="cellIs" dxfId="973" priority="42" operator="lessThan">
      <formula>0</formula>
    </cfRule>
    <cfRule type="cellIs" dxfId="972" priority="43" operator="lessThan">
      <formula>0</formula>
    </cfRule>
    <cfRule type="cellIs" dxfId="971" priority="44" operator="lessThan">
      <formula>0</formula>
    </cfRule>
  </conditionalFormatting>
  <conditionalFormatting sqref="D5:K5">
    <cfRule type="cellIs" dxfId="970" priority="41" operator="greaterThan">
      <formula>0</formula>
    </cfRule>
  </conditionalFormatting>
  <conditionalFormatting sqref="T6:T28 U28:V28">
    <cfRule type="cellIs" dxfId="969" priority="40" operator="lessThan">
      <formula>0</formula>
    </cfRule>
  </conditionalFormatting>
  <conditionalFormatting sqref="T7:T27">
    <cfRule type="cellIs" dxfId="968" priority="37" operator="lessThan">
      <formula>0</formula>
    </cfRule>
    <cfRule type="cellIs" dxfId="967" priority="38" operator="lessThan">
      <formula>0</formula>
    </cfRule>
    <cfRule type="cellIs" dxfId="966" priority="39" operator="lessThan">
      <formula>0</formula>
    </cfRule>
  </conditionalFormatting>
  <conditionalFormatting sqref="T7:T28 U28:V28">
    <cfRule type="cellIs" dxfId="965" priority="34" operator="lessThan">
      <formula>0</formula>
    </cfRule>
    <cfRule type="cellIs" dxfId="964" priority="35" operator="lessThan">
      <formula>0</formula>
    </cfRule>
    <cfRule type="cellIs" dxfId="963" priority="36" operator="lessThan">
      <formula>0</formula>
    </cfRule>
  </conditionalFormatting>
  <conditionalFormatting sqref="D5:K5">
    <cfRule type="cellIs" dxfId="962" priority="33" operator="greaterThan">
      <formula>0</formula>
    </cfRule>
  </conditionalFormatting>
  <conditionalFormatting sqref="L4 L6 L28:L29">
    <cfRule type="cellIs" dxfId="961" priority="32" operator="equal">
      <formula>$L$4</formula>
    </cfRule>
  </conditionalFormatting>
  <conditionalFormatting sqref="D7:S7">
    <cfRule type="cellIs" dxfId="960" priority="31" operator="greaterThan">
      <formula>0</formula>
    </cfRule>
  </conditionalFormatting>
  <conditionalFormatting sqref="D9:S9">
    <cfRule type="cellIs" dxfId="959" priority="30" operator="greaterThan">
      <formula>0</formula>
    </cfRule>
  </conditionalFormatting>
  <conditionalFormatting sqref="D11:S11">
    <cfRule type="cellIs" dxfId="958" priority="29" operator="greaterThan">
      <formula>0</formula>
    </cfRule>
  </conditionalFormatting>
  <conditionalFormatting sqref="D13:S13">
    <cfRule type="cellIs" dxfId="957" priority="28" operator="greaterThan">
      <formula>0</formula>
    </cfRule>
  </conditionalFormatting>
  <conditionalFormatting sqref="D15:S15">
    <cfRule type="cellIs" dxfId="956" priority="27" operator="greaterThan">
      <formula>0</formula>
    </cfRule>
  </conditionalFormatting>
  <conditionalFormatting sqref="D17:S17">
    <cfRule type="cellIs" dxfId="955" priority="26" operator="greaterThan">
      <formula>0</formula>
    </cfRule>
  </conditionalFormatting>
  <conditionalFormatting sqref="D19:S19">
    <cfRule type="cellIs" dxfId="954" priority="25" operator="greaterThan">
      <formula>0</formula>
    </cfRule>
  </conditionalFormatting>
  <conditionalFormatting sqref="D21:S21">
    <cfRule type="cellIs" dxfId="953" priority="24" operator="greaterThan">
      <formula>0</formula>
    </cfRule>
  </conditionalFormatting>
  <conditionalFormatting sqref="D23:S23">
    <cfRule type="cellIs" dxfId="952" priority="23" operator="greaterThan">
      <formula>0</formula>
    </cfRule>
  </conditionalFormatting>
  <conditionalFormatting sqref="D25:S25">
    <cfRule type="cellIs" dxfId="951" priority="22" operator="greaterThan">
      <formula>0</formula>
    </cfRule>
  </conditionalFormatting>
  <conditionalFormatting sqref="D27:S27">
    <cfRule type="cellIs" dxfId="950" priority="21" operator="greaterThan">
      <formula>0</formula>
    </cfRule>
  </conditionalFormatting>
  <conditionalFormatting sqref="U6">
    <cfRule type="cellIs" dxfId="949" priority="20" operator="lessThan">
      <formula>0</formula>
    </cfRule>
  </conditionalFormatting>
  <conditionalFormatting sqref="U6">
    <cfRule type="cellIs" dxfId="948" priority="19" operator="lessThan">
      <formula>0</formula>
    </cfRule>
  </conditionalFormatting>
  <conditionalFormatting sqref="V6">
    <cfRule type="cellIs" dxfId="947" priority="18" operator="lessThan">
      <formula>0</formula>
    </cfRule>
  </conditionalFormatting>
  <conditionalFormatting sqref="V6">
    <cfRule type="cellIs" dxfId="94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68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134206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780</v>
      </c>
      <c r="H28" s="45">
        <f t="shared" si="7"/>
        <v>1120</v>
      </c>
      <c r="I28" s="45">
        <f t="shared" si="7"/>
        <v>47</v>
      </c>
      <c r="J28" s="45">
        <f t="shared" si="7"/>
        <v>14</v>
      </c>
      <c r="K28" s="45">
        <f t="shared" si="7"/>
        <v>37</v>
      </c>
      <c r="L28" s="45">
        <f t="shared" si="7"/>
        <v>2</v>
      </c>
      <c r="M28" s="45">
        <f t="shared" si="7"/>
        <v>153806</v>
      </c>
      <c r="N28" s="45">
        <f t="shared" si="7"/>
        <v>172391</v>
      </c>
      <c r="O28" s="46">
        <f t="shared" si="7"/>
        <v>4229.665</v>
      </c>
      <c r="P28" s="45">
        <f t="shared" si="7"/>
        <v>161477</v>
      </c>
      <c r="Q28" s="45">
        <f t="shared" si="7"/>
        <v>1347</v>
      </c>
      <c r="R28" s="45">
        <f t="shared" si="7"/>
        <v>166814.33499999999</v>
      </c>
      <c r="S28" s="45">
        <f t="shared" si="7"/>
        <v>1461.1569999999999</v>
      </c>
      <c r="T28" s="47">
        <f t="shared" si="7"/>
        <v>114.15699999999995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178</v>
      </c>
      <c r="J29" s="48">
        <f t="shared" si="8"/>
        <v>54</v>
      </c>
      <c r="K29" s="48">
        <f t="shared" si="8"/>
        <v>486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69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5757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5757</v>
      </c>
      <c r="N19" s="24">
        <f t="shared" si="1"/>
        <v>5757</v>
      </c>
      <c r="O19" s="25">
        <f t="shared" si="2"/>
        <v>158.3175</v>
      </c>
      <c r="P19" s="26"/>
      <c r="Q19" s="26">
        <v>150</v>
      </c>
      <c r="R19" s="24">
        <f t="shared" si="3"/>
        <v>5448.6824999999999</v>
      </c>
      <c r="S19" s="25">
        <f t="shared" si="4"/>
        <v>54.691499999999998</v>
      </c>
      <c r="T19" s="27">
        <f t="shared" si="5"/>
        <v>-95.308500000000009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140373</v>
      </c>
      <c r="E28" s="45">
        <f t="shared" si="6"/>
        <v>370</v>
      </c>
      <c r="F28" s="45">
        <f t="shared" ref="F28:T28" si="7">SUM(F7:F27)</f>
        <v>290</v>
      </c>
      <c r="G28" s="45">
        <f t="shared" si="7"/>
        <v>680</v>
      </c>
      <c r="H28" s="45">
        <f t="shared" si="7"/>
        <v>860</v>
      </c>
      <c r="I28" s="45">
        <f t="shared" si="7"/>
        <v>95</v>
      </c>
      <c r="J28" s="45">
        <f t="shared" si="7"/>
        <v>0</v>
      </c>
      <c r="K28" s="45">
        <f t="shared" si="7"/>
        <v>31</v>
      </c>
      <c r="L28" s="45">
        <f t="shared" si="7"/>
        <v>0</v>
      </c>
      <c r="M28" s="45">
        <f t="shared" si="7"/>
        <v>164533</v>
      </c>
      <c r="N28" s="45">
        <f t="shared" si="7"/>
        <v>188320</v>
      </c>
      <c r="O28" s="46">
        <f t="shared" si="7"/>
        <v>4524.6574999999993</v>
      </c>
      <c r="P28" s="45">
        <f t="shared" si="7"/>
        <v>67753</v>
      </c>
      <c r="Q28" s="45">
        <f t="shared" si="7"/>
        <v>1311</v>
      </c>
      <c r="R28" s="45">
        <f t="shared" si="7"/>
        <v>182484.3425</v>
      </c>
      <c r="S28" s="45">
        <f t="shared" si="7"/>
        <v>1563.0635</v>
      </c>
      <c r="T28" s="47">
        <f t="shared" si="7"/>
        <v>252.06349999999998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'12'!D29</f>
        <v>610075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'13'!D29</f>
        <v>610075</v>
      </c>
      <c r="E4" s="2">
        <f>'13'!E29</f>
        <v>3380</v>
      </c>
      <c r="F4" s="2">
        <f>'13'!F29</f>
        <v>11550</v>
      </c>
      <c r="G4" s="2">
        <f>'13'!G29</f>
        <v>2160</v>
      </c>
      <c r="H4" s="2">
        <f>'13'!H29</f>
        <v>16120</v>
      </c>
      <c r="I4" s="2">
        <f>'13'!I29</f>
        <v>583</v>
      </c>
      <c r="J4" s="2">
        <f>'13'!J29</f>
        <v>254</v>
      </c>
      <c r="K4" s="2">
        <f>'13'!K29</f>
        <v>455</v>
      </c>
      <c r="L4" s="2">
        <f>'13'!L29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'14'!D29</f>
        <v>610075</v>
      </c>
      <c r="E4" s="2">
        <f>'14'!E29</f>
        <v>3380</v>
      </c>
      <c r="F4" s="2">
        <f>'14'!F29</f>
        <v>11550</v>
      </c>
      <c r="G4" s="2">
        <f>'14'!G29</f>
        <v>2160</v>
      </c>
      <c r="H4" s="2">
        <f>'14'!H29</f>
        <v>16120</v>
      </c>
      <c r="I4" s="2">
        <f>'14'!I29</f>
        <v>583</v>
      </c>
      <c r="J4" s="2">
        <f>'14'!J29</f>
        <v>254</v>
      </c>
      <c r="K4" s="2">
        <f>'14'!K29</f>
        <v>455</v>
      </c>
      <c r="L4" s="2">
        <f>'14'!L29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'15'!D29</f>
        <v>610075</v>
      </c>
      <c r="E4" s="2">
        <f>'15'!E29</f>
        <v>3380</v>
      </c>
      <c r="F4" s="2">
        <f>'15'!F29</f>
        <v>11550</v>
      </c>
      <c r="G4" s="2">
        <f>'15'!G29</f>
        <v>2160</v>
      </c>
      <c r="H4" s="2">
        <f>'15'!H29</f>
        <v>16120</v>
      </c>
      <c r="I4" s="2">
        <f>'15'!I29</f>
        <v>583</v>
      </c>
      <c r="J4" s="2">
        <f>'15'!J29</f>
        <v>254</v>
      </c>
      <c r="K4" s="2">
        <f>'15'!K29</f>
        <v>455</v>
      </c>
      <c r="L4" s="2">
        <f>'15'!L29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'16'!D29</f>
        <v>610075</v>
      </c>
      <c r="E4" s="2">
        <f>'16'!E29</f>
        <v>3380</v>
      </c>
      <c r="F4" s="2">
        <f>'16'!F29</f>
        <v>11550</v>
      </c>
      <c r="G4" s="2">
        <f>'16'!G29</f>
        <v>2160</v>
      </c>
      <c r="H4" s="2">
        <f>'16'!H29</f>
        <v>16120</v>
      </c>
      <c r="I4" s="2">
        <f>'16'!I29</f>
        <v>583</v>
      </c>
      <c r="J4" s="2">
        <f>'16'!J29</f>
        <v>254</v>
      </c>
      <c r="K4" s="2">
        <f>'16'!K29</f>
        <v>455</v>
      </c>
      <c r="L4" s="2">
        <f>'16'!L29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'17'!D29</f>
        <v>610075</v>
      </c>
      <c r="E4" s="2">
        <f>'17'!E29</f>
        <v>3380</v>
      </c>
      <c r="F4" s="2">
        <f>'17'!F29</f>
        <v>11550</v>
      </c>
      <c r="G4" s="2">
        <f>'17'!G29</f>
        <v>2160</v>
      </c>
      <c r="H4" s="2">
        <f>'17'!H29</f>
        <v>16120</v>
      </c>
      <c r="I4" s="2">
        <f>'17'!I29</f>
        <v>583</v>
      </c>
      <c r="J4" s="2">
        <f>'17'!J29</f>
        <v>254</v>
      </c>
      <c r="K4" s="2">
        <f>'17'!K29</f>
        <v>455</v>
      </c>
      <c r="L4" s="2">
        <f>'17'!L29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'18'!D29</f>
        <v>610075</v>
      </c>
      <c r="E4" s="2">
        <f>'18'!E29</f>
        <v>3380</v>
      </c>
      <c r="F4" s="2">
        <f>'18'!F29</f>
        <v>11550</v>
      </c>
      <c r="G4" s="2">
        <f>'18'!G29</f>
        <v>2160</v>
      </c>
      <c r="H4" s="2">
        <f>'18'!H29</f>
        <v>16120</v>
      </c>
      <c r="I4" s="2">
        <f>'18'!I29</f>
        <v>583</v>
      </c>
      <c r="J4" s="2">
        <f>'18'!J29</f>
        <v>254</v>
      </c>
      <c r="K4" s="2">
        <f>'18'!K29</f>
        <v>455</v>
      </c>
      <c r="L4" s="2">
        <f>'18'!L29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75" t="s">
        <v>39</v>
      </c>
      <c r="B29" s="76"/>
      <c r="C29" s="77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6" priority="43" operator="equal">
      <formula>212030016606640</formula>
    </cfRule>
  </conditionalFormatting>
  <conditionalFormatting sqref="D29 E4:E6 E28:K29">
    <cfRule type="cellIs" dxfId="1335" priority="41" operator="equal">
      <formula>$E$4</formula>
    </cfRule>
    <cfRule type="cellIs" dxfId="1334" priority="42" operator="equal">
      <formula>2120</formula>
    </cfRule>
  </conditionalFormatting>
  <conditionalFormatting sqref="D29:E29 F4:F6 F28:F29">
    <cfRule type="cellIs" dxfId="1333" priority="39" operator="equal">
      <formula>$F$4</formula>
    </cfRule>
    <cfRule type="cellIs" dxfId="1332" priority="40" operator="equal">
      <formula>300</formula>
    </cfRule>
  </conditionalFormatting>
  <conditionalFormatting sqref="G4:G6 G28:G29">
    <cfRule type="cellIs" dxfId="1331" priority="37" operator="equal">
      <formula>$G$4</formula>
    </cfRule>
    <cfRule type="cellIs" dxfId="1330" priority="38" operator="equal">
      <formula>1660</formula>
    </cfRule>
  </conditionalFormatting>
  <conditionalFormatting sqref="H4:H6 H28:H29">
    <cfRule type="cellIs" dxfId="1329" priority="35" operator="equal">
      <formula>$H$4</formula>
    </cfRule>
    <cfRule type="cellIs" dxfId="1328" priority="36" operator="equal">
      <formula>6640</formula>
    </cfRule>
  </conditionalFormatting>
  <conditionalFormatting sqref="T6:T28">
    <cfRule type="cellIs" dxfId="1327" priority="34" operator="lessThan">
      <formula>0</formula>
    </cfRule>
  </conditionalFormatting>
  <conditionalFormatting sqref="T7:T27">
    <cfRule type="cellIs" dxfId="1326" priority="31" operator="lessThan">
      <formula>0</formula>
    </cfRule>
    <cfRule type="cellIs" dxfId="1325" priority="32" operator="lessThan">
      <formula>0</formula>
    </cfRule>
    <cfRule type="cellIs" dxfId="1324" priority="33" operator="lessThan">
      <formula>0</formula>
    </cfRule>
  </conditionalFormatting>
  <conditionalFormatting sqref="E4:E6 E28:K28">
    <cfRule type="cellIs" dxfId="1323" priority="30" operator="equal">
      <formula>$E$4</formula>
    </cfRule>
  </conditionalFormatting>
  <conditionalFormatting sqref="D28:D29 D6 D4:M4">
    <cfRule type="cellIs" dxfId="1322" priority="29" operator="equal">
      <formula>$D$4</formula>
    </cfRule>
  </conditionalFormatting>
  <conditionalFormatting sqref="I4:I6 I28:I29">
    <cfRule type="cellIs" dxfId="1321" priority="28" operator="equal">
      <formula>$I$4</formula>
    </cfRule>
  </conditionalFormatting>
  <conditionalFormatting sqref="J4:J6 J28:J29">
    <cfRule type="cellIs" dxfId="1320" priority="27" operator="equal">
      <formula>$J$4</formula>
    </cfRule>
  </conditionalFormatting>
  <conditionalFormatting sqref="K4:K6 K28:K29">
    <cfRule type="cellIs" dxfId="1319" priority="26" operator="equal">
      <formula>$K$4</formula>
    </cfRule>
  </conditionalFormatting>
  <conditionalFormatting sqref="M4:M6">
    <cfRule type="cellIs" dxfId="1318" priority="25" operator="equal">
      <formula>$L$4</formula>
    </cfRule>
  </conditionalFormatting>
  <conditionalFormatting sqref="T7:T28">
    <cfRule type="cellIs" dxfId="1317" priority="22" operator="lessThan">
      <formula>0</formula>
    </cfRule>
    <cfRule type="cellIs" dxfId="1316" priority="23" operator="lessThan">
      <formula>0</formula>
    </cfRule>
    <cfRule type="cellIs" dxfId="1315" priority="24" operator="lessThan">
      <formula>0</formula>
    </cfRule>
  </conditionalFormatting>
  <conditionalFormatting sqref="D5:K5">
    <cfRule type="cellIs" dxfId="1314" priority="21" operator="greaterThan">
      <formula>0</formula>
    </cfRule>
  </conditionalFormatting>
  <conditionalFormatting sqref="T6:T28">
    <cfRule type="cellIs" dxfId="1313" priority="20" operator="lessThan">
      <formula>0</formula>
    </cfRule>
  </conditionalFormatting>
  <conditionalFormatting sqref="T7:T27">
    <cfRule type="cellIs" dxfId="1312" priority="17" operator="lessThan">
      <formula>0</formula>
    </cfRule>
    <cfRule type="cellIs" dxfId="1311" priority="18" operator="lessThan">
      <formula>0</formula>
    </cfRule>
    <cfRule type="cellIs" dxfId="1310" priority="19" operator="lessThan">
      <formula>0</formula>
    </cfRule>
  </conditionalFormatting>
  <conditionalFormatting sqref="T7:T28">
    <cfRule type="cellIs" dxfId="1309" priority="14" operator="lessThan">
      <formula>0</formula>
    </cfRule>
    <cfRule type="cellIs" dxfId="1308" priority="15" operator="lessThan">
      <formula>0</formula>
    </cfRule>
    <cfRule type="cellIs" dxfId="1307" priority="16" operator="lessThan">
      <formula>0</formula>
    </cfRule>
  </conditionalFormatting>
  <conditionalFormatting sqref="D5:K5">
    <cfRule type="cellIs" dxfId="1306" priority="13" operator="greaterThan">
      <formula>0</formula>
    </cfRule>
  </conditionalFormatting>
  <conditionalFormatting sqref="L4 L6 L28:L29">
    <cfRule type="cellIs" dxfId="1305" priority="12" operator="equal">
      <formula>$L$4</formula>
    </cfRule>
  </conditionalFormatting>
  <conditionalFormatting sqref="D7:S7">
    <cfRule type="cellIs" dxfId="1304" priority="11" operator="greaterThan">
      <formula>0</formula>
    </cfRule>
  </conditionalFormatting>
  <conditionalFormatting sqref="D9:S9">
    <cfRule type="cellIs" dxfId="1303" priority="10" operator="greaterThan">
      <formula>0</formula>
    </cfRule>
  </conditionalFormatting>
  <conditionalFormatting sqref="D11:S11">
    <cfRule type="cellIs" dxfId="1302" priority="9" operator="greaterThan">
      <formula>0</formula>
    </cfRule>
  </conditionalFormatting>
  <conditionalFormatting sqref="D13:S13">
    <cfRule type="cellIs" dxfId="1301" priority="8" operator="greaterThan">
      <formula>0</formula>
    </cfRule>
  </conditionalFormatting>
  <conditionalFormatting sqref="D15:S15">
    <cfRule type="cellIs" dxfId="1300" priority="7" operator="greaterThan">
      <formula>0</formula>
    </cfRule>
  </conditionalFormatting>
  <conditionalFormatting sqref="D17:S17">
    <cfRule type="cellIs" dxfId="1299" priority="6" operator="greaterThan">
      <formula>0</formula>
    </cfRule>
  </conditionalFormatting>
  <conditionalFormatting sqref="D19:S19">
    <cfRule type="cellIs" dxfId="1298" priority="5" operator="greaterThan">
      <formula>0</formula>
    </cfRule>
  </conditionalFormatting>
  <conditionalFormatting sqref="D21:S21">
    <cfRule type="cellIs" dxfId="1297" priority="4" operator="greaterThan">
      <formula>0</formula>
    </cfRule>
  </conditionalFormatting>
  <conditionalFormatting sqref="D23:S23">
    <cfRule type="cellIs" dxfId="1296" priority="3" operator="greaterThan">
      <formula>0</formula>
    </cfRule>
  </conditionalFormatting>
  <conditionalFormatting sqref="D25:S25">
    <cfRule type="cellIs" dxfId="1295" priority="2" operator="greaterThan">
      <formula>0</formula>
    </cfRule>
  </conditionalFormatting>
  <conditionalFormatting sqref="D27:S27">
    <cfRule type="cellIs" dxfId="129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'19'!D29</f>
        <v>610075</v>
      </c>
      <c r="E4" s="2">
        <f>'19'!E29</f>
        <v>3380</v>
      </c>
      <c r="F4" s="2">
        <f>'19'!F29</f>
        <v>11550</v>
      </c>
      <c r="G4" s="2">
        <f>'19'!G29</f>
        <v>2160</v>
      </c>
      <c r="H4" s="2">
        <f>'19'!H29</f>
        <v>16120</v>
      </c>
      <c r="I4" s="2">
        <f>'19'!I29</f>
        <v>583</v>
      </c>
      <c r="J4" s="2">
        <f>'19'!J29</f>
        <v>254</v>
      </c>
      <c r="K4" s="2">
        <f>'19'!K29</f>
        <v>455</v>
      </c>
      <c r="L4" s="2">
        <f>'19'!L29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'20'!D29</f>
        <v>610075</v>
      </c>
      <c r="E4" s="2">
        <f>'20'!E29</f>
        <v>3380</v>
      </c>
      <c r="F4" s="2">
        <f>'20'!F29</f>
        <v>11550</v>
      </c>
      <c r="G4" s="2">
        <f>'20'!G29</f>
        <v>2160</v>
      </c>
      <c r="H4" s="2">
        <f>'20'!H29</f>
        <v>16120</v>
      </c>
      <c r="I4" s="2">
        <f>'20'!I29</f>
        <v>583</v>
      </c>
      <c r="J4" s="2">
        <f>'20'!J29</f>
        <v>254</v>
      </c>
      <c r="K4" s="2">
        <f>'20'!K29</f>
        <v>455</v>
      </c>
      <c r="L4" s="2">
        <f>'20'!L29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'21'!D29</f>
        <v>610075</v>
      </c>
      <c r="E4" s="2">
        <f>'21'!E29</f>
        <v>3380</v>
      </c>
      <c r="F4" s="2">
        <f>'21'!F29</f>
        <v>11550</v>
      </c>
      <c r="G4" s="2">
        <f>'21'!G29</f>
        <v>2160</v>
      </c>
      <c r="H4" s="2">
        <f>'21'!H29</f>
        <v>16120</v>
      </c>
      <c r="I4" s="2">
        <f>'21'!I29</f>
        <v>583</v>
      </c>
      <c r="J4" s="2">
        <f>'21'!J29</f>
        <v>254</v>
      </c>
      <c r="K4" s="2">
        <f>'21'!K29</f>
        <v>455</v>
      </c>
      <c r="L4" s="2">
        <f>'21'!L29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'22'!D29</f>
        <v>610075</v>
      </c>
      <c r="E4" s="2">
        <f>'22'!E29</f>
        <v>3380</v>
      </c>
      <c r="F4" s="2">
        <f>'22'!F29</f>
        <v>11550</v>
      </c>
      <c r="G4" s="2">
        <f>'22'!G29</f>
        <v>2160</v>
      </c>
      <c r="H4" s="2">
        <f>'22'!H29</f>
        <v>16120</v>
      </c>
      <c r="I4" s="2">
        <f>'22'!I29</f>
        <v>583</v>
      </c>
      <c r="J4" s="2">
        <f>'22'!J29</f>
        <v>254</v>
      </c>
      <c r="K4" s="2">
        <f>'22'!K29</f>
        <v>455</v>
      </c>
      <c r="L4" s="2">
        <f>'22'!L29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'23'!D29</f>
        <v>610075</v>
      </c>
      <c r="E4" s="2">
        <f>'23'!E29</f>
        <v>3380</v>
      </c>
      <c r="F4" s="2">
        <f>'23'!F29</f>
        <v>11550</v>
      </c>
      <c r="G4" s="2">
        <f>'23'!G29</f>
        <v>2160</v>
      </c>
      <c r="H4" s="2">
        <f>'23'!H29</f>
        <v>16120</v>
      </c>
      <c r="I4" s="2">
        <f>'23'!I29</f>
        <v>583</v>
      </c>
      <c r="J4" s="2">
        <f>'23'!J29</f>
        <v>254</v>
      </c>
      <c r="K4" s="2">
        <f>'23'!K29</f>
        <v>455</v>
      </c>
      <c r="L4" s="2">
        <f>'23'!L29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'24'!D29</f>
        <v>610075</v>
      </c>
      <c r="E4" s="2">
        <f>'24'!E29</f>
        <v>3380</v>
      </c>
      <c r="F4" s="2">
        <f>'24'!F29</f>
        <v>11550</v>
      </c>
      <c r="G4" s="2">
        <f>'24'!G29</f>
        <v>2160</v>
      </c>
      <c r="H4" s="2">
        <f>'24'!H29</f>
        <v>16120</v>
      </c>
      <c r="I4" s="2">
        <f>'24'!I29</f>
        <v>583</v>
      </c>
      <c r="J4" s="2">
        <f>'24'!J29</f>
        <v>254</v>
      </c>
      <c r="K4" s="2">
        <f>'24'!K29</f>
        <v>455</v>
      </c>
      <c r="L4" s="2">
        <f>'24'!L29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'25'!D29</f>
        <v>610075</v>
      </c>
      <c r="E4" s="2">
        <f>'25'!E29</f>
        <v>3380</v>
      </c>
      <c r="F4" s="2">
        <f>'25'!F29</f>
        <v>11550</v>
      </c>
      <c r="G4" s="2">
        <f>'25'!G29</f>
        <v>2160</v>
      </c>
      <c r="H4" s="2">
        <f>'25'!H29</f>
        <v>16120</v>
      </c>
      <c r="I4" s="2">
        <f>'25'!I29</f>
        <v>583</v>
      </c>
      <c r="J4" s="2">
        <f>'25'!J29</f>
        <v>254</v>
      </c>
      <c r="K4" s="2">
        <f>'25'!K29</f>
        <v>455</v>
      </c>
      <c r="L4" s="2">
        <f>'25'!L29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'26'!D29</f>
        <v>610075</v>
      </c>
      <c r="E4" s="2">
        <f>'26'!E29</f>
        <v>3380</v>
      </c>
      <c r="F4" s="2">
        <f>'26'!F29</f>
        <v>11550</v>
      </c>
      <c r="G4" s="2">
        <f>'26'!G29</f>
        <v>2160</v>
      </c>
      <c r="H4" s="2">
        <f>'26'!H29</f>
        <v>16120</v>
      </c>
      <c r="I4" s="2">
        <f>'26'!I29</f>
        <v>583</v>
      </c>
      <c r="J4" s="2">
        <f>'26'!J29</f>
        <v>254</v>
      </c>
      <c r="K4" s="2">
        <f>'26'!K29</f>
        <v>455</v>
      </c>
      <c r="L4" s="2">
        <f>'26'!L29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'27'!D29</f>
        <v>610075</v>
      </c>
      <c r="E4" s="2">
        <f>'27'!E29</f>
        <v>3380</v>
      </c>
      <c r="F4" s="2">
        <f>'27'!F29</f>
        <v>11550</v>
      </c>
      <c r="G4" s="2">
        <f>'27'!G29</f>
        <v>2160</v>
      </c>
      <c r="H4" s="2">
        <f>'27'!H29</f>
        <v>16120</v>
      </c>
      <c r="I4" s="2">
        <f>'27'!I29</f>
        <v>583</v>
      </c>
      <c r="J4" s="2">
        <f>'27'!J29</f>
        <v>254</v>
      </c>
      <c r="K4" s="2">
        <f>'27'!K29</f>
        <v>455</v>
      </c>
      <c r="L4" s="2">
        <f>'27'!L29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'28'!D29</f>
        <v>610075</v>
      </c>
      <c r="E4" s="2">
        <f>'28'!E29</f>
        <v>3380</v>
      </c>
      <c r="F4" s="2">
        <f>'28'!F29</f>
        <v>11550</v>
      </c>
      <c r="G4" s="2">
        <f>'28'!G29</f>
        <v>2160</v>
      </c>
      <c r="H4" s="2">
        <f>'28'!H29</f>
        <v>16120</v>
      </c>
      <c r="I4" s="2">
        <f>'28'!I29</f>
        <v>583</v>
      </c>
      <c r="J4" s="2">
        <f>'28'!J29</f>
        <v>254</v>
      </c>
      <c r="K4" s="2">
        <f>'28'!K29</f>
        <v>455</v>
      </c>
      <c r="L4" s="2">
        <f>'28'!L29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75" t="s">
        <v>39</v>
      </c>
      <c r="B29" s="76"/>
      <c r="C29" s="77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3" priority="43" operator="equal">
      <formula>212030016606640</formula>
    </cfRule>
  </conditionalFormatting>
  <conditionalFormatting sqref="D29 E4:E6 E28:K29">
    <cfRule type="cellIs" dxfId="1292" priority="41" operator="equal">
      <formula>$E$4</formula>
    </cfRule>
    <cfRule type="cellIs" dxfId="1291" priority="42" operator="equal">
      <formula>2120</formula>
    </cfRule>
  </conditionalFormatting>
  <conditionalFormatting sqref="D29:E29 F4:F6 F28:F29">
    <cfRule type="cellIs" dxfId="1290" priority="39" operator="equal">
      <formula>$F$4</formula>
    </cfRule>
    <cfRule type="cellIs" dxfId="1289" priority="40" operator="equal">
      <formula>300</formula>
    </cfRule>
  </conditionalFormatting>
  <conditionalFormatting sqref="G4:G6 G28:G29">
    <cfRule type="cellIs" dxfId="1288" priority="37" operator="equal">
      <formula>$G$4</formula>
    </cfRule>
    <cfRule type="cellIs" dxfId="1287" priority="38" operator="equal">
      <formula>1660</formula>
    </cfRule>
  </conditionalFormatting>
  <conditionalFormatting sqref="H4:H6 H28:H29">
    <cfRule type="cellIs" dxfId="1286" priority="35" operator="equal">
      <formula>$H$4</formula>
    </cfRule>
    <cfRule type="cellIs" dxfId="1285" priority="36" operator="equal">
      <formula>6640</formula>
    </cfRule>
  </conditionalFormatting>
  <conditionalFormatting sqref="T6:T28">
    <cfRule type="cellIs" dxfId="1284" priority="34" operator="lessThan">
      <formula>0</formula>
    </cfRule>
  </conditionalFormatting>
  <conditionalFormatting sqref="T7:T27">
    <cfRule type="cellIs" dxfId="1283" priority="31" operator="lessThan">
      <formula>0</formula>
    </cfRule>
    <cfRule type="cellIs" dxfId="1282" priority="32" operator="lessThan">
      <formula>0</formula>
    </cfRule>
    <cfRule type="cellIs" dxfId="1281" priority="33" operator="lessThan">
      <formula>0</formula>
    </cfRule>
  </conditionalFormatting>
  <conditionalFormatting sqref="E4:E6 E28:K28">
    <cfRule type="cellIs" dxfId="1280" priority="30" operator="equal">
      <formula>$E$4</formula>
    </cfRule>
  </conditionalFormatting>
  <conditionalFormatting sqref="D28:D29 D6 D4:M4">
    <cfRule type="cellIs" dxfId="1279" priority="29" operator="equal">
      <formula>$D$4</formula>
    </cfRule>
  </conditionalFormatting>
  <conditionalFormatting sqref="I4:I6 I28:I29">
    <cfRule type="cellIs" dxfId="1278" priority="28" operator="equal">
      <formula>$I$4</formula>
    </cfRule>
  </conditionalFormatting>
  <conditionalFormatting sqref="J4:J6 J28:J29">
    <cfRule type="cellIs" dxfId="1277" priority="27" operator="equal">
      <formula>$J$4</formula>
    </cfRule>
  </conditionalFormatting>
  <conditionalFormatting sqref="K4:K6 K28:K29">
    <cfRule type="cellIs" dxfId="1276" priority="26" operator="equal">
      <formula>$K$4</formula>
    </cfRule>
  </conditionalFormatting>
  <conditionalFormatting sqref="M4:M6">
    <cfRule type="cellIs" dxfId="1275" priority="25" operator="equal">
      <formula>$L$4</formula>
    </cfRule>
  </conditionalFormatting>
  <conditionalFormatting sqref="T7:T28">
    <cfRule type="cellIs" dxfId="1274" priority="22" operator="lessThan">
      <formula>0</formula>
    </cfRule>
    <cfRule type="cellIs" dxfId="1273" priority="23" operator="lessThan">
      <formula>0</formula>
    </cfRule>
    <cfRule type="cellIs" dxfId="1272" priority="24" operator="lessThan">
      <formula>0</formula>
    </cfRule>
  </conditionalFormatting>
  <conditionalFormatting sqref="D5:K5">
    <cfRule type="cellIs" dxfId="1271" priority="21" operator="greaterThan">
      <formula>0</formula>
    </cfRule>
  </conditionalFormatting>
  <conditionalFormatting sqref="T6:T28">
    <cfRule type="cellIs" dxfId="1270" priority="20" operator="lessThan">
      <formula>0</formula>
    </cfRule>
  </conditionalFormatting>
  <conditionalFormatting sqref="T7:T27">
    <cfRule type="cellIs" dxfId="1269" priority="17" operator="lessThan">
      <formula>0</formula>
    </cfRule>
    <cfRule type="cellIs" dxfId="1268" priority="18" operator="lessThan">
      <formula>0</formula>
    </cfRule>
    <cfRule type="cellIs" dxfId="1267" priority="19" operator="lessThan">
      <formula>0</formula>
    </cfRule>
  </conditionalFormatting>
  <conditionalFormatting sqref="T7:T28">
    <cfRule type="cellIs" dxfId="1266" priority="14" operator="lessThan">
      <formula>0</formula>
    </cfRule>
    <cfRule type="cellIs" dxfId="1265" priority="15" operator="lessThan">
      <formula>0</formula>
    </cfRule>
    <cfRule type="cellIs" dxfId="1264" priority="16" operator="lessThan">
      <formula>0</formula>
    </cfRule>
  </conditionalFormatting>
  <conditionalFormatting sqref="D5:K5">
    <cfRule type="cellIs" dxfId="1263" priority="13" operator="greaterThan">
      <formula>0</formula>
    </cfRule>
  </conditionalFormatting>
  <conditionalFormatting sqref="L4 L6 L28:L29">
    <cfRule type="cellIs" dxfId="1262" priority="12" operator="equal">
      <formula>$L$4</formula>
    </cfRule>
  </conditionalFormatting>
  <conditionalFormatting sqref="D7:S7">
    <cfRule type="cellIs" dxfId="1261" priority="11" operator="greaterThan">
      <formula>0</formula>
    </cfRule>
  </conditionalFormatting>
  <conditionalFormatting sqref="D9:S9">
    <cfRule type="cellIs" dxfId="1260" priority="10" operator="greaterThan">
      <formula>0</formula>
    </cfRule>
  </conditionalFormatting>
  <conditionalFormatting sqref="D11:S11">
    <cfRule type="cellIs" dxfId="1259" priority="9" operator="greaterThan">
      <formula>0</formula>
    </cfRule>
  </conditionalFormatting>
  <conditionalFormatting sqref="D13:S13">
    <cfRule type="cellIs" dxfId="1258" priority="8" operator="greaterThan">
      <formula>0</formula>
    </cfRule>
  </conditionalFormatting>
  <conditionalFormatting sqref="D15:S15">
    <cfRule type="cellIs" dxfId="1257" priority="7" operator="greaterThan">
      <formula>0</formula>
    </cfRule>
  </conditionalFormatting>
  <conditionalFormatting sqref="D17:S17">
    <cfRule type="cellIs" dxfId="1256" priority="6" operator="greaterThan">
      <formula>0</formula>
    </cfRule>
  </conditionalFormatting>
  <conditionalFormatting sqref="D19:S19">
    <cfRule type="cellIs" dxfId="1255" priority="5" operator="greaterThan">
      <formula>0</formula>
    </cfRule>
  </conditionalFormatting>
  <conditionalFormatting sqref="D21:S21">
    <cfRule type="cellIs" dxfId="1254" priority="4" operator="greaterThan">
      <formula>0</formula>
    </cfRule>
  </conditionalFormatting>
  <conditionalFormatting sqref="D23:S23">
    <cfRule type="cellIs" dxfId="1253" priority="3" operator="greaterThan">
      <formula>0</formula>
    </cfRule>
  </conditionalFormatting>
  <conditionalFormatting sqref="D25:S25">
    <cfRule type="cellIs" dxfId="1252" priority="2" operator="greaterThan">
      <formula>0</formula>
    </cfRule>
  </conditionalFormatting>
  <conditionalFormatting sqref="D27:S27">
    <cfRule type="cellIs" dxfId="125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'29'!D29</f>
        <v>610075</v>
      </c>
      <c r="E4" s="2">
        <f>'29'!E29</f>
        <v>3380</v>
      </c>
      <c r="F4" s="2">
        <f>'29'!F29</f>
        <v>11550</v>
      </c>
      <c r="G4" s="2">
        <f>'29'!G29</f>
        <v>2160</v>
      </c>
      <c r="H4" s="2">
        <f>'29'!H29</f>
        <v>16120</v>
      </c>
      <c r="I4" s="2">
        <f>'29'!I29</f>
        <v>583</v>
      </c>
      <c r="J4" s="2">
        <f>'29'!J29</f>
        <v>254</v>
      </c>
      <c r="K4" s="2">
        <f>'29'!K29</f>
        <v>455</v>
      </c>
      <c r="L4" s="2">
        <f>'29'!L29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5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'30'!D29</f>
        <v>610075</v>
      </c>
      <c r="E4" s="2">
        <f>'30'!E29</f>
        <v>3380</v>
      </c>
      <c r="F4" s="2">
        <f>'30'!F29</f>
        <v>11550</v>
      </c>
      <c r="G4" s="2">
        <f>'30'!G29</f>
        <v>2160</v>
      </c>
      <c r="H4" s="2">
        <f>'30'!H29</f>
        <v>16120</v>
      </c>
      <c r="I4" s="2">
        <f>'30'!I29</f>
        <v>583</v>
      </c>
      <c r="J4" s="2">
        <f>'30'!J29</f>
        <v>254</v>
      </c>
      <c r="K4" s="2">
        <f>'30'!K29</f>
        <v>455</v>
      </c>
      <c r="L4" s="2">
        <f>'30'!L29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7" activePane="bottomLeft" state="frozen"/>
      <selection pane="bottomLeft" activeCell="G22" sqref="G2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/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2376143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141959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70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148049</v>
      </c>
      <c r="N7" s="24">
        <f>D7+E7*20+F7*10+G7*9+H7*9+I7*191+J7*191+K7*182+L7*100</f>
        <v>161675</v>
      </c>
      <c r="O7" s="25">
        <f>M7*2.75%</f>
        <v>4071.3474999999999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1046</v>
      </c>
      <c r="R7" s="24">
        <f>M7-(M7*2.75%)+I7*191+J7*191+K7*182+L7*100-Q7</f>
        <v>156557.6525</v>
      </c>
      <c r="S7" s="25">
        <f>M7*0.95%</f>
        <v>1406.4655</v>
      </c>
      <c r="T7" s="27">
        <f>S7-Q7</f>
        <v>360.46550000000002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68685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220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21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75765</v>
      </c>
      <c r="N8" s="24">
        <f t="shared" ref="N8:N27" si="1">D8+E8*20+F8*10+G8*9+H8*9+I8*191+J8*191+K8*182+L8*100</f>
        <v>80522</v>
      </c>
      <c r="O8" s="25">
        <f t="shared" ref="O8:O27" si="2">M8*2.75%</f>
        <v>2083.5374999999999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520</v>
      </c>
      <c r="R8" s="24">
        <f t="shared" ref="R8:R27" si="3">M8-(M8*2.75%)+I8*191+J8*191+K8*182+L8*100-Q8</f>
        <v>77918.462499999994</v>
      </c>
      <c r="S8" s="25">
        <f t="shared" ref="S8:S27" si="4">M8*0.95%</f>
        <v>719.76749999999993</v>
      </c>
      <c r="T8" s="27">
        <f t="shared" ref="T8:T27" si="5">S8-Q8</f>
        <v>199.76749999999993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186792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1380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202582</v>
      </c>
      <c r="N9" s="24">
        <f t="shared" si="1"/>
        <v>216617</v>
      </c>
      <c r="O9" s="25">
        <f t="shared" si="2"/>
        <v>5571.0050000000001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1182</v>
      </c>
      <c r="R9" s="24">
        <f t="shared" si="3"/>
        <v>209863.995</v>
      </c>
      <c r="S9" s="25">
        <f t="shared" si="4"/>
        <v>1924.529</v>
      </c>
      <c r="T9" s="27">
        <f t="shared" si="5"/>
        <v>742.529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59508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64828</v>
      </c>
      <c r="N10" s="24">
        <f t="shared" si="1"/>
        <v>73423</v>
      </c>
      <c r="O10" s="25">
        <f t="shared" si="2"/>
        <v>1782.77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293</v>
      </c>
      <c r="R10" s="24">
        <f t="shared" si="3"/>
        <v>71347.23000000001</v>
      </c>
      <c r="S10" s="25">
        <f t="shared" si="4"/>
        <v>615.86599999999999</v>
      </c>
      <c r="T10" s="27">
        <f t="shared" si="5"/>
        <v>322.86599999999999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89754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130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900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100454</v>
      </c>
      <c r="N11" s="24">
        <f t="shared" si="1"/>
        <v>113035</v>
      </c>
      <c r="O11" s="25">
        <f t="shared" si="2"/>
        <v>2762.4850000000001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592</v>
      </c>
      <c r="R11" s="24">
        <f t="shared" si="3"/>
        <v>109680.515</v>
      </c>
      <c r="S11" s="25">
        <f t="shared" si="4"/>
        <v>954.31299999999999</v>
      </c>
      <c r="T11" s="27">
        <f t="shared" si="5"/>
        <v>362.31299999999999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66943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88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67893</v>
      </c>
      <c r="N12" s="24">
        <f t="shared" si="1"/>
        <v>140913</v>
      </c>
      <c r="O12" s="25">
        <f t="shared" si="2"/>
        <v>1867.0575000000001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309</v>
      </c>
      <c r="R12" s="24">
        <f t="shared" si="3"/>
        <v>138736.9425</v>
      </c>
      <c r="S12" s="25">
        <f t="shared" si="4"/>
        <v>644.98349999999994</v>
      </c>
      <c r="T12" s="27">
        <f t="shared" si="5"/>
        <v>335.98349999999994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65850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160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300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79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71390</v>
      </c>
      <c r="N13" s="24">
        <f t="shared" si="1"/>
        <v>86479</v>
      </c>
      <c r="O13" s="25">
        <f t="shared" si="2"/>
        <v>1963.2249999999999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26</v>
      </c>
      <c r="R13" s="24">
        <f t="shared" si="3"/>
        <v>84489.774999999994</v>
      </c>
      <c r="S13" s="25">
        <f t="shared" si="4"/>
        <v>678.20499999999993</v>
      </c>
      <c r="T13" s="27">
        <f t="shared" si="5"/>
        <v>652.20499999999993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164920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171370</v>
      </c>
      <c r="N14" s="24">
        <f t="shared" si="1"/>
        <v>180769</v>
      </c>
      <c r="O14" s="25">
        <f t="shared" si="2"/>
        <v>4712.6750000000002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1338</v>
      </c>
      <c r="R14" s="24">
        <f t="shared" si="3"/>
        <v>174718.32500000001</v>
      </c>
      <c r="S14" s="25">
        <f t="shared" si="4"/>
        <v>1628.0149999999999</v>
      </c>
      <c r="T14" s="27">
        <f t="shared" si="5"/>
        <v>290.01499999999987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192759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199479</v>
      </c>
      <c r="N15" s="24">
        <f t="shared" si="1"/>
        <v>202708</v>
      </c>
      <c r="O15" s="25">
        <f t="shared" si="2"/>
        <v>5485.6724999999997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1369</v>
      </c>
      <c r="R15" s="24">
        <f t="shared" si="3"/>
        <v>195853.32750000001</v>
      </c>
      <c r="S15" s="25">
        <f t="shared" si="4"/>
        <v>1895.0505000000001</v>
      </c>
      <c r="T15" s="27">
        <f t="shared" si="5"/>
        <v>526.05050000000006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197632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208272</v>
      </c>
      <c r="N16" s="24">
        <f t="shared" si="1"/>
        <v>215121</v>
      </c>
      <c r="O16" s="25">
        <f t="shared" si="2"/>
        <v>5727.4800000000005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1155</v>
      </c>
      <c r="R16" s="24">
        <f t="shared" si="3"/>
        <v>208238.52</v>
      </c>
      <c r="S16" s="25">
        <f t="shared" si="4"/>
        <v>1978.5840000000001</v>
      </c>
      <c r="T16" s="27">
        <f t="shared" si="5"/>
        <v>823.58400000000006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133105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680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141525</v>
      </c>
      <c r="N17" s="24">
        <f t="shared" si="1"/>
        <v>150212</v>
      </c>
      <c r="O17" s="25">
        <f t="shared" si="2"/>
        <v>3891.9375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845</v>
      </c>
      <c r="R17" s="24">
        <f t="shared" si="3"/>
        <v>145475.0625</v>
      </c>
      <c r="S17" s="25">
        <f t="shared" si="4"/>
        <v>1344.4875</v>
      </c>
      <c r="T17" s="27">
        <f t="shared" si="5"/>
        <v>499.48749999999995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137546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141446</v>
      </c>
      <c r="N18" s="24">
        <f t="shared" si="1"/>
        <v>150405</v>
      </c>
      <c r="O18" s="25">
        <f t="shared" si="2"/>
        <v>3889.7649999999999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1316</v>
      </c>
      <c r="R18" s="24">
        <f t="shared" si="3"/>
        <v>145199.23499999999</v>
      </c>
      <c r="S18" s="25">
        <f t="shared" si="4"/>
        <v>1343.7370000000001</v>
      </c>
      <c r="T18" s="27">
        <f t="shared" si="5"/>
        <v>27.73700000000008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105675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112735</v>
      </c>
      <c r="N19" s="24">
        <f t="shared" si="1"/>
        <v>118402</v>
      </c>
      <c r="O19" s="25">
        <f t="shared" si="2"/>
        <v>3100.2125000000001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1033</v>
      </c>
      <c r="R19" s="24">
        <f t="shared" si="3"/>
        <v>114268.78750000001</v>
      </c>
      <c r="S19" s="25">
        <f t="shared" si="4"/>
        <v>1070.9825000000001</v>
      </c>
      <c r="T19" s="27">
        <f t="shared" si="5"/>
        <v>37.982500000000073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37975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37975</v>
      </c>
      <c r="N20" s="24">
        <f t="shared" si="1"/>
        <v>38930</v>
      </c>
      <c r="O20" s="25">
        <f t="shared" si="2"/>
        <v>1044.3125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1001</v>
      </c>
      <c r="R20" s="24">
        <f t="shared" si="3"/>
        <v>36884.6875</v>
      </c>
      <c r="S20" s="25">
        <f t="shared" si="4"/>
        <v>360.76249999999999</v>
      </c>
      <c r="T20" s="27">
        <f t="shared" si="5"/>
        <v>-640.23749999999995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63910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67640</v>
      </c>
      <c r="N21" s="24">
        <f t="shared" si="1"/>
        <v>78174</v>
      </c>
      <c r="O21" s="25">
        <f t="shared" si="2"/>
        <v>1860.1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214</v>
      </c>
      <c r="R21" s="24">
        <f t="shared" si="3"/>
        <v>76099.899999999994</v>
      </c>
      <c r="S21" s="25">
        <f t="shared" si="4"/>
        <v>642.57999999999993</v>
      </c>
      <c r="T21" s="27">
        <f t="shared" si="5"/>
        <v>428.57999999999993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205595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700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130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216565</v>
      </c>
      <c r="N22" s="24">
        <f t="shared" si="1"/>
        <v>226935</v>
      </c>
      <c r="O22" s="25">
        <f t="shared" si="2"/>
        <v>5955.5375000000004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1300</v>
      </c>
      <c r="R22" s="24">
        <f t="shared" si="3"/>
        <v>219679.46249999999</v>
      </c>
      <c r="S22" s="25">
        <f t="shared" si="4"/>
        <v>2057.3674999999998</v>
      </c>
      <c r="T22" s="27">
        <f t="shared" si="5"/>
        <v>757.36749999999984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77655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77655</v>
      </c>
      <c r="N23" s="24">
        <f t="shared" si="1"/>
        <v>92665</v>
      </c>
      <c r="O23" s="25">
        <f t="shared" si="2"/>
        <v>2135.5124999999998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670</v>
      </c>
      <c r="R23" s="24">
        <f t="shared" si="3"/>
        <v>89859.487500000003</v>
      </c>
      <c r="S23" s="25">
        <f t="shared" si="4"/>
        <v>737.72249999999997</v>
      </c>
      <c r="T23" s="27">
        <f t="shared" si="5"/>
        <v>67.722499999999968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251091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350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261411</v>
      </c>
      <c r="N24" s="24">
        <f t="shared" si="1"/>
        <v>276174</v>
      </c>
      <c r="O24" s="25">
        <f t="shared" si="2"/>
        <v>7188.8024999999998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1201</v>
      </c>
      <c r="R24" s="24">
        <f t="shared" si="3"/>
        <v>267784.19750000001</v>
      </c>
      <c r="S24" s="25">
        <f t="shared" si="4"/>
        <v>2483.4045000000001</v>
      </c>
      <c r="T24" s="27">
        <f t="shared" si="5"/>
        <v>1282.4045000000001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93359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9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3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100059</v>
      </c>
      <c r="N25" s="24">
        <f t="shared" si="1"/>
        <v>104171</v>
      </c>
      <c r="O25" s="25">
        <f t="shared" si="2"/>
        <v>2751.6224999999999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879</v>
      </c>
      <c r="R25" s="24">
        <f t="shared" si="3"/>
        <v>100540.3775</v>
      </c>
      <c r="S25" s="25">
        <f t="shared" si="4"/>
        <v>950.56049999999993</v>
      </c>
      <c r="T25" s="27">
        <f t="shared" si="5"/>
        <v>71.560499999999934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107650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350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120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112480</v>
      </c>
      <c r="N26" s="24">
        <f t="shared" si="1"/>
        <v>122349</v>
      </c>
      <c r="O26" s="25">
        <f t="shared" si="2"/>
        <v>3093.2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997</v>
      </c>
      <c r="R26" s="24">
        <f t="shared" si="3"/>
        <v>118258.8</v>
      </c>
      <c r="S26" s="25">
        <f t="shared" si="4"/>
        <v>1068.56</v>
      </c>
      <c r="T26" s="27">
        <f t="shared" si="5"/>
        <v>71.559999999999945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85251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85251</v>
      </c>
      <c r="N27" s="40">
        <f t="shared" si="1"/>
        <v>88680</v>
      </c>
      <c r="O27" s="25">
        <f t="shared" si="2"/>
        <v>2344.4025000000001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950</v>
      </c>
      <c r="R27" s="24">
        <f t="shared" si="3"/>
        <v>85385.597500000003</v>
      </c>
      <c r="S27" s="42">
        <f t="shared" si="4"/>
        <v>809.8845</v>
      </c>
      <c r="T27" s="43">
        <f t="shared" si="5"/>
        <v>-140.1155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2533614</v>
      </c>
      <c r="E28" s="45">
        <f t="shared" si="6"/>
        <v>1170</v>
      </c>
      <c r="F28" s="45">
        <f t="shared" ref="F28:T28" si="7">SUM(F7:F27)</f>
        <v>1610</v>
      </c>
      <c r="G28" s="45">
        <f t="shared" si="7"/>
        <v>2840</v>
      </c>
      <c r="H28" s="45">
        <f t="shared" si="7"/>
        <v>7350</v>
      </c>
      <c r="I28" s="45">
        <f t="shared" si="7"/>
        <v>963</v>
      </c>
      <c r="J28" s="45">
        <f t="shared" si="7"/>
        <v>126</v>
      </c>
      <c r="K28" s="45">
        <f t="shared" si="7"/>
        <v>248</v>
      </c>
      <c r="L28" s="45">
        <f t="shared" si="7"/>
        <v>4</v>
      </c>
      <c r="M28" s="45">
        <f t="shared" si="7"/>
        <v>2664824</v>
      </c>
      <c r="N28" s="45">
        <f t="shared" si="7"/>
        <v>2918359</v>
      </c>
      <c r="O28" s="46">
        <f t="shared" si="7"/>
        <v>73282.659999999989</v>
      </c>
      <c r="P28" s="45">
        <f t="shared" si="7"/>
        <v>0</v>
      </c>
      <c r="Q28" s="45">
        <f t="shared" si="7"/>
        <v>18236</v>
      </c>
      <c r="R28" s="45">
        <f t="shared" si="7"/>
        <v>2826840.3399999994</v>
      </c>
      <c r="S28" s="45">
        <f t="shared" si="7"/>
        <v>25315.827999999998</v>
      </c>
      <c r="T28" s="47">
        <f t="shared" si="7"/>
        <v>7079.8279999999995</v>
      </c>
    </row>
    <row r="29" spans="1:20" ht="15.75" thickBot="1" x14ac:dyDescent="0.3">
      <c r="A29" s="75" t="s">
        <v>39</v>
      </c>
      <c r="B29" s="76"/>
      <c r="C29" s="77"/>
      <c r="D29" s="48">
        <f>D4+D5-D28</f>
        <v>610075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62</v>
      </c>
      <c r="E31" s="61">
        <f>E29*20+F29*10+G29*9+H29*9</f>
        <v>347620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32" sqref="C32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92" t="s">
        <v>55</v>
      </c>
      <c r="B1" s="93"/>
      <c r="C1" s="93"/>
      <c r="D1" s="94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58</v>
      </c>
      <c r="D2" s="57" t="s">
        <v>59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6090</v>
      </c>
      <c r="D3" s="54">
        <f>B3-C3</f>
        <v>53910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7080</v>
      </c>
      <c r="D4" s="54">
        <f t="shared" ref="D4:D23" si="0">B4-C4</f>
        <v>27920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15790</v>
      </c>
      <c r="D5" s="54">
        <f t="shared" si="0"/>
        <v>59210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5320</v>
      </c>
      <c r="D6" s="54">
        <f t="shared" si="0"/>
        <v>24680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10700</v>
      </c>
      <c r="D7" s="54">
        <f t="shared" si="0"/>
        <v>24300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950</v>
      </c>
      <c r="D8" s="54">
        <f t="shared" si="0"/>
        <v>29050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5540</v>
      </c>
      <c r="D9" s="54">
        <f t="shared" si="0"/>
        <v>24460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6450</v>
      </c>
      <c r="D10" s="54">
        <f t="shared" si="0"/>
        <v>63550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6720</v>
      </c>
      <c r="D11" s="54">
        <f t="shared" si="0"/>
        <v>63280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10640</v>
      </c>
      <c r="D12" s="54">
        <f t="shared" si="0"/>
        <v>59360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8420</v>
      </c>
      <c r="D13" s="54">
        <f t="shared" si="0"/>
        <v>46580</v>
      </c>
    </row>
    <row r="14" spans="1:6" ht="26.25" x14ac:dyDescent="0.4">
      <c r="A14" s="54" t="s">
        <v>60</v>
      </c>
      <c r="B14" s="54">
        <v>40000</v>
      </c>
      <c r="C14" s="54">
        <f>Total!E18*20+Total!F18*10+Total!G18*9+Total!H18*9</f>
        <v>3900</v>
      </c>
      <c r="D14" s="54">
        <f t="shared" si="0"/>
        <v>36100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7060</v>
      </c>
      <c r="D15" s="54">
        <f t="shared" si="0"/>
        <v>47940</v>
      </c>
    </row>
    <row r="16" spans="1:6" ht="26.25" x14ac:dyDescent="0.4">
      <c r="A16" s="54" t="s">
        <v>49</v>
      </c>
      <c r="B16" s="54">
        <v>30000</v>
      </c>
      <c r="C16" s="54">
        <f>Total!E20*20+Total!F20*10+Total!G20*9+Total!H20*9</f>
        <v>0</v>
      </c>
      <c r="D16" s="54">
        <f t="shared" si="0"/>
        <v>30000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3730</v>
      </c>
      <c r="D17" s="54">
        <f t="shared" si="0"/>
        <v>26270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10970</v>
      </c>
      <c r="D18" s="54">
        <f t="shared" si="0"/>
        <v>64030</v>
      </c>
    </row>
    <row r="19" spans="1:4" ht="26.25" x14ac:dyDescent="0.4">
      <c r="A19" s="54" t="s">
        <v>34</v>
      </c>
      <c r="B19" s="54">
        <v>30000</v>
      </c>
      <c r="C19" s="54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10320</v>
      </c>
      <c r="D20" s="54">
        <f t="shared" si="0"/>
        <v>64680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6700</v>
      </c>
      <c r="D21" s="54">
        <f t="shared" si="0"/>
        <v>28300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4830</v>
      </c>
      <c r="D22" s="54">
        <f t="shared" si="0"/>
        <v>30170</v>
      </c>
    </row>
    <row r="23" spans="1:4" ht="26.25" x14ac:dyDescent="0.4">
      <c r="A23" s="54" t="s">
        <v>37</v>
      </c>
      <c r="B23" s="54">
        <v>35000</v>
      </c>
      <c r="C23" s="54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61</v>
      </c>
      <c r="B24" s="60">
        <f>SUM(B3:B23)</f>
        <v>1000000</v>
      </c>
      <c r="C24" s="60">
        <f t="shared" ref="C24:D24" si="1">SUM(C3:C23)</f>
        <v>131210</v>
      </c>
      <c r="D24" s="60">
        <f t="shared" si="1"/>
        <v>868790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52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75" t="s">
        <v>39</v>
      </c>
      <c r="B29" s="76"/>
      <c r="C29" s="77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0" priority="43" operator="equal">
      <formula>212030016606640</formula>
    </cfRule>
  </conditionalFormatting>
  <conditionalFormatting sqref="D29 E4:E6 E28:K29">
    <cfRule type="cellIs" dxfId="1249" priority="41" operator="equal">
      <formula>$E$4</formula>
    </cfRule>
    <cfRule type="cellIs" dxfId="1248" priority="42" operator="equal">
      <formula>2120</formula>
    </cfRule>
  </conditionalFormatting>
  <conditionalFormatting sqref="D29:E29 F4:F6 F28:F29">
    <cfRule type="cellIs" dxfId="1247" priority="39" operator="equal">
      <formula>$F$4</formula>
    </cfRule>
    <cfRule type="cellIs" dxfId="1246" priority="40" operator="equal">
      <formula>300</formula>
    </cfRule>
  </conditionalFormatting>
  <conditionalFormatting sqref="G4:G6 G28:G29">
    <cfRule type="cellIs" dxfId="1245" priority="37" operator="equal">
      <formula>$G$4</formula>
    </cfRule>
    <cfRule type="cellIs" dxfId="1244" priority="38" operator="equal">
      <formula>1660</formula>
    </cfRule>
  </conditionalFormatting>
  <conditionalFormatting sqref="H4:H6 H28:H29">
    <cfRule type="cellIs" dxfId="1243" priority="35" operator="equal">
      <formula>$H$4</formula>
    </cfRule>
    <cfRule type="cellIs" dxfId="1242" priority="36" operator="equal">
      <formula>6640</formula>
    </cfRule>
  </conditionalFormatting>
  <conditionalFormatting sqref="T6:T28">
    <cfRule type="cellIs" dxfId="1241" priority="34" operator="lessThan">
      <formula>0</formula>
    </cfRule>
  </conditionalFormatting>
  <conditionalFormatting sqref="T7:T27">
    <cfRule type="cellIs" dxfId="1240" priority="31" operator="lessThan">
      <formula>0</formula>
    </cfRule>
    <cfRule type="cellIs" dxfId="1239" priority="32" operator="lessThan">
      <formula>0</formula>
    </cfRule>
    <cfRule type="cellIs" dxfId="1238" priority="33" operator="lessThan">
      <formula>0</formula>
    </cfRule>
  </conditionalFormatting>
  <conditionalFormatting sqref="E4:E6 E28:K28">
    <cfRule type="cellIs" dxfId="1237" priority="30" operator="equal">
      <formula>$E$4</formula>
    </cfRule>
  </conditionalFormatting>
  <conditionalFormatting sqref="D28:D29 D6 D4:M4">
    <cfRule type="cellIs" dxfId="1236" priority="29" operator="equal">
      <formula>$D$4</formula>
    </cfRule>
  </conditionalFormatting>
  <conditionalFormatting sqref="I4:I6 I28:I29">
    <cfRule type="cellIs" dxfId="1235" priority="28" operator="equal">
      <formula>$I$4</formula>
    </cfRule>
  </conditionalFormatting>
  <conditionalFormatting sqref="J4:J6 J28:J29">
    <cfRule type="cellIs" dxfId="1234" priority="27" operator="equal">
      <formula>$J$4</formula>
    </cfRule>
  </conditionalFormatting>
  <conditionalFormatting sqref="K4:K6 K28:K29">
    <cfRule type="cellIs" dxfId="1233" priority="26" operator="equal">
      <formula>$K$4</formula>
    </cfRule>
  </conditionalFormatting>
  <conditionalFormatting sqref="M4:M6">
    <cfRule type="cellIs" dxfId="1232" priority="25" operator="equal">
      <formula>$L$4</formula>
    </cfRule>
  </conditionalFormatting>
  <conditionalFormatting sqref="T7:T28">
    <cfRule type="cellIs" dxfId="1231" priority="22" operator="lessThan">
      <formula>0</formula>
    </cfRule>
    <cfRule type="cellIs" dxfId="1230" priority="23" operator="lessThan">
      <formula>0</formula>
    </cfRule>
    <cfRule type="cellIs" dxfId="1229" priority="24" operator="lessThan">
      <formula>0</formula>
    </cfRule>
  </conditionalFormatting>
  <conditionalFormatting sqref="D5:K5">
    <cfRule type="cellIs" dxfId="1228" priority="21" operator="greaterThan">
      <formula>0</formula>
    </cfRule>
  </conditionalFormatting>
  <conditionalFormatting sqref="T6:T28">
    <cfRule type="cellIs" dxfId="1227" priority="20" operator="lessThan">
      <formula>0</formula>
    </cfRule>
  </conditionalFormatting>
  <conditionalFormatting sqref="T7:T27">
    <cfRule type="cellIs" dxfId="1226" priority="17" operator="lessThan">
      <formula>0</formula>
    </cfRule>
    <cfRule type="cellIs" dxfId="1225" priority="18" operator="lessThan">
      <formula>0</formula>
    </cfRule>
    <cfRule type="cellIs" dxfId="1224" priority="19" operator="lessThan">
      <formula>0</formula>
    </cfRule>
  </conditionalFormatting>
  <conditionalFormatting sqref="T7:T28">
    <cfRule type="cellIs" dxfId="1223" priority="14" operator="lessThan">
      <formula>0</formula>
    </cfRule>
    <cfRule type="cellIs" dxfId="1222" priority="15" operator="lessThan">
      <formula>0</formula>
    </cfRule>
    <cfRule type="cellIs" dxfId="1221" priority="16" operator="lessThan">
      <formula>0</formula>
    </cfRule>
  </conditionalFormatting>
  <conditionalFormatting sqref="D5:K5">
    <cfRule type="cellIs" dxfId="1220" priority="13" operator="greaterThan">
      <formula>0</formula>
    </cfRule>
  </conditionalFormatting>
  <conditionalFormatting sqref="L4 L6 L28:L29">
    <cfRule type="cellIs" dxfId="1219" priority="12" operator="equal">
      <formula>$L$4</formula>
    </cfRule>
  </conditionalFormatting>
  <conditionalFormatting sqref="D7:S7">
    <cfRule type="cellIs" dxfId="1218" priority="11" operator="greaterThan">
      <formula>0</formula>
    </cfRule>
  </conditionalFormatting>
  <conditionalFormatting sqref="D9:S9">
    <cfRule type="cellIs" dxfId="1217" priority="10" operator="greaterThan">
      <formula>0</formula>
    </cfRule>
  </conditionalFormatting>
  <conditionalFormatting sqref="D11:S11">
    <cfRule type="cellIs" dxfId="1216" priority="9" operator="greaterThan">
      <formula>0</formula>
    </cfRule>
  </conditionalFormatting>
  <conditionalFormatting sqref="D13:S13">
    <cfRule type="cellIs" dxfId="1215" priority="8" operator="greaterThan">
      <formula>0</formula>
    </cfRule>
  </conditionalFormatting>
  <conditionalFormatting sqref="D15:S15">
    <cfRule type="cellIs" dxfId="1214" priority="7" operator="greaterThan">
      <formula>0</formula>
    </cfRule>
  </conditionalFormatting>
  <conditionalFormatting sqref="D17:S17">
    <cfRule type="cellIs" dxfId="1213" priority="6" operator="greaterThan">
      <formula>0</formula>
    </cfRule>
  </conditionalFormatting>
  <conditionalFormatting sqref="D19:S19">
    <cfRule type="cellIs" dxfId="1212" priority="5" operator="greaterThan">
      <formula>0</formula>
    </cfRule>
  </conditionalFormatting>
  <conditionalFormatting sqref="D21:S21">
    <cfRule type="cellIs" dxfId="1211" priority="4" operator="greaterThan">
      <formula>0</formula>
    </cfRule>
  </conditionalFormatting>
  <conditionalFormatting sqref="D23:S23">
    <cfRule type="cellIs" dxfId="1210" priority="3" operator="greaterThan">
      <formula>0</formula>
    </cfRule>
  </conditionalFormatting>
  <conditionalFormatting sqref="D25:S25">
    <cfRule type="cellIs" dxfId="1209" priority="2" operator="greaterThan">
      <formula>0</formula>
    </cfRule>
  </conditionalFormatting>
  <conditionalFormatting sqref="D27:S27">
    <cfRule type="cellIs" dxfId="120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75" t="s">
        <v>39</v>
      </c>
      <c r="B29" s="76"/>
      <c r="C29" s="77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7" priority="43" operator="equal">
      <formula>212030016606640</formula>
    </cfRule>
  </conditionalFormatting>
  <conditionalFormatting sqref="D29 E4:E6 E28:K29">
    <cfRule type="cellIs" dxfId="1206" priority="41" operator="equal">
      <formula>$E$4</formula>
    </cfRule>
    <cfRule type="cellIs" dxfId="1205" priority="42" operator="equal">
      <formula>2120</formula>
    </cfRule>
  </conditionalFormatting>
  <conditionalFormatting sqref="D29:E29 F4:F6 F28:F29">
    <cfRule type="cellIs" dxfId="1204" priority="39" operator="equal">
      <formula>$F$4</formula>
    </cfRule>
    <cfRule type="cellIs" dxfId="1203" priority="40" operator="equal">
      <formula>300</formula>
    </cfRule>
  </conditionalFormatting>
  <conditionalFormatting sqref="G4:G6 G28:G29">
    <cfRule type="cellIs" dxfId="1202" priority="37" operator="equal">
      <formula>$G$4</formula>
    </cfRule>
    <cfRule type="cellIs" dxfId="1201" priority="38" operator="equal">
      <formula>1660</formula>
    </cfRule>
  </conditionalFormatting>
  <conditionalFormatting sqref="H4:H6 H28:H29">
    <cfRule type="cellIs" dxfId="1200" priority="35" operator="equal">
      <formula>$H$4</formula>
    </cfRule>
    <cfRule type="cellIs" dxfId="1199" priority="36" operator="equal">
      <formula>6640</formula>
    </cfRule>
  </conditionalFormatting>
  <conditionalFormatting sqref="T6:T28">
    <cfRule type="cellIs" dxfId="1198" priority="34" operator="lessThan">
      <formula>0</formula>
    </cfRule>
  </conditionalFormatting>
  <conditionalFormatting sqref="T7:T27">
    <cfRule type="cellIs" dxfId="1197" priority="31" operator="lessThan">
      <formula>0</formula>
    </cfRule>
    <cfRule type="cellIs" dxfId="1196" priority="32" operator="lessThan">
      <formula>0</formula>
    </cfRule>
    <cfRule type="cellIs" dxfId="1195" priority="33" operator="lessThan">
      <formula>0</formula>
    </cfRule>
  </conditionalFormatting>
  <conditionalFormatting sqref="E4:E6 E28:K28">
    <cfRule type="cellIs" dxfId="1194" priority="30" operator="equal">
      <formula>$E$4</formula>
    </cfRule>
  </conditionalFormatting>
  <conditionalFormatting sqref="D28:D29 D6 D4:M4">
    <cfRule type="cellIs" dxfId="1193" priority="29" operator="equal">
      <formula>$D$4</formula>
    </cfRule>
  </conditionalFormatting>
  <conditionalFormatting sqref="I4:I6 I28:I29">
    <cfRule type="cellIs" dxfId="1192" priority="28" operator="equal">
      <formula>$I$4</formula>
    </cfRule>
  </conditionalFormatting>
  <conditionalFormatting sqref="J4:J6 J28:J29">
    <cfRule type="cellIs" dxfId="1191" priority="27" operator="equal">
      <formula>$J$4</formula>
    </cfRule>
  </conditionalFormatting>
  <conditionalFormatting sqref="K4:K6 K28:K29">
    <cfRule type="cellIs" dxfId="1190" priority="26" operator="equal">
      <formula>$K$4</formula>
    </cfRule>
  </conditionalFormatting>
  <conditionalFormatting sqref="M4:M6">
    <cfRule type="cellIs" dxfId="1189" priority="25" operator="equal">
      <formula>$L$4</formula>
    </cfRule>
  </conditionalFormatting>
  <conditionalFormatting sqref="T7:T28">
    <cfRule type="cellIs" dxfId="1188" priority="22" operator="lessThan">
      <formula>0</formula>
    </cfRule>
    <cfRule type="cellIs" dxfId="1187" priority="23" operator="lessThan">
      <formula>0</formula>
    </cfRule>
    <cfRule type="cellIs" dxfId="1186" priority="24" operator="lessThan">
      <formula>0</formula>
    </cfRule>
  </conditionalFormatting>
  <conditionalFormatting sqref="D5:K5">
    <cfRule type="cellIs" dxfId="1185" priority="21" operator="greaterThan">
      <formula>0</formula>
    </cfRule>
  </conditionalFormatting>
  <conditionalFormatting sqref="T6:T28">
    <cfRule type="cellIs" dxfId="1184" priority="20" operator="lessThan">
      <formula>0</formula>
    </cfRule>
  </conditionalFormatting>
  <conditionalFormatting sqref="T7:T27">
    <cfRule type="cellIs" dxfId="1183" priority="17" operator="lessThan">
      <formula>0</formula>
    </cfRule>
    <cfRule type="cellIs" dxfId="1182" priority="18" operator="lessThan">
      <formula>0</formula>
    </cfRule>
    <cfRule type="cellIs" dxfId="1181" priority="19" operator="lessThan">
      <formula>0</formula>
    </cfRule>
  </conditionalFormatting>
  <conditionalFormatting sqref="T7:T28">
    <cfRule type="cellIs" dxfId="1180" priority="14" operator="lessThan">
      <formula>0</formula>
    </cfRule>
    <cfRule type="cellIs" dxfId="1179" priority="15" operator="lessThan">
      <formula>0</formula>
    </cfRule>
    <cfRule type="cellIs" dxfId="1178" priority="16" operator="lessThan">
      <formula>0</formula>
    </cfRule>
  </conditionalFormatting>
  <conditionalFormatting sqref="D5:K5">
    <cfRule type="cellIs" dxfId="1177" priority="13" operator="greaterThan">
      <formula>0</formula>
    </cfRule>
  </conditionalFormatting>
  <conditionalFormatting sqref="L4 L6 L28:L29">
    <cfRule type="cellIs" dxfId="1176" priority="12" operator="equal">
      <formula>$L$4</formula>
    </cfRule>
  </conditionalFormatting>
  <conditionalFormatting sqref="D7:S7">
    <cfRule type="cellIs" dxfId="1175" priority="11" operator="greaterThan">
      <formula>0</formula>
    </cfRule>
  </conditionalFormatting>
  <conditionalFormatting sqref="D9:S9">
    <cfRule type="cellIs" dxfId="1174" priority="10" operator="greaterThan">
      <formula>0</formula>
    </cfRule>
  </conditionalFormatting>
  <conditionalFormatting sqref="D11:S11">
    <cfRule type="cellIs" dxfId="1173" priority="9" operator="greaterThan">
      <formula>0</formula>
    </cfRule>
  </conditionalFormatting>
  <conditionalFormatting sqref="D13:S13">
    <cfRule type="cellIs" dxfId="1172" priority="8" operator="greaterThan">
      <formula>0</formula>
    </cfRule>
  </conditionalFormatting>
  <conditionalFormatting sqref="D15:S15">
    <cfRule type="cellIs" dxfId="1171" priority="7" operator="greaterThan">
      <formula>0</formula>
    </cfRule>
  </conditionalFormatting>
  <conditionalFormatting sqref="D17:S17">
    <cfRule type="cellIs" dxfId="1170" priority="6" operator="greaterThan">
      <formula>0</formula>
    </cfRule>
  </conditionalFormatting>
  <conditionalFormatting sqref="D19:S19">
    <cfRule type="cellIs" dxfId="1169" priority="5" operator="greaterThan">
      <formula>0</formula>
    </cfRule>
  </conditionalFormatting>
  <conditionalFormatting sqref="D21:S21">
    <cfRule type="cellIs" dxfId="1168" priority="4" operator="greaterThan">
      <formula>0</formula>
    </cfRule>
  </conditionalFormatting>
  <conditionalFormatting sqref="D23:S23">
    <cfRule type="cellIs" dxfId="1167" priority="3" operator="greaterThan">
      <formula>0</formula>
    </cfRule>
  </conditionalFormatting>
  <conditionalFormatting sqref="D25:S25">
    <cfRule type="cellIs" dxfId="1166" priority="2" operator="greaterThan">
      <formula>0</formula>
    </cfRule>
  </conditionalFormatting>
  <conditionalFormatting sqref="D27:S27">
    <cfRule type="cellIs" dxfId="116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75" t="s">
        <v>39</v>
      </c>
      <c r="B29" s="76"/>
      <c r="C29" s="77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4" priority="43" operator="equal">
      <formula>212030016606640</formula>
    </cfRule>
  </conditionalFormatting>
  <conditionalFormatting sqref="D29 E4:E6 E28:K29">
    <cfRule type="cellIs" dxfId="1163" priority="41" operator="equal">
      <formula>$E$4</formula>
    </cfRule>
    <cfRule type="cellIs" dxfId="1162" priority="42" operator="equal">
      <formula>2120</formula>
    </cfRule>
  </conditionalFormatting>
  <conditionalFormatting sqref="D29:E29 F4:F6 F28:F29">
    <cfRule type="cellIs" dxfId="1161" priority="39" operator="equal">
      <formula>$F$4</formula>
    </cfRule>
    <cfRule type="cellIs" dxfId="1160" priority="40" operator="equal">
      <formula>300</formula>
    </cfRule>
  </conditionalFormatting>
  <conditionalFormatting sqref="G4:G6 G28:G29">
    <cfRule type="cellIs" dxfId="1159" priority="37" operator="equal">
      <formula>$G$4</formula>
    </cfRule>
    <cfRule type="cellIs" dxfId="1158" priority="38" operator="equal">
      <formula>1660</formula>
    </cfRule>
  </conditionalFormatting>
  <conditionalFormatting sqref="H4:H6 H28:H29">
    <cfRule type="cellIs" dxfId="1157" priority="35" operator="equal">
      <formula>$H$4</formula>
    </cfRule>
    <cfRule type="cellIs" dxfId="1156" priority="36" operator="equal">
      <formula>6640</formula>
    </cfRule>
  </conditionalFormatting>
  <conditionalFormatting sqref="T6:T28">
    <cfRule type="cellIs" dxfId="1155" priority="34" operator="lessThan">
      <formula>0</formula>
    </cfRule>
  </conditionalFormatting>
  <conditionalFormatting sqref="T7:T27">
    <cfRule type="cellIs" dxfId="1154" priority="31" operator="lessThan">
      <formula>0</formula>
    </cfRule>
    <cfRule type="cellIs" dxfId="1153" priority="32" operator="lessThan">
      <formula>0</formula>
    </cfRule>
    <cfRule type="cellIs" dxfId="1152" priority="33" operator="lessThan">
      <formula>0</formula>
    </cfRule>
  </conditionalFormatting>
  <conditionalFormatting sqref="E4:E6 E28:K28">
    <cfRule type="cellIs" dxfId="1151" priority="30" operator="equal">
      <formula>$E$4</formula>
    </cfRule>
  </conditionalFormatting>
  <conditionalFormatting sqref="D28:D29 D6 D4:M4">
    <cfRule type="cellIs" dxfId="1150" priority="29" operator="equal">
      <formula>$D$4</formula>
    </cfRule>
  </conditionalFormatting>
  <conditionalFormatting sqref="I4:I6 I28:I29">
    <cfRule type="cellIs" dxfId="1149" priority="28" operator="equal">
      <formula>$I$4</formula>
    </cfRule>
  </conditionalFormatting>
  <conditionalFormatting sqref="J4:J6 J28:J29">
    <cfRule type="cellIs" dxfId="1148" priority="27" operator="equal">
      <formula>$J$4</formula>
    </cfRule>
  </conditionalFormatting>
  <conditionalFormatting sqref="K4:K6 K28:K29">
    <cfRule type="cellIs" dxfId="1147" priority="26" operator="equal">
      <formula>$K$4</formula>
    </cfRule>
  </conditionalFormatting>
  <conditionalFormatting sqref="M4:M6">
    <cfRule type="cellIs" dxfId="1146" priority="25" operator="equal">
      <formula>$L$4</formula>
    </cfRule>
  </conditionalFormatting>
  <conditionalFormatting sqref="T7:T28">
    <cfRule type="cellIs" dxfId="1145" priority="22" operator="lessThan">
      <formula>0</formula>
    </cfRule>
    <cfRule type="cellIs" dxfId="1144" priority="23" operator="lessThan">
      <formula>0</formula>
    </cfRule>
    <cfRule type="cellIs" dxfId="1143" priority="24" operator="lessThan">
      <formula>0</formula>
    </cfRule>
  </conditionalFormatting>
  <conditionalFormatting sqref="D5:K5">
    <cfRule type="cellIs" dxfId="1142" priority="21" operator="greaterThan">
      <formula>0</formula>
    </cfRule>
  </conditionalFormatting>
  <conditionalFormatting sqref="T6:T28">
    <cfRule type="cellIs" dxfId="1141" priority="20" operator="lessThan">
      <formula>0</formula>
    </cfRule>
  </conditionalFormatting>
  <conditionalFormatting sqref="T7:T27">
    <cfRule type="cellIs" dxfId="1140" priority="17" operator="lessThan">
      <formula>0</formula>
    </cfRule>
    <cfRule type="cellIs" dxfId="1139" priority="18" operator="lessThan">
      <formula>0</formula>
    </cfRule>
    <cfRule type="cellIs" dxfId="1138" priority="19" operator="lessThan">
      <formula>0</formula>
    </cfRule>
  </conditionalFormatting>
  <conditionalFormatting sqref="T7:T28">
    <cfRule type="cellIs" dxfId="1137" priority="14" operator="lessThan">
      <formula>0</formula>
    </cfRule>
    <cfRule type="cellIs" dxfId="1136" priority="15" operator="lessThan">
      <formula>0</formula>
    </cfRule>
    <cfRule type="cellIs" dxfId="1135" priority="16" operator="lessThan">
      <formula>0</formula>
    </cfRule>
  </conditionalFormatting>
  <conditionalFormatting sqref="D5:K5">
    <cfRule type="cellIs" dxfId="1134" priority="13" operator="greaterThan">
      <formula>0</formula>
    </cfRule>
  </conditionalFormatting>
  <conditionalFormatting sqref="L4 L6 L28:L29">
    <cfRule type="cellIs" dxfId="1133" priority="12" operator="equal">
      <formula>$L$4</formula>
    </cfRule>
  </conditionalFormatting>
  <conditionalFormatting sqref="D7:S7">
    <cfRule type="cellIs" dxfId="1132" priority="11" operator="greaterThan">
      <formula>0</formula>
    </cfRule>
  </conditionalFormatting>
  <conditionalFormatting sqref="D9:S9">
    <cfRule type="cellIs" dxfId="1131" priority="10" operator="greaterThan">
      <formula>0</formula>
    </cfRule>
  </conditionalFormatting>
  <conditionalFormatting sqref="D11:S11">
    <cfRule type="cellIs" dxfId="1130" priority="9" operator="greaterThan">
      <formula>0</formula>
    </cfRule>
  </conditionalFormatting>
  <conditionalFormatting sqref="D13:S13">
    <cfRule type="cellIs" dxfId="1129" priority="8" operator="greaterThan">
      <formula>0</formula>
    </cfRule>
  </conditionalFormatting>
  <conditionalFormatting sqref="D15:S15">
    <cfRule type="cellIs" dxfId="1128" priority="7" operator="greaterThan">
      <formula>0</formula>
    </cfRule>
  </conditionalFormatting>
  <conditionalFormatting sqref="D17:S17">
    <cfRule type="cellIs" dxfId="1127" priority="6" operator="greaterThan">
      <formula>0</formula>
    </cfRule>
  </conditionalFormatting>
  <conditionalFormatting sqref="D19:S19">
    <cfRule type="cellIs" dxfId="1126" priority="5" operator="greaterThan">
      <formula>0</formula>
    </cfRule>
  </conditionalFormatting>
  <conditionalFormatting sqref="D21:S21">
    <cfRule type="cellIs" dxfId="1125" priority="4" operator="greaterThan">
      <formula>0</formula>
    </cfRule>
  </conditionalFormatting>
  <conditionalFormatting sqref="D23:S23">
    <cfRule type="cellIs" dxfId="1124" priority="3" operator="greaterThan">
      <formula>0</formula>
    </cfRule>
  </conditionalFormatting>
  <conditionalFormatting sqref="D25:S25">
    <cfRule type="cellIs" dxfId="1123" priority="2" operator="greaterThan">
      <formula>0</formula>
    </cfRule>
  </conditionalFormatting>
  <conditionalFormatting sqref="D27:S27">
    <cfRule type="cellIs" dxfId="11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75" t="s">
        <v>39</v>
      </c>
      <c r="B29" s="76"/>
      <c r="C29" s="7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1" priority="43" operator="equal">
      <formula>212030016606640</formula>
    </cfRule>
  </conditionalFormatting>
  <conditionalFormatting sqref="D29 E4:E6 E28:K29">
    <cfRule type="cellIs" dxfId="1120" priority="41" operator="equal">
      <formula>$E$4</formula>
    </cfRule>
    <cfRule type="cellIs" dxfId="1119" priority="42" operator="equal">
      <formula>2120</formula>
    </cfRule>
  </conditionalFormatting>
  <conditionalFormatting sqref="D29:E29 F4:F6 F28:F29">
    <cfRule type="cellIs" dxfId="1118" priority="39" operator="equal">
      <formula>$F$4</formula>
    </cfRule>
    <cfRule type="cellIs" dxfId="1117" priority="40" operator="equal">
      <formula>300</formula>
    </cfRule>
  </conditionalFormatting>
  <conditionalFormatting sqref="G4:G6 G28:G29">
    <cfRule type="cellIs" dxfId="1116" priority="37" operator="equal">
      <formula>$G$4</formula>
    </cfRule>
    <cfRule type="cellIs" dxfId="1115" priority="38" operator="equal">
      <formula>1660</formula>
    </cfRule>
  </conditionalFormatting>
  <conditionalFormatting sqref="H4:H6 H28:H29">
    <cfRule type="cellIs" dxfId="1114" priority="35" operator="equal">
      <formula>$H$4</formula>
    </cfRule>
    <cfRule type="cellIs" dxfId="1113" priority="36" operator="equal">
      <formula>6640</formula>
    </cfRule>
  </conditionalFormatting>
  <conditionalFormatting sqref="T6:T28">
    <cfRule type="cellIs" dxfId="1112" priority="34" operator="lessThan">
      <formula>0</formula>
    </cfRule>
  </conditionalFormatting>
  <conditionalFormatting sqref="T7:T27">
    <cfRule type="cellIs" dxfId="1111" priority="31" operator="lessThan">
      <formula>0</formula>
    </cfRule>
    <cfRule type="cellIs" dxfId="1110" priority="32" operator="lessThan">
      <formula>0</formula>
    </cfRule>
    <cfRule type="cellIs" dxfId="1109" priority="33" operator="lessThan">
      <formula>0</formula>
    </cfRule>
  </conditionalFormatting>
  <conditionalFormatting sqref="E4:E6 E28:K28">
    <cfRule type="cellIs" dxfId="1108" priority="30" operator="equal">
      <formula>$E$4</formula>
    </cfRule>
  </conditionalFormatting>
  <conditionalFormatting sqref="D28:D29 D6 D4:M4">
    <cfRule type="cellIs" dxfId="1107" priority="29" operator="equal">
      <formula>$D$4</formula>
    </cfRule>
  </conditionalFormatting>
  <conditionalFormatting sqref="I4:I6 I28:I29">
    <cfRule type="cellIs" dxfId="1106" priority="28" operator="equal">
      <formula>$I$4</formula>
    </cfRule>
  </conditionalFormatting>
  <conditionalFormatting sqref="J4:J6 J28:J29">
    <cfRule type="cellIs" dxfId="1105" priority="27" operator="equal">
      <formula>$J$4</formula>
    </cfRule>
  </conditionalFormatting>
  <conditionalFormatting sqref="K4:K6 K28:K29">
    <cfRule type="cellIs" dxfId="1104" priority="26" operator="equal">
      <formula>$K$4</formula>
    </cfRule>
  </conditionalFormatting>
  <conditionalFormatting sqref="M4:M6">
    <cfRule type="cellIs" dxfId="1103" priority="25" operator="equal">
      <formula>$L$4</formula>
    </cfRule>
  </conditionalFormatting>
  <conditionalFormatting sqref="T7:T28">
    <cfRule type="cellIs" dxfId="1102" priority="22" operator="lessThan">
      <formula>0</formula>
    </cfRule>
    <cfRule type="cellIs" dxfId="1101" priority="23" operator="lessThan">
      <formula>0</formula>
    </cfRule>
    <cfRule type="cellIs" dxfId="1100" priority="24" operator="lessThan">
      <formula>0</formula>
    </cfRule>
  </conditionalFormatting>
  <conditionalFormatting sqref="D5:K5">
    <cfRule type="cellIs" dxfId="1099" priority="21" operator="greaterThan">
      <formula>0</formula>
    </cfRule>
  </conditionalFormatting>
  <conditionalFormatting sqref="T6:T28">
    <cfRule type="cellIs" dxfId="1098" priority="20" operator="lessThan">
      <formula>0</formula>
    </cfRule>
  </conditionalFormatting>
  <conditionalFormatting sqref="T7:T27">
    <cfRule type="cellIs" dxfId="1097" priority="17" operator="lessThan">
      <formula>0</formula>
    </cfRule>
    <cfRule type="cellIs" dxfId="1096" priority="18" operator="lessThan">
      <formula>0</formula>
    </cfRule>
    <cfRule type="cellIs" dxfId="1095" priority="19" operator="lessThan">
      <formula>0</formula>
    </cfRule>
  </conditionalFormatting>
  <conditionalFormatting sqref="T7:T28">
    <cfRule type="cellIs" dxfId="1094" priority="14" operator="lessThan">
      <formula>0</formula>
    </cfRule>
    <cfRule type="cellIs" dxfId="1093" priority="15" operator="lessThan">
      <formula>0</formula>
    </cfRule>
    <cfRule type="cellIs" dxfId="1092" priority="16" operator="lessThan">
      <formula>0</formula>
    </cfRule>
  </conditionalFormatting>
  <conditionalFormatting sqref="D5:K5">
    <cfRule type="cellIs" dxfId="1091" priority="13" operator="greaterThan">
      <formula>0</formula>
    </cfRule>
  </conditionalFormatting>
  <conditionalFormatting sqref="L4 L6 L28:L29">
    <cfRule type="cellIs" dxfId="1090" priority="12" operator="equal">
      <formula>$L$4</formula>
    </cfRule>
  </conditionalFormatting>
  <conditionalFormatting sqref="D7:S7">
    <cfRule type="cellIs" dxfId="1089" priority="11" operator="greaterThan">
      <formula>0</formula>
    </cfRule>
  </conditionalFormatting>
  <conditionalFormatting sqref="D9:S9">
    <cfRule type="cellIs" dxfId="1088" priority="10" operator="greaterThan">
      <formula>0</formula>
    </cfRule>
  </conditionalFormatting>
  <conditionalFormatting sqref="D11:S11">
    <cfRule type="cellIs" dxfId="1087" priority="9" operator="greaterThan">
      <formula>0</formula>
    </cfRule>
  </conditionalFormatting>
  <conditionalFormatting sqref="D13:S13">
    <cfRule type="cellIs" dxfId="1086" priority="8" operator="greaterThan">
      <formula>0</formula>
    </cfRule>
  </conditionalFormatting>
  <conditionalFormatting sqref="D15:S15">
    <cfRule type="cellIs" dxfId="1085" priority="7" operator="greaterThan">
      <formula>0</formula>
    </cfRule>
  </conditionalFormatting>
  <conditionalFormatting sqref="D17:S17">
    <cfRule type="cellIs" dxfId="1084" priority="6" operator="greaterThan">
      <formula>0</formula>
    </cfRule>
  </conditionalFormatting>
  <conditionalFormatting sqref="D19:S19">
    <cfRule type="cellIs" dxfId="1083" priority="5" operator="greaterThan">
      <formula>0</formula>
    </cfRule>
  </conditionalFormatting>
  <conditionalFormatting sqref="D21:S21">
    <cfRule type="cellIs" dxfId="1082" priority="4" operator="greaterThan">
      <formula>0</formula>
    </cfRule>
  </conditionalFormatting>
  <conditionalFormatting sqref="D23:Q23 S23">
    <cfRule type="cellIs" dxfId="1081" priority="3" operator="greaterThan">
      <formula>0</formula>
    </cfRule>
  </conditionalFormatting>
  <conditionalFormatting sqref="D25:S25">
    <cfRule type="cellIs" dxfId="1080" priority="2" operator="greaterThan">
      <formula>0</formula>
    </cfRule>
  </conditionalFormatting>
  <conditionalFormatting sqref="D27:S27">
    <cfRule type="cellIs" dxfId="107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8" priority="43" operator="equal">
      <formula>212030016606640</formula>
    </cfRule>
  </conditionalFormatting>
  <conditionalFormatting sqref="D29 E4:E6 E28:K29">
    <cfRule type="cellIs" dxfId="1077" priority="41" operator="equal">
      <formula>$E$4</formula>
    </cfRule>
    <cfRule type="cellIs" dxfId="1076" priority="42" operator="equal">
      <formula>2120</formula>
    </cfRule>
  </conditionalFormatting>
  <conditionalFormatting sqref="D29:E29 F4:F6 F28:F29">
    <cfRule type="cellIs" dxfId="1075" priority="39" operator="equal">
      <formula>$F$4</formula>
    </cfRule>
    <cfRule type="cellIs" dxfId="1074" priority="40" operator="equal">
      <formula>300</formula>
    </cfRule>
  </conditionalFormatting>
  <conditionalFormatting sqref="G4:G6 G28:G29">
    <cfRule type="cellIs" dxfId="1073" priority="37" operator="equal">
      <formula>$G$4</formula>
    </cfRule>
    <cfRule type="cellIs" dxfId="1072" priority="38" operator="equal">
      <formula>1660</formula>
    </cfRule>
  </conditionalFormatting>
  <conditionalFormatting sqref="H4:H6 H28:H29">
    <cfRule type="cellIs" dxfId="1071" priority="35" operator="equal">
      <formula>$H$4</formula>
    </cfRule>
    <cfRule type="cellIs" dxfId="1070" priority="36" operator="equal">
      <formula>6640</formula>
    </cfRule>
  </conditionalFormatting>
  <conditionalFormatting sqref="T6:T28">
    <cfRule type="cellIs" dxfId="1069" priority="34" operator="lessThan">
      <formula>0</formula>
    </cfRule>
  </conditionalFormatting>
  <conditionalFormatting sqref="T7:T27">
    <cfRule type="cellIs" dxfId="1068" priority="31" operator="lessThan">
      <formula>0</formula>
    </cfRule>
    <cfRule type="cellIs" dxfId="1067" priority="32" operator="lessThan">
      <formula>0</formula>
    </cfRule>
    <cfRule type="cellIs" dxfId="1066" priority="33" operator="lessThan">
      <formula>0</formula>
    </cfRule>
  </conditionalFormatting>
  <conditionalFormatting sqref="E4:E6 E28:K28">
    <cfRule type="cellIs" dxfId="1065" priority="30" operator="equal">
      <formula>$E$4</formula>
    </cfRule>
  </conditionalFormatting>
  <conditionalFormatting sqref="D28:D29 D6 D4:M4">
    <cfRule type="cellIs" dxfId="1064" priority="29" operator="equal">
      <formula>$D$4</formula>
    </cfRule>
  </conditionalFormatting>
  <conditionalFormatting sqref="I4:I6 I28:I29">
    <cfRule type="cellIs" dxfId="1063" priority="28" operator="equal">
      <formula>$I$4</formula>
    </cfRule>
  </conditionalFormatting>
  <conditionalFormatting sqref="J4:J6 J28:J29">
    <cfRule type="cellIs" dxfId="1062" priority="27" operator="equal">
      <formula>$J$4</formula>
    </cfRule>
  </conditionalFormatting>
  <conditionalFormatting sqref="K4:K6 K28:K29">
    <cfRule type="cellIs" dxfId="1061" priority="26" operator="equal">
      <formula>$K$4</formula>
    </cfRule>
  </conditionalFormatting>
  <conditionalFormatting sqref="M4:M6">
    <cfRule type="cellIs" dxfId="1060" priority="25" operator="equal">
      <formula>$L$4</formula>
    </cfRule>
  </conditionalFormatting>
  <conditionalFormatting sqref="T7:T28">
    <cfRule type="cellIs" dxfId="1059" priority="22" operator="lessThan">
      <formula>0</formula>
    </cfRule>
    <cfRule type="cellIs" dxfId="1058" priority="23" operator="lessThan">
      <formula>0</formula>
    </cfRule>
    <cfRule type="cellIs" dxfId="1057" priority="24" operator="lessThan">
      <formula>0</formula>
    </cfRule>
  </conditionalFormatting>
  <conditionalFormatting sqref="D5:K5">
    <cfRule type="cellIs" dxfId="1056" priority="21" operator="greaterThan">
      <formula>0</formula>
    </cfRule>
  </conditionalFormatting>
  <conditionalFormatting sqref="T6:T28">
    <cfRule type="cellIs" dxfId="1055" priority="20" operator="lessThan">
      <formula>0</formula>
    </cfRule>
  </conditionalFormatting>
  <conditionalFormatting sqref="T7:T27">
    <cfRule type="cellIs" dxfId="1054" priority="17" operator="lessThan">
      <formula>0</formula>
    </cfRule>
    <cfRule type="cellIs" dxfId="1053" priority="18" operator="lessThan">
      <formula>0</formula>
    </cfRule>
    <cfRule type="cellIs" dxfId="1052" priority="19" operator="lessThan">
      <formula>0</formula>
    </cfRule>
  </conditionalFormatting>
  <conditionalFormatting sqref="T7:T28">
    <cfRule type="cellIs" dxfId="1051" priority="14" operator="lessThan">
      <formula>0</formula>
    </cfRule>
    <cfRule type="cellIs" dxfId="1050" priority="15" operator="lessThan">
      <formula>0</formula>
    </cfRule>
    <cfRule type="cellIs" dxfId="1049" priority="16" operator="lessThan">
      <formula>0</formula>
    </cfRule>
  </conditionalFormatting>
  <conditionalFormatting sqref="D5:K5">
    <cfRule type="cellIs" dxfId="1048" priority="13" operator="greaterThan">
      <formula>0</formula>
    </cfRule>
  </conditionalFormatting>
  <conditionalFormatting sqref="L4 L6 L28:L29">
    <cfRule type="cellIs" dxfId="1047" priority="12" operator="equal">
      <formula>$L$4</formula>
    </cfRule>
  </conditionalFormatting>
  <conditionalFormatting sqref="D7:S7">
    <cfRule type="cellIs" dxfId="1046" priority="11" operator="greaterThan">
      <formula>0</formula>
    </cfRule>
  </conditionalFormatting>
  <conditionalFormatting sqref="D9:S9">
    <cfRule type="cellIs" dxfId="1045" priority="10" operator="greaterThan">
      <formula>0</formula>
    </cfRule>
  </conditionalFormatting>
  <conditionalFormatting sqref="D11:S11">
    <cfRule type="cellIs" dxfId="1044" priority="9" operator="greaterThan">
      <formula>0</formula>
    </cfRule>
  </conditionalFormatting>
  <conditionalFormatting sqref="D13:S13">
    <cfRule type="cellIs" dxfId="1043" priority="8" operator="greaterThan">
      <formula>0</formula>
    </cfRule>
  </conditionalFormatting>
  <conditionalFormatting sqref="D15:S15">
    <cfRule type="cellIs" dxfId="1042" priority="7" operator="greaterThan">
      <formula>0</formula>
    </cfRule>
  </conditionalFormatting>
  <conditionalFormatting sqref="D17:S17">
    <cfRule type="cellIs" dxfId="1041" priority="6" operator="greaterThan">
      <formula>0</formula>
    </cfRule>
  </conditionalFormatting>
  <conditionalFormatting sqref="D19:S19">
    <cfRule type="cellIs" dxfId="1040" priority="5" operator="greaterThan">
      <formula>0</formula>
    </cfRule>
  </conditionalFormatting>
  <conditionalFormatting sqref="D21:S21">
    <cfRule type="cellIs" dxfId="1039" priority="4" operator="greaterThan">
      <formula>0</formula>
    </cfRule>
  </conditionalFormatting>
  <conditionalFormatting sqref="D23:S23">
    <cfRule type="cellIs" dxfId="1038" priority="3" operator="greaterThan">
      <formula>0</formula>
    </cfRule>
  </conditionalFormatting>
  <conditionalFormatting sqref="D25:S25">
    <cfRule type="cellIs" dxfId="1037" priority="2" operator="greaterThan">
      <formula>0</formula>
    </cfRule>
  </conditionalFormatting>
  <conditionalFormatting sqref="D27:S27">
    <cfRule type="cellIs" dxfId="103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K27" sqref="K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89</v>
      </c>
      <c r="J28" s="45">
        <f t="shared" si="7"/>
        <v>6</v>
      </c>
      <c r="K28" s="45">
        <f t="shared" si="7"/>
        <v>15</v>
      </c>
      <c r="L28" s="45">
        <f t="shared" si="7"/>
        <v>0</v>
      </c>
      <c r="M28" s="45">
        <f t="shared" si="7"/>
        <v>214096</v>
      </c>
      <c r="N28" s="45">
        <f t="shared" si="7"/>
        <v>234971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227032.36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75" t="s">
        <v>39</v>
      </c>
      <c r="B29" s="76"/>
      <c r="C29" s="7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355</v>
      </c>
      <c r="J29" s="48">
        <f t="shared" si="8"/>
        <v>73</v>
      </c>
      <c r="K29" s="48">
        <f t="shared" si="8"/>
        <v>532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5" priority="43" operator="equal">
      <formula>212030016606640</formula>
    </cfRule>
  </conditionalFormatting>
  <conditionalFormatting sqref="D29 E4:E6 E28:K29">
    <cfRule type="cellIs" dxfId="1034" priority="41" operator="equal">
      <formula>$E$4</formula>
    </cfRule>
    <cfRule type="cellIs" dxfId="1033" priority="42" operator="equal">
      <formula>2120</formula>
    </cfRule>
  </conditionalFormatting>
  <conditionalFormatting sqref="D29:E29 F4:F6 F28:F29">
    <cfRule type="cellIs" dxfId="1032" priority="39" operator="equal">
      <formula>$F$4</formula>
    </cfRule>
    <cfRule type="cellIs" dxfId="1031" priority="40" operator="equal">
      <formula>300</formula>
    </cfRule>
  </conditionalFormatting>
  <conditionalFormatting sqref="G4:G6 G28:G29">
    <cfRule type="cellIs" dxfId="1030" priority="37" operator="equal">
      <formula>$G$4</formula>
    </cfRule>
    <cfRule type="cellIs" dxfId="1029" priority="38" operator="equal">
      <formula>1660</formula>
    </cfRule>
  </conditionalFormatting>
  <conditionalFormatting sqref="H4:H6 H28:H29">
    <cfRule type="cellIs" dxfId="1028" priority="35" operator="equal">
      <formula>$H$4</formula>
    </cfRule>
    <cfRule type="cellIs" dxfId="1027" priority="36" operator="equal">
      <formula>6640</formula>
    </cfRule>
  </conditionalFormatting>
  <conditionalFormatting sqref="T6:T28">
    <cfRule type="cellIs" dxfId="1026" priority="34" operator="lessThan">
      <formula>0</formula>
    </cfRule>
  </conditionalFormatting>
  <conditionalFormatting sqref="T7:T27">
    <cfRule type="cellIs" dxfId="1025" priority="31" operator="lessThan">
      <formula>0</formula>
    </cfRule>
    <cfRule type="cellIs" dxfId="1024" priority="32" operator="lessThan">
      <formula>0</formula>
    </cfRule>
    <cfRule type="cellIs" dxfId="1023" priority="33" operator="lessThan">
      <formula>0</formula>
    </cfRule>
  </conditionalFormatting>
  <conditionalFormatting sqref="E4:E6 E28:K28">
    <cfRule type="cellIs" dxfId="1022" priority="30" operator="equal">
      <formula>$E$4</formula>
    </cfRule>
  </conditionalFormatting>
  <conditionalFormatting sqref="D28:D29 D6 D4:M4">
    <cfRule type="cellIs" dxfId="1021" priority="29" operator="equal">
      <formula>$D$4</formula>
    </cfRule>
  </conditionalFormatting>
  <conditionalFormatting sqref="I4:I6 I28:I29">
    <cfRule type="cellIs" dxfId="1020" priority="28" operator="equal">
      <formula>$I$4</formula>
    </cfRule>
  </conditionalFormatting>
  <conditionalFormatting sqref="J4:J6 J28:J29">
    <cfRule type="cellIs" dxfId="1019" priority="27" operator="equal">
      <formula>$J$4</formula>
    </cfRule>
  </conditionalFormatting>
  <conditionalFormatting sqref="K4:K6 K28:K29">
    <cfRule type="cellIs" dxfId="1018" priority="26" operator="equal">
      <formula>$K$4</formula>
    </cfRule>
  </conditionalFormatting>
  <conditionalFormatting sqref="M4:M6">
    <cfRule type="cellIs" dxfId="1017" priority="25" operator="equal">
      <formula>$L$4</formula>
    </cfRule>
  </conditionalFormatting>
  <conditionalFormatting sqref="T7:T28">
    <cfRule type="cellIs" dxfId="1016" priority="22" operator="lessThan">
      <formula>0</formula>
    </cfRule>
    <cfRule type="cellIs" dxfId="1015" priority="23" operator="lessThan">
      <formula>0</formula>
    </cfRule>
    <cfRule type="cellIs" dxfId="1014" priority="24" operator="lessThan">
      <formula>0</formula>
    </cfRule>
  </conditionalFormatting>
  <conditionalFormatting sqref="D5:K5">
    <cfRule type="cellIs" dxfId="1013" priority="21" operator="greaterThan">
      <formula>0</formula>
    </cfRule>
  </conditionalFormatting>
  <conditionalFormatting sqref="T6:T28">
    <cfRule type="cellIs" dxfId="1012" priority="20" operator="lessThan">
      <formula>0</formula>
    </cfRule>
  </conditionalFormatting>
  <conditionalFormatting sqref="T7:T27">
    <cfRule type="cellIs" dxfId="1011" priority="17" operator="lessThan">
      <formula>0</formula>
    </cfRule>
    <cfRule type="cellIs" dxfId="1010" priority="18" operator="lessThan">
      <formula>0</formula>
    </cfRule>
    <cfRule type="cellIs" dxfId="1009" priority="19" operator="lessThan">
      <formula>0</formula>
    </cfRule>
  </conditionalFormatting>
  <conditionalFormatting sqref="T7:T28">
    <cfRule type="cellIs" dxfId="1008" priority="14" operator="lessThan">
      <formula>0</formula>
    </cfRule>
    <cfRule type="cellIs" dxfId="1007" priority="15" operator="lessThan">
      <formula>0</formula>
    </cfRule>
    <cfRule type="cellIs" dxfId="1006" priority="16" operator="lessThan">
      <formula>0</formula>
    </cfRule>
  </conditionalFormatting>
  <conditionalFormatting sqref="D5:K5">
    <cfRule type="cellIs" dxfId="1005" priority="13" operator="greaterThan">
      <formula>0</formula>
    </cfRule>
  </conditionalFormatting>
  <conditionalFormatting sqref="L4 L6 L28:L29">
    <cfRule type="cellIs" dxfId="1004" priority="12" operator="equal">
      <formula>$L$4</formula>
    </cfRule>
  </conditionalFormatting>
  <conditionalFormatting sqref="D7:S7">
    <cfRule type="cellIs" dxfId="1003" priority="11" operator="greaterThan">
      <formula>0</formula>
    </cfRule>
  </conditionalFormatting>
  <conditionalFormatting sqref="D9:S9">
    <cfRule type="cellIs" dxfId="1002" priority="10" operator="greaterThan">
      <formula>0</formula>
    </cfRule>
  </conditionalFormatting>
  <conditionalFormatting sqref="D11:S11">
    <cfRule type="cellIs" dxfId="1001" priority="9" operator="greaterThan">
      <formula>0</formula>
    </cfRule>
  </conditionalFormatting>
  <conditionalFormatting sqref="D13:S13">
    <cfRule type="cellIs" dxfId="1000" priority="8" operator="greaterThan">
      <formula>0</formula>
    </cfRule>
  </conditionalFormatting>
  <conditionalFormatting sqref="D15:S15">
    <cfRule type="cellIs" dxfId="999" priority="7" operator="greaterThan">
      <formula>0</formula>
    </cfRule>
  </conditionalFormatting>
  <conditionalFormatting sqref="D17:S17">
    <cfRule type="cellIs" dxfId="998" priority="6" operator="greaterThan">
      <formula>0</formula>
    </cfRule>
  </conditionalFormatting>
  <conditionalFormatting sqref="D19:S19">
    <cfRule type="cellIs" dxfId="997" priority="5" operator="greaterThan">
      <formula>0</formula>
    </cfRule>
  </conditionalFormatting>
  <conditionalFormatting sqref="D21:S21">
    <cfRule type="cellIs" dxfId="996" priority="4" operator="greaterThan">
      <formula>0</formula>
    </cfRule>
  </conditionalFormatting>
  <conditionalFormatting sqref="D23:S23">
    <cfRule type="cellIs" dxfId="995" priority="3" operator="greaterThan">
      <formula>0</formula>
    </cfRule>
  </conditionalFormatting>
  <conditionalFormatting sqref="D25:S25">
    <cfRule type="cellIs" dxfId="994" priority="2" operator="greaterThan">
      <formula>0</formula>
    </cfRule>
  </conditionalFormatting>
  <conditionalFormatting sqref="D27:S27">
    <cfRule type="cellIs" dxfId="99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2021-10-13T03:04:59Z</dcterms:modified>
</cp:coreProperties>
</file>