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6" i="13" l="1"/>
  <c r="O24" i="13"/>
  <c r="N28" i="13"/>
  <c r="S23" i="7"/>
  <c r="T23" i="7" s="1"/>
  <c r="R23" i="7"/>
  <c r="O14" i="12"/>
  <c r="C13" i="34"/>
  <c r="D13" i="34" s="1"/>
  <c r="N28" i="12"/>
  <c r="M26" i="33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O26" i="33"/>
  <c r="M7" i="33"/>
  <c r="S7" i="33" s="1"/>
  <c r="T7" i="33" s="1"/>
  <c r="N7" i="33"/>
  <c r="S8" i="33"/>
  <c r="T8" i="33" s="1"/>
  <c r="S26" i="33"/>
  <c r="T26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<sst xmlns="http://schemas.openxmlformats.org/spreadsheetml/2006/main" count="1512" uniqueCount="71">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</sst>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65</v>
      </c>
      <c r="V6" s="18" t="s">
        <v>66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2" t="s">
        <v>38</v>
      </c>
      <c r="B28" s="73"/>
      <c r="C28" s="74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5" t="s">
        <v>39</v>
      </c>
      <c r="B29" s="76"/>
      <c r="C29" s="77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69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70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596677</v>
      </c>
      <c r="E4" s="2">
        <f>'14'!E29</f>
        <v>3250</v>
      </c>
      <c r="F4" s="2">
        <f>'14'!F29</f>
        <v>11310</v>
      </c>
      <c r="G4" s="2">
        <f>'14'!G29</f>
        <v>2040</v>
      </c>
      <c r="H4" s="2">
        <f>'14'!H29</f>
        <v>15590</v>
      </c>
      <c r="I4" s="2">
        <f>'14'!I29</f>
        <v>494</v>
      </c>
      <c r="J4" s="2">
        <f>'14'!J29</f>
        <v>244</v>
      </c>
      <c r="K4" s="2">
        <f>'14'!K29</f>
        <v>453</v>
      </c>
      <c r="L4" s="2">
        <f>'14'!L29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596677</v>
      </c>
      <c r="E4" s="2">
        <f>'15'!E29</f>
        <v>3250</v>
      </c>
      <c r="F4" s="2">
        <f>'15'!F29</f>
        <v>11310</v>
      </c>
      <c r="G4" s="2">
        <f>'15'!G29</f>
        <v>2040</v>
      </c>
      <c r="H4" s="2">
        <f>'15'!H29</f>
        <v>15590</v>
      </c>
      <c r="I4" s="2">
        <f>'15'!I29</f>
        <v>494</v>
      </c>
      <c r="J4" s="2">
        <f>'15'!J29</f>
        <v>244</v>
      </c>
      <c r="K4" s="2">
        <f>'15'!K29</f>
        <v>453</v>
      </c>
      <c r="L4" s="2">
        <f>'15'!L29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596677</v>
      </c>
      <c r="E4" s="2">
        <f>'16'!E29</f>
        <v>3250</v>
      </c>
      <c r="F4" s="2">
        <f>'16'!F29</f>
        <v>11310</v>
      </c>
      <c r="G4" s="2">
        <f>'16'!G29</f>
        <v>2040</v>
      </c>
      <c r="H4" s="2">
        <f>'16'!H29</f>
        <v>15590</v>
      </c>
      <c r="I4" s="2">
        <f>'16'!I29</f>
        <v>494</v>
      </c>
      <c r="J4" s="2">
        <f>'16'!J29</f>
        <v>244</v>
      </c>
      <c r="K4" s="2">
        <f>'16'!K29</f>
        <v>453</v>
      </c>
      <c r="L4" s="2">
        <f>'16'!L29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596677</v>
      </c>
      <c r="E4" s="2">
        <f>'17'!E29</f>
        <v>3250</v>
      </c>
      <c r="F4" s="2">
        <f>'17'!F29</f>
        <v>11310</v>
      </c>
      <c r="G4" s="2">
        <f>'17'!G29</f>
        <v>2040</v>
      </c>
      <c r="H4" s="2">
        <f>'17'!H29</f>
        <v>15590</v>
      </c>
      <c r="I4" s="2">
        <f>'17'!I29</f>
        <v>494</v>
      </c>
      <c r="J4" s="2">
        <f>'17'!J29</f>
        <v>244</v>
      </c>
      <c r="K4" s="2">
        <f>'17'!K29</f>
        <v>453</v>
      </c>
      <c r="L4" s="2">
        <f>'17'!L29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596677</v>
      </c>
      <c r="E4" s="2">
        <f>'18'!E29</f>
        <v>3250</v>
      </c>
      <c r="F4" s="2">
        <f>'18'!F29</f>
        <v>11310</v>
      </c>
      <c r="G4" s="2">
        <f>'18'!G29</f>
        <v>2040</v>
      </c>
      <c r="H4" s="2">
        <f>'18'!H29</f>
        <v>15590</v>
      </c>
      <c r="I4" s="2">
        <f>'18'!I29</f>
        <v>494</v>
      </c>
      <c r="J4" s="2">
        <f>'18'!J29</f>
        <v>244</v>
      </c>
      <c r="K4" s="2">
        <f>'18'!K29</f>
        <v>453</v>
      </c>
      <c r="L4" s="2">
        <f>'18'!L29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596677</v>
      </c>
      <c r="E4" s="2">
        <f>'19'!E29</f>
        <v>3250</v>
      </c>
      <c r="F4" s="2">
        <f>'19'!F29</f>
        <v>11310</v>
      </c>
      <c r="G4" s="2">
        <f>'19'!G29</f>
        <v>2040</v>
      </c>
      <c r="H4" s="2">
        <f>'19'!H29</f>
        <v>15590</v>
      </c>
      <c r="I4" s="2">
        <f>'19'!I29</f>
        <v>494</v>
      </c>
      <c r="J4" s="2">
        <f>'19'!J29</f>
        <v>244</v>
      </c>
      <c r="K4" s="2">
        <f>'19'!K29</f>
        <v>453</v>
      </c>
      <c r="L4" s="2">
        <f>'19'!L29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596677</v>
      </c>
      <c r="E4" s="2">
        <f>'20'!E29</f>
        <v>3250</v>
      </c>
      <c r="F4" s="2">
        <f>'20'!F29</f>
        <v>11310</v>
      </c>
      <c r="G4" s="2">
        <f>'20'!G29</f>
        <v>2040</v>
      </c>
      <c r="H4" s="2">
        <f>'20'!H29</f>
        <v>15590</v>
      </c>
      <c r="I4" s="2">
        <f>'20'!I29</f>
        <v>494</v>
      </c>
      <c r="J4" s="2">
        <f>'20'!J29</f>
        <v>244</v>
      </c>
      <c r="K4" s="2">
        <f>'20'!K29</f>
        <v>453</v>
      </c>
      <c r="L4" s="2">
        <f>'20'!L29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596677</v>
      </c>
      <c r="E4" s="2">
        <f>'21'!E29</f>
        <v>3250</v>
      </c>
      <c r="F4" s="2">
        <f>'21'!F29</f>
        <v>11310</v>
      </c>
      <c r="G4" s="2">
        <f>'21'!G29</f>
        <v>2040</v>
      </c>
      <c r="H4" s="2">
        <f>'21'!H29</f>
        <v>15590</v>
      </c>
      <c r="I4" s="2">
        <f>'21'!I29</f>
        <v>494</v>
      </c>
      <c r="J4" s="2">
        <f>'21'!J29</f>
        <v>244</v>
      </c>
      <c r="K4" s="2">
        <f>'21'!K29</f>
        <v>453</v>
      </c>
      <c r="L4" s="2">
        <f>'21'!L29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596677</v>
      </c>
      <c r="E4" s="2">
        <f>'22'!E29</f>
        <v>3250</v>
      </c>
      <c r="F4" s="2">
        <f>'22'!F29</f>
        <v>11310</v>
      </c>
      <c r="G4" s="2">
        <f>'22'!G29</f>
        <v>2040</v>
      </c>
      <c r="H4" s="2">
        <f>'22'!H29</f>
        <v>15590</v>
      </c>
      <c r="I4" s="2">
        <f>'22'!I29</f>
        <v>494</v>
      </c>
      <c r="J4" s="2">
        <f>'22'!J29</f>
        <v>244</v>
      </c>
      <c r="K4" s="2">
        <f>'22'!K29</f>
        <v>453</v>
      </c>
      <c r="L4" s="2">
        <f>'22'!L29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596677</v>
      </c>
      <c r="E4" s="2">
        <f>'23'!E29</f>
        <v>3250</v>
      </c>
      <c r="F4" s="2">
        <f>'23'!F29</f>
        <v>11310</v>
      </c>
      <c r="G4" s="2">
        <f>'23'!G29</f>
        <v>2040</v>
      </c>
      <c r="H4" s="2">
        <f>'23'!H29</f>
        <v>15590</v>
      </c>
      <c r="I4" s="2">
        <f>'23'!I29</f>
        <v>494</v>
      </c>
      <c r="J4" s="2">
        <f>'23'!J29</f>
        <v>244</v>
      </c>
      <c r="K4" s="2">
        <f>'23'!K29</f>
        <v>453</v>
      </c>
      <c r="L4" s="2">
        <f>'23'!L29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596677</v>
      </c>
      <c r="E4" s="2">
        <f>'24'!E29</f>
        <v>3250</v>
      </c>
      <c r="F4" s="2">
        <f>'24'!F29</f>
        <v>11310</v>
      </c>
      <c r="G4" s="2">
        <f>'24'!G29</f>
        <v>2040</v>
      </c>
      <c r="H4" s="2">
        <f>'24'!H29</f>
        <v>15590</v>
      </c>
      <c r="I4" s="2">
        <f>'24'!I29</f>
        <v>494</v>
      </c>
      <c r="J4" s="2">
        <f>'24'!J29</f>
        <v>244</v>
      </c>
      <c r="K4" s="2">
        <f>'24'!K29</f>
        <v>453</v>
      </c>
      <c r="L4" s="2">
        <f>'24'!L29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596677</v>
      </c>
      <c r="E4" s="2">
        <f>'25'!E29</f>
        <v>3250</v>
      </c>
      <c r="F4" s="2">
        <f>'25'!F29</f>
        <v>11310</v>
      </c>
      <c r="G4" s="2">
        <f>'25'!G29</f>
        <v>2040</v>
      </c>
      <c r="H4" s="2">
        <f>'25'!H29</f>
        <v>15590</v>
      </c>
      <c r="I4" s="2">
        <f>'25'!I29</f>
        <v>494</v>
      </c>
      <c r="J4" s="2">
        <f>'25'!J29</f>
        <v>244</v>
      </c>
      <c r="K4" s="2">
        <f>'25'!K29</f>
        <v>453</v>
      </c>
      <c r="L4" s="2">
        <f>'25'!L29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596677</v>
      </c>
      <c r="E4" s="2">
        <f>'26'!E29</f>
        <v>3250</v>
      </c>
      <c r="F4" s="2">
        <f>'26'!F29</f>
        <v>11310</v>
      </c>
      <c r="G4" s="2">
        <f>'26'!G29</f>
        <v>2040</v>
      </c>
      <c r="H4" s="2">
        <f>'26'!H29</f>
        <v>15590</v>
      </c>
      <c r="I4" s="2">
        <f>'26'!I29</f>
        <v>494</v>
      </c>
      <c r="J4" s="2">
        <f>'26'!J29</f>
        <v>244</v>
      </c>
      <c r="K4" s="2">
        <f>'26'!K29</f>
        <v>453</v>
      </c>
      <c r="L4" s="2">
        <f>'26'!L29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596677</v>
      </c>
      <c r="E4" s="2">
        <f>'27'!E29</f>
        <v>3250</v>
      </c>
      <c r="F4" s="2">
        <f>'27'!F29</f>
        <v>11310</v>
      </c>
      <c r="G4" s="2">
        <f>'27'!G29</f>
        <v>2040</v>
      </c>
      <c r="H4" s="2">
        <f>'27'!H29</f>
        <v>15590</v>
      </c>
      <c r="I4" s="2">
        <f>'27'!I29</f>
        <v>494</v>
      </c>
      <c r="J4" s="2">
        <f>'27'!J29</f>
        <v>244</v>
      </c>
      <c r="K4" s="2">
        <f>'27'!K29</f>
        <v>453</v>
      </c>
      <c r="L4" s="2">
        <f>'27'!L29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596677</v>
      </c>
      <c r="E4" s="2">
        <f>'28'!E29</f>
        <v>3250</v>
      </c>
      <c r="F4" s="2">
        <f>'28'!F29</f>
        <v>11310</v>
      </c>
      <c r="G4" s="2">
        <f>'28'!G29</f>
        <v>2040</v>
      </c>
      <c r="H4" s="2">
        <f>'28'!H29</f>
        <v>15590</v>
      </c>
      <c r="I4" s="2">
        <f>'28'!I29</f>
        <v>494</v>
      </c>
      <c r="J4" s="2">
        <f>'28'!J29</f>
        <v>244</v>
      </c>
      <c r="K4" s="2">
        <f>'28'!K29</f>
        <v>453</v>
      </c>
      <c r="L4" s="2">
        <f>'28'!L29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5" t="s">
        <v>39</v>
      </c>
      <c r="B29" s="76"/>
      <c r="C29" s="7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596677</v>
      </c>
      <c r="E4" s="2">
        <f>'29'!E29</f>
        <v>3250</v>
      </c>
      <c r="F4" s="2">
        <f>'29'!F29</f>
        <v>11310</v>
      </c>
      <c r="G4" s="2">
        <f>'29'!G29</f>
        <v>2040</v>
      </c>
      <c r="H4" s="2">
        <f>'29'!H29</f>
        <v>15590</v>
      </c>
      <c r="I4" s="2">
        <f>'29'!I29</f>
        <v>494</v>
      </c>
      <c r="J4" s="2">
        <f>'29'!J29</f>
        <v>244</v>
      </c>
      <c r="K4" s="2">
        <f>'29'!K29</f>
        <v>453</v>
      </c>
      <c r="L4" s="2">
        <f>'29'!L29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596677</v>
      </c>
      <c r="E4" s="2">
        <f>'30'!E29</f>
        <v>3250</v>
      </c>
      <c r="F4" s="2">
        <f>'30'!F29</f>
        <v>11310</v>
      </c>
      <c r="G4" s="2">
        <f>'30'!G29</f>
        <v>2040</v>
      </c>
      <c r="H4" s="2">
        <f>'30'!H29</f>
        <v>15590</v>
      </c>
      <c r="I4" s="2">
        <f>'30'!I29</f>
        <v>494</v>
      </c>
      <c r="J4" s="2">
        <f>'30'!J29</f>
        <v>244</v>
      </c>
      <c r="K4" s="2">
        <f>'30'!K29</f>
        <v>453</v>
      </c>
      <c r="L4" s="2">
        <f>'30'!L29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3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2583935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154959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162029</v>
      </c>
      <c r="N7" s="24">
        <f>D7+E7*20+F7*10+G7*9+H7*9+I7*191+J7*191+K7*182+L7*100</f>
        <v>177756</v>
      </c>
      <c r="O7" s="25">
        <f>M7*2.75%</f>
        <v>4455.7974999999997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1142</v>
      </c>
      <c r="R7" s="24">
        <f>M7-(M7*2.75%)+I7*191+J7*191+K7*182+L7*100-Q7</f>
        <v>172158.20250000001</v>
      </c>
      <c r="S7" s="25">
        <f>M7*0.95%</f>
        <v>1539.2755</v>
      </c>
      <c r="T7" s="27">
        <f>S7-Q7</f>
        <v>397.27549999999997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75708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83728</v>
      </c>
      <c r="N8" s="24">
        <f t="shared" ref="N8:N27" si="1">D8+E8*20+F8*10+G8*9+H8*9+I8*191+J8*191+K8*182+L8*100</f>
        <v>88485</v>
      </c>
      <c r="O8" s="25">
        <f t="shared" ref="O8:O27" si="2">M8*2.75%</f>
        <v>2302.52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520</v>
      </c>
      <c r="R8" s="24">
        <f t="shared" ref="R8:R27" si="3">M8-(M8*2.75%)+I8*191+J8*191+K8*182+L8*100-Q8</f>
        <v>85662.48</v>
      </c>
      <c r="S8" s="25">
        <f t="shared" ref="S8:S27" si="4">M8*0.95%</f>
        <v>795.41599999999994</v>
      </c>
      <c r="T8" s="27">
        <f t="shared" ref="T8:T27" si="5">S8-Q8</f>
        <v>275.41599999999994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203650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70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222590</v>
      </c>
      <c r="N9" s="24">
        <f t="shared" si="1"/>
        <v>238535</v>
      </c>
      <c r="O9" s="25">
        <f t="shared" si="2"/>
        <v>6121.2250000000004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1304</v>
      </c>
      <c r="R9" s="24">
        <f t="shared" si="3"/>
        <v>231109.77499999999</v>
      </c>
      <c r="S9" s="25">
        <f t="shared" si="4"/>
        <v>2114.605</v>
      </c>
      <c r="T9" s="27">
        <f t="shared" si="5"/>
        <v>810.60500000000002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64662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70162</v>
      </c>
      <c r="N10" s="24">
        <f t="shared" si="1"/>
        <v>78948</v>
      </c>
      <c r="O10" s="25">
        <f t="shared" si="2"/>
        <v>1929.4549999999999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321</v>
      </c>
      <c r="R10" s="24">
        <f t="shared" si="3"/>
        <v>76697.544999999998</v>
      </c>
      <c r="S10" s="25">
        <f t="shared" si="4"/>
        <v>666.53899999999999</v>
      </c>
      <c r="T10" s="27">
        <f t="shared" si="5"/>
        <v>345.53899999999999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92738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103438</v>
      </c>
      <c r="N11" s="24">
        <f t="shared" si="1"/>
        <v>119839</v>
      </c>
      <c r="O11" s="25">
        <f t="shared" si="2"/>
        <v>2844.5450000000001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619</v>
      </c>
      <c r="R11" s="24">
        <f t="shared" si="3"/>
        <v>116375.455</v>
      </c>
      <c r="S11" s="25">
        <f t="shared" si="4"/>
        <v>982.66099999999994</v>
      </c>
      <c r="T11" s="27">
        <f t="shared" si="5"/>
        <v>363.66099999999994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75703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76653</v>
      </c>
      <c r="N12" s="24">
        <f t="shared" si="1"/>
        <v>149673</v>
      </c>
      <c r="O12" s="25">
        <f t="shared" si="2"/>
        <v>2107.9575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339</v>
      </c>
      <c r="R12" s="24">
        <f t="shared" si="3"/>
        <v>147226.04249999998</v>
      </c>
      <c r="S12" s="25">
        <f t="shared" si="4"/>
        <v>728.20349999999996</v>
      </c>
      <c r="T12" s="27">
        <f t="shared" si="5"/>
        <v>389.20349999999996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71660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77200</v>
      </c>
      <c r="N13" s="24">
        <f t="shared" si="1"/>
        <v>98974</v>
      </c>
      <c r="O13" s="25">
        <f t="shared" si="2"/>
        <v>2123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27</v>
      </c>
      <c r="R13" s="24">
        <f t="shared" si="3"/>
        <v>96824</v>
      </c>
      <c r="S13" s="25">
        <f t="shared" si="4"/>
        <v>733.4</v>
      </c>
      <c r="T13" s="27">
        <f t="shared" si="5"/>
        <v>706.4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186360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350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194610</v>
      </c>
      <c r="N14" s="24">
        <f t="shared" si="1"/>
        <v>204009</v>
      </c>
      <c r="O14" s="25">
        <f t="shared" si="2"/>
        <v>5351.7749999999996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197319.22500000001</v>
      </c>
      <c r="S14" s="25">
        <f t="shared" si="4"/>
        <v>1848.7949999999998</v>
      </c>
      <c r="T14" s="27">
        <f t="shared" si="5"/>
        <v>510.79499999999985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205026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211746</v>
      </c>
      <c r="N15" s="24">
        <f t="shared" si="1"/>
        <v>214975</v>
      </c>
      <c r="O15" s="25">
        <f t="shared" si="2"/>
        <v>5823.0150000000003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1499</v>
      </c>
      <c r="R15" s="24">
        <f t="shared" si="3"/>
        <v>207652.98499999999</v>
      </c>
      <c r="S15" s="25">
        <f t="shared" si="4"/>
        <v>2011.587</v>
      </c>
      <c r="T15" s="27">
        <f t="shared" si="5"/>
        <v>512.58699999999999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210823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222843</v>
      </c>
      <c r="N16" s="24">
        <f t="shared" si="1"/>
        <v>230438</v>
      </c>
      <c r="O16" s="25">
        <f t="shared" si="2"/>
        <v>6128.1824999999999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1277</v>
      </c>
      <c r="R16" s="24">
        <f t="shared" si="3"/>
        <v>223032.8175</v>
      </c>
      <c r="S16" s="25">
        <f t="shared" si="4"/>
        <v>2117.0084999999999</v>
      </c>
      <c r="T16" s="27">
        <f t="shared" si="5"/>
        <v>840.00849999999991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143518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152138</v>
      </c>
      <c r="N17" s="24">
        <f t="shared" si="1"/>
        <v>160825</v>
      </c>
      <c r="O17" s="25">
        <f t="shared" si="2"/>
        <v>4183.7950000000001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925</v>
      </c>
      <c r="R17" s="24">
        <f t="shared" si="3"/>
        <v>155716.20499999999</v>
      </c>
      <c r="S17" s="25">
        <f t="shared" si="4"/>
        <v>1445.3109999999999</v>
      </c>
      <c r="T17" s="27">
        <f t="shared" si="5"/>
        <v>520.31099999999992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150088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153988</v>
      </c>
      <c r="N18" s="24">
        <f t="shared" si="1"/>
        <v>162947</v>
      </c>
      <c r="O18" s="25">
        <f t="shared" si="2"/>
        <v>4234.67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1461</v>
      </c>
      <c r="R18" s="24">
        <f t="shared" si="3"/>
        <v>157251.32999999999</v>
      </c>
      <c r="S18" s="25">
        <f t="shared" si="4"/>
        <v>1462.886</v>
      </c>
      <c r="T18" s="27">
        <f t="shared" si="5"/>
        <v>1.8859999999999673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118172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125232</v>
      </c>
      <c r="N19" s="24">
        <f t="shared" si="1"/>
        <v>130899</v>
      </c>
      <c r="O19" s="25">
        <f t="shared" si="2"/>
        <v>3443.88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1138</v>
      </c>
      <c r="R19" s="24">
        <f t="shared" si="3"/>
        <v>126317.12</v>
      </c>
      <c r="S19" s="25">
        <f t="shared" si="4"/>
        <v>1189.704</v>
      </c>
      <c r="T19" s="27">
        <f t="shared" si="5"/>
        <v>51.703999999999951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43115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43115</v>
      </c>
      <c r="N20" s="24">
        <f t="shared" si="1"/>
        <v>44070</v>
      </c>
      <c r="O20" s="25">
        <f t="shared" si="2"/>
        <v>1185.6624999999999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1001</v>
      </c>
      <c r="R20" s="24">
        <f t="shared" si="3"/>
        <v>41883.337500000001</v>
      </c>
      <c r="S20" s="25">
        <f t="shared" si="4"/>
        <v>409.59249999999997</v>
      </c>
      <c r="T20" s="27">
        <f t="shared" si="5"/>
        <v>-591.40750000000003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70337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74067</v>
      </c>
      <c r="N21" s="24">
        <f t="shared" si="1"/>
        <v>84601</v>
      </c>
      <c r="O21" s="25">
        <f t="shared" si="2"/>
        <v>2036.8425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235</v>
      </c>
      <c r="R21" s="24">
        <f t="shared" si="3"/>
        <v>82329.157500000001</v>
      </c>
      <c r="S21" s="25">
        <f t="shared" si="4"/>
        <v>703.63649999999996</v>
      </c>
      <c r="T21" s="27">
        <f t="shared" si="5"/>
        <v>468.63649999999996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220297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750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231987</v>
      </c>
      <c r="N22" s="24">
        <f t="shared" si="1"/>
        <v>242357</v>
      </c>
      <c r="O22" s="25">
        <f t="shared" si="2"/>
        <v>6379.6424999999999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1400</v>
      </c>
      <c r="R22" s="24">
        <f t="shared" si="3"/>
        <v>234577.35750000001</v>
      </c>
      <c r="S22" s="25">
        <f t="shared" si="4"/>
        <v>2203.8764999999999</v>
      </c>
      <c r="T22" s="27">
        <f t="shared" si="5"/>
        <v>803.87649999999985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84355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84355</v>
      </c>
      <c r="N23" s="24">
        <f t="shared" si="1"/>
        <v>99365</v>
      </c>
      <c r="O23" s="25">
        <f t="shared" si="2"/>
        <v>2319.7624999999998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730</v>
      </c>
      <c r="R23" s="24">
        <f t="shared" si="3"/>
        <v>96315.237500000003</v>
      </c>
      <c r="S23" s="25">
        <f t="shared" si="4"/>
        <v>801.37249999999995</v>
      </c>
      <c r="T23" s="27">
        <f t="shared" si="5"/>
        <v>71.372499999999945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271144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282964</v>
      </c>
      <c r="N24" s="24">
        <f t="shared" si="1"/>
        <v>299637</v>
      </c>
      <c r="O24" s="25">
        <f t="shared" si="2"/>
        <v>7781.51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290173.49</v>
      </c>
      <c r="S24" s="25">
        <f t="shared" si="4"/>
        <v>2688.1579999999999</v>
      </c>
      <c r="T24" s="27">
        <f t="shared" si="5"/>
        <v>1006.1579999999999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103027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109727</v>
      </c>
      <c r="N25" s="24">
        <f t="shared" si="1"/>
        <v>113839</v>
      </c>
      <c r="O25" s="25">
        <f t="shared" si="2"/>
        <v>3017.4924999999998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962</v>
      </c>
      <c r="R25" s="24">
        <f t="shared" si="3"/>
        <v>109859.50750000001</v>
      </c>
      <c r="S25" s="25">
        <f t="shared" si="4"/>
        <v>1042.4065000000001</v>
      </c>
      <c r="T25" s="27">
        <f t="shared" si="5"/>
        <v>80.406500000000051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119485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350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120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124315</v>
      </c>
      <c r="N26" s="24">
        <f t="shared" si="1"/>
        <v>136094</v>
      </c>
      <c r="O26" s="25">
        <f t="shared" si="2"/>
        <v>3418.6624999999999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1112</v>
      </c>
      <c r="R26" s="24">
        <f t="shared" si="3"/>
        <v>131563.33749999999</v>
      </c>
      <c r="S26" s="25">
        <f t="shared" si="4"/>
        <v>1180.9925000000001</v>
      </c>
      <c r="T26" s="27">
        <f t="shared" si="5"/>
        <v>68.992500000000064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89977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89977</v>
      </c>
      <c r="N27" s="40">
        <f t="shared" si="1"/>
        <v>93406</v>
      </c>
      <c r="O27" s="25">
        <f t="shared" si="2"/>
        <v>2474.3674999999998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89881.632500000007</v>
      </c>
      <c r="S27" s="42">
        <f t="shared" si="4"/>
        <v>854.78149999999994</v>
      </c>
      <c r="T27" s="43">
        <f t="shared" si="5"/>
        <v>-195.21850000000006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2754804</v>
      </c>
      <c r="E28" s="45">
        <f t="shared" si="6"/>
        <v>1300</v>
      </c>
      <c r="F28" s="45">
        <f t="shared" ref="F28:T28" si="7">SUM(F7:F27)</f>
        <v>1850</v>
      </c>
      <c r="G28" s="45">
        <f t="shared" si="7"/>
        <v>2960</v>
      </c>
      <c r="H28" s="45">
        <f t="shared" si="7"/>
        <v>7880</v>
      </c>
      <c r="I28" s="45">
        <f t="shared" si="7"/>
        <v>1052</v>
      </c>
      <c r="J28" s="45">
        <f t="shared" si="7"/>
        <v>136</v>
      </c>
      <c r="K28" s="45">
        <f t="shared" si="7"/>
        <v>250</v>
      </c>
      <c r="L28" s="45">
        <f t="shared" si="7"/>
        <v>4</v>
      </c>
      <c r="M28" s="45">
        <f t="shared" si="7"/>
        <v>2896864</v>
      </c>
      <c r="N28" s="45">
        <f t="shared" si="7"/>
        <v>3169672</v>
      </c>
      <c r="O28" s="46">
        <f t="shared" si="7"/>
        <v>79663.75999999998</v>
      </c>
      <c r="P28" s="45">
        <f t="shared" si="7"/>
        <v>0</v>
      </c>
      <c r="Q28" s="45">
        <f t="shared" si="7"/>
        <v>20082</v>
      </c>
      <c r="R28" s="45">
        <f t="shared" si="7"/>
        <v>3069926.2399999998</v>
      </c>
      <c r="S28" s="45">
        <f t="shared" si="7"/>
        <v>27520.207999999999</v>
      </c>
      <c r="T28" s="47">
        <f t="shared" si="7"/>
        <v>7438.2079999999987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336770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7" sqref="G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2" t="s">
        <v>55</v>
      </c>
      <c r="B1" s="93"/>
      <c r="C1" s="93"/>
      <c r="D1" s="94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7070</v>
      </c>
      <c r="D3" s="54">
        <f>B3-C3</f>
        <v>52930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8020</v>
      </c>
      <c r="D4" s="54">
        <f t="shared" ref="D4:D23" si="0">B4-C4</f>
        <v>26980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18940</v>
      </c>
      <c r="D5" s="54">
        <f t="shared" si="0"/>
        <v>56060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5500</v>
      </c>
      <c r="D6" s="54">
        <f t="shared" si="0"/>
        <v>24500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10700</v>
      </c>
      <c r="D7" s="54">
        <f t="shared" si="0"/>
        <v>24300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950</v>
      </c>
      <c r="D8" s="54">
        <f t="shared" si="0"/>
        <v>29050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5540</v>
      </c>
      <c r="D9" s="54">
        <f t="shared" si="0"/>
        <v>24460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8250</v>
      </c>
      <c r="D10" s="54">
        <f t="shared" si="0"/>
        <v>61750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6720</v>
      </c>
      <c r="D11" s="54">
        <f t="shared" si="0"/>
        <v>63280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12020</v>
      </c>
      <c r="D12" s="54">
        <f t="shared" si="0"/>
        <v>57980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8620</v>
      </c>
      <c r="D13" s="54">
        <f t="shared" si="0"/>
        <v>46380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3730</v>
      </c>
      <c r="D17" s="54">
        <f t="shared" si="0"/>
        <v>26270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11690</v>
      </c>
      <c r="D18" s="54">
        <f t="shared" si="0"/>
        <v>63310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11820</v>
      </c>
      <c r="D20" s="54">
        <f t="shared" si="0"/>
        <v>63180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4830</v>
      </c>
      <c r="D22" s="54">
        <f t="shared" si="0"/>
        <v>30170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142060</v>
      </c>
      <c r="D24" s="60">
        <f t="shared" si="1"/>
        <v>857940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5" t="s">
        <v>39</v>
      </c>
      <c r="B29" s="76"/>
      <c r="C29" s="7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5" t="s">
        <v>39</v>
      </c>
      <c r="B29" s="76"/>
      <c r="C29" s="7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2021-10-13T15:44:12Z</dcterms:modified>
</cp:coreProperties>
</file>