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18" i="8" l="1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<sst xmlns="http://schemas.openxmlformats.org/spreadsheetml/2006/main" count="1658" uniqueCount="104">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</sst>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'9'!D29</f>
        <v>642008</v>
      </c>
      <c r="E4" s="2">
        <f>'9'!E29</f>
        <v>2400</v>
      </c>
      <c r="F4" s="2">
        <f>'9'!F29</f>
        <v>7080</v>
      </c>
      <c r="G4" s="2">
        <f>'9'!G29</f>
        <v>0</v>
      </c>
      <c r="H4" s="2">
        <f>'9'!H29</f>
        <v>27310</v>
      </c>
      <c r="I4" s="2">
        <f>'9'!I29</f>
        <v>639</v>
      </c>
      <c r="J4" s="2">
        <f>'9'!J29</f>
        <v>145</v>
      </c>
      <c r="K4" s="2">
        <f>'9'!K29</f>
        <v>294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642008</v>
      </c>
      <c r="E4" s="2">
        <f>'10'!E29</f>
        <v>2400</v>
      </c>
      <c r="F4" s="2">
        <f>'10'!F29</f>
        <v>7080</v>
      </c>
      <c r="G4" s="2">
        <f>'10'!G29</f>
        <v>0</v>
      </c>
      <c r="H4" s="2">
        <f>'10'!H29</f>
        <v>27310</v>
      </c>
      <c r="I4" s="2">
        <f>'10'!I29</f>
        <v>639</v>
      </c>
      <c r="J4" s="2">
        <f>'10'!J29</f>
        <v>145</v>
      </c>
      <c r="K4" s="2">
        <f>'10'!K29</f>
        <v>294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'11'!D29</f>
        <v>642008</v>
      </c>
      <c r="E4" s="2">
        <f>'11'!E29</f>
        <v>2400</v>
      </c>
      <c r="F4" s="2">
        <f>'11'!F29</f>
        <v>7080</v>
      </c>
      <c r="G4" s="2">
        <f>'11'!G29</f>
        <v>0</v>
      </c>
      <c r="H4" s="2">
        <f>'11'!H29</f>
        <v>27310</v>
      </c>
      <c r="I4" s="2">
        <f>'11'!I29</f>
        <v>639</v>
      </c>
      <c r="J4" s="2">
        <f>'11'!J29</f>
        <v>145</v>
      </c>
      <c r="K4" s="2">
        <f>'11'!K29</f>
        <v>294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642008</v>
      </c>
      <c r="E4" s="2">
        <f>'12'!E29</f>
        <v>2400</v>
      </c>
      <c r="F4" s="2">
        <f>'12'!F29</f>
        <v>7080</v>
      </c>
      <c r="G4" s="2">
        <f>'12'!G29</f>
        <v>0</v>
      </c>
      <c r="H4" s="2">
        <f>'12'!H29</f>
        <v>27310</v>
      </c>
      <c r="I4" s="2">
        <f>'12'!I29</f>
        <v>639</v>
      </c>
      <c r="J4" s="2">
        <f>'12'!J29</f>
        <v>145</v>
      </c>
      <c r="K4" s="2">
        <f>'12'!K29</f>
        <v>294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642008</v>
      </c>
      <c r="E4" s="2">
        <f>'13'!E29</f>
        <v>2400</v>
      </c>
      <c r="F4" s="2">
        <f>'13'!F29</f>
        <v>7080</v>
      </c>
      <c r="G4" s="2">
        <f>'13'!G29</f>
        <v>0</v>
      </c>
      <c r="H4" s="2">
        <f>'13'!H29</f>
        <v>27310</v>
      </c>
      <c r="I4" s="2">
        <f>'13'!I29</f>
        <v>639</v>
      </c>
      <c r="J4" s="2">
        <f>'13'!J29</f>
        <v>145</v>
      </c>
      <c r="K4" s="2">
        <f>'13'!K29</f>
        <v>294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642008</v>
      </c>
      <c r="E4" s="2">
        <f>'14'!E29</f>
        <v>2400</v>
      </c>
      <c r="F4" s="2">
        <f>'14'!F29</f>
        <v>7080</v>
      </c>
      <c r="G4" s="2">
        <f>'14'!G29</f>
        <v>0</v>
      </c>
      <c r="H4" s="2">
        <f>'14'!H29</f>
        <v>27310</v>
      </c>
      <c r="I4" s="2">
        <f>'14'!I29</f>
        <v>639</v>
      </c>
      <c r="J4" s="2">
        <f>'14'!J29</f>
        <v>145</v>
      </c>
      <c r="K4" s="2">
        <f>'14'!K29</f>
        <v>294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642008</v>
      </c>
      <c r="E4" s="2">
        <f>'15'!E29</f>
        <v>2400</v>
      </c>
      <c r="F4" s="2">
        <f>'15'!F29</f>
        <v>7080</v>
      </c>
      <c r="G4" s="2">
        <f>'15'!G29</f>
        <v>0</v>
      </c>
      <c r="H4" s="2">
        <f>'15'!H29</f>
        <v>27310</v>
      </c>
      <c r="I4" s="2">
        <f>'15'!I29</f>
        <v>639</v>
      </c>
      <c r="J4" s="2">
        <f>'15'!J29</f>
        <v>145</v>
      </c>
      <c r="K4" s="2">
        <f>'15'!K29</f>
        <v>294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642008</v>
      </c>
      <c r="E4" s="2">
        <f>'16'!E29</f>
        <v>2400</v>
      </c>
      <c r="F4" s="2">
        <f>'16'!F29</f>
        <v>7080</v>
      </c>
      <c r="G4" s="2">
        <f>'16'!G29</f>
        <v>0</v>
      </c>
      <c r="H4" s="2">
        <f>'16'!H29</f>
        <v>27310</v>
      </c>
      <c r="I4" s="2">
        <f>'16'!I29</f>
        <v>639</v>
      </c>
      <c r="J4" s="2">
        <f>'16'!J29</f>
        <v>145</v>
      </c>
      <c r="K4" s="2">
        <f>'16'!K29</f>
        <v>294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642008</v>
      </c>
      <c r="E4" s="2">
        <f>'17'!E29</f>
        <v>2400</v>
      </c>
      <c r="F4" s="2">
        <f>'17'!F29</f>
        <v>7080</v>
      </c>
      <c r="G4" s="2">
        <f>'17'!G29</f>
        <v>0</v>
      </c>
      <c r="H4" s="2">
        <f>'17'!H29</f>
        <v>27310</v>
      </c>
      <c r="I4" s="2">
        <f>'17'!I29</f>
        <v>639</v>
      </c>
      <c r="J4" s="2">
        <f>'17'!J29</f>
        <v>145</v>
      </c>
      <c r="K4" s="2">
        <f>'17'!K29</f>
        <v>294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642008</v>
      </c>
      <c r="E4" s="2">
        <f>'18'!E29</f>
        <v>2400</v>
      </c>
      <c r="F4" s="2">
        <f>'18'!F29</f>
        <v>7080</v>
      </c>
      <c r="G4" s="2">
        <f>'18'!G29</f>
        <v>0</v>
      </c>
      <c r="H4" s="2">
        <f>'18'!H29</f>
        <v>27310</v>
      </c>
      <c r="I4" s="2">
        <f>'18'!I29</f>
        <v>639</v>
      </c>
      <c r="J4" s="2">
        <f>'18'!J29</f>
        <v>145</v>
      </c>
      <c r="K4" s="2">
        <f>'18'!K29</f>
        <v>294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642008</v>
      </c>
      <c r="E4" s="2">
        <f>'19'!E29</f>
        <v>2400</v>
      </c>
      <c r="F4" s="2">
        <f>'19'!F29</f>
        <v>7080</v>
      </c>
      <c r="G4" s="2">
        <f>'19'!G29</f>
        <v>0</v>
      </c>
      <c r="H4" s="2">
        <f>'19'!H29</f>
        <v>27310</v>
      </c>
      <c r="I4" s="2">
        <f>'19'!I29</f>
        <v>639</v>
      </c>
      <c r="J4" s="2">
        <f>'19'!J29</f>
        <v>145</v>
      </c>
      <c r="K4" s="2">
        <f>'19'!K29</f>
        <v>294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642008</v>
      </c>
      <c r="E4" s="2">
        <f>'20'!E29</f>
        <v>2400</v>
      </c>
      <c r="F4" s="2">
        <f>'20'!F29</f>
        <v>7080</v>
      </c>
      <c r="G4" s="2">
        <f>'20'!G29</f>
        <v>0</v>
      </c>
      <c r="H4" s="2">
        <f>'20'!H29</f>
        <v>27310</v>
      </c>
      <c r="I4" s="2">
        <f>'20'!I29</f>
        <v>639</v>
      </c>
      <c r="J4" s="2">
        <f>'20'!J29</f>
        <v>145</v>
      </c>
      <c r="K4" s="2">
        <f>'20'!K29</f>
        <v>294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642008</v>
      </c>
      <c r="E4" s="2">
        <f>'21'!E29</f>
        <v>2400</v>
      </c>
      <c r="F4" s="2">
        <f>'21'!F29</f>
        <v>7080</v>
      </c>
      <c r="G4" s="2">
        <f>'21'!G29</f>
        <v>0</v>
      </c>
      <c r="H4" s="2">
        <f>'21'!H29</f>
        <v>27310</v>
      </c>
      <c r="I4" s="2">
        <f>'21'!I29</f>
        <v>639</v>
      </c>
      <c r="J4" s="2">
        <f>'21'!J29</f>
        <v>145</v>
      </c>
      <c r="K4" s="2">
        <f>'21'!K29</f>
        <v>294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642008</v>
      </c>
      <c r="E4" s="2">
        <f>'22'!E29</f>
        <v>2400</v>
      </c>
      <c r="F4" s="2">
        <f>'22'!F29</f>
        <v>7080</v>
      </c>
      <c r="G4" s="2">
        <f>'22'!G29</f>
        <v>0</v>
      </c>
      <c r="H4" s="2">
        <f>'22'!H29</f>
        <v>27310</v>
      </c>
      <c r="I4" s="2">
        <f>'22'!I29</f>
        <v>639</v>
      </c>
      <c r="J4" s="2">
        <f>'22'!J29</f>
        <v>145</v>
      </c>
      <c r="K4" s="2">
        <f>'22'!K29</f>
        <v>294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642008</v>
      </c>
      <c r="E4" s="2">
        <f>'23'!E29</f>
        <v>2400</v>
      </c>
      <c r="F4" s="2">
        <f>'23'!F29</f>
        <v>7080</v>
      </c>
      <c r="G4" s="2">
        <f>'23'!G29</f>
        <v>0</v>
      </c>
      <c r="H4" s="2">
        <f>'23'!H29</f>
        <v>27310</v>
      </c>
      <c r="I4" s="2">
        <f>'23'!I29</f>
        <v>639</v>
      </c>
      <c r="J4" s="2">
        <f>'23'!J29</f>
        <v>145</v>
      </c>
      <c r="K4" s="2">
        <f>'23'!K29</f>
        <v>294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642008</v>
      </c>
      <c r="E4" s="2">
        <f>'24'!E29</f>
        <v>2400</v>
      </c>
      <c r="F4" s="2">
        <f>'24'!F29</f>
        <v>7080</v>
      </c>
      <c r="G4" s="2">
        <f>'24'!G29</f>
        <v>0</v>
      </c>
      <c r="H4" s="2">
        <f>'24'!H29</f>
        <v>27310</v>
      </c>
      <c r="I4" s="2">
        <f>'24'!I29</f>
        <v>639</v>
      </c>
      <c r="J4" s="2">
        <f>'24'!J29</f>
        <v>145</v>
      </c>
      <c r="K4" s="2">
        <f>'24'!K29</f>
        <v>294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642008</v>
      </c>
      <c r="E4" s="2">
        <f>'25'!E29</f>
        <v>2400</v>
      </c>
      <c r="F4" s="2">
        <f>'25'!F29</f>
        <v>7080</v>
      </c>
      <c r="G4" s="2">
        <f>'25'!G29</f>
        <v>0</v>
      </c>
      <c r="H4" s="2">
        <f>'25'!H29</f>
        <v>27310</v>
      </c>
      <c r="I4" s="2">
        <f>'25'!I29</f>
        <v>639</v>
      </c>
      <c r="J4" s="2">
        <f>'25'!J29</f>
        <v>145</v>
      </c>
      <c r="K4" s="2">
        <f>'25'!K29</f>
        <v>294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642008</v>
      </c>
      <c r="E4" s="2">
        <f>'26'!E29</f>
        <v>2400</v>
      </c>
      <c r="F4" s="2">
        <f>'26'!F29</f>
        <v>7080</v>
      </c>
      <c r="G4" s="2">
        <f>'26'!G29</f>
        <v>0</v>
      </c>
      <c r="H4" s="2">
        <f>'26'!H29</f>
        <v>27310</v>
      </c>
      <c r="I4" s="2">
        <f>'26'!I29</f>
        <v>639</v>
      </c>
      <c r="J4" s="2">
        <f>'26'!J29</f>
        <v>145</v>
      </c>
      <c r="K4" s="2">
        <f>'26'!K29</f>
        <v>294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642008</v>
      </c>
      <c r="E4" s="2">
        <f>'27'!E29</f>
        <v>2400</v>
      </c>
      <c r="F4" s="2">
        <f>'27'!F29</f>
        <v>7080</v>
      </c>
      <c r="G4" s="2">
        <f>'27'!G29</f>
        <v>0</v>
      </c>
      <c r="H4" s="2">
        <f>'27'!H29</f>
        <v>27310</v>
      </c>
      <c r="I4" s="2">
        <f>'27'!I29</f>
        <v>639</v>
      </c>
      <c r="J4" s="2">
        <f>'27'!J29</f>
        <v>145</v>
      </c>
      <c r="K4" s="2">
        <f>'27'!K29</f>
        <v>294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642008</v>
      </c>
      <c r="E4" s="2">
        <f>'28'!E29</f>
        <v>2400</v>
      </c>
      <c r="F4" s="2">
        <f>'28'!F29</f>
        <v>7080</v>
      </c>
      <c r="G4" s="2">
        <f>'28'!G29</f>
        <v>0</v>
      </c>
      <c r="H4" s="2">
        <f>'28'!H29</f>
        <v>27310</v>
      </c>
      <c r="I4" s="2">
        <f>'28'!I29</f>
        <v>639</v>
      </c>
      <c r="J4" s="2">
        <f>'28'!J29</f>
        <v>145</v>
      </c>
      <c r="K4" s="2">
        <f>'28'!K29</f>
        <v>294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642008</v>
      </c>
      <c r="E4" s="2">
        <f>'29'!E29</f>
        <v>2400</v>
      </c>
      <c r="F4" s="2">
        <f>'29'!F29</f>
        <v>7080</v>
      </c>
      <c r="G4" s="2">
        <f>'29'!G29</f>
        <v>0</v>
      </c>
      <c r="H4" s="2">
        <f>'29'!H29</f>
        <v>27310</v>
      </c>
      <c r="I4" s="2">
        <f>'29'!I29</f>
        <v>639</v>
      </c>
      <c r="J4" s="2">
        <f>'29'!J29</f>
        <v>145</v>
      </c>
      <c r="K4" s="2">
        <f>'29'!K29</f>
        <v>294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642008</v>
      </c>
      <c r="E4" s="2">
        <f>'30'!E29</f>
        <v>2400</v>
      </c>
      <c r="F4" s="2">
        <f>'30'!F29</f>
        <v>7080</v>
      </c>
      <c r="G4" s="2">
        <f>'30'!G29</f>
        <v>0</v>
      </c>
      <c r="H4" s="2">
        <f>'30'!H29</f>
        <v>27310</v>
      </c>
      <c r="I4" s="2">
        <f>'30'!I29</f>
        <v>639</v>
      </c>
      <c r="J4" s="2">
        <f>'30'!J29</f>
        <v>145</v>
      </c>
      <c r="K4" s="2">
        <f>'30'!K29</f>
        <v>294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K57" sqref="K5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1454545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59207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66717</v>
      </c>
      <c r="N7" s="24">
        <f>D7+E7*20+F7*10+G7*9+H7*9+I7*191+J7*191+K7*182+L7*100</f>
        <v>75959</v>
      </c>
      <c r="O7" s="25">
        <f>M7*2.75%</f>
        <v>1834.7175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625</v>
      </c>
      <c r="R7" s="24">
        <f>M7-(M7*2.75%)+I7*191+J7*191+K7*182+L7*100-Q7</f>
        <v>73499.282500000001</v>
      </c>
      <c r="S7" s="25">
        <f>M7*0.95%</f>
        <v>633.81150000000002</v>
      </c>
      <c r="T7" s="116">
        <f>S7-Q7</f>
        <v>8.8115000000000236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33609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37209</v>
      </c>
      <c r="N8" s="24">
        <f t="shared" ref="N8:N27" si="1">D8+E8*20+F8*10+G8*9+H8*9+I8*191+J8*191+K8*182+L8*100</f>
        <v>37400</v>
      </c>
      <c r="O8" s="25">
        <f t="shared" ref="O8:O27" si="2">M8*2.75%</f>
        <v>1023.2475000000001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367</v>
      </c>
      <c r="R8" s="24">
        <f t="shared" ref="R8:R27" si="3">M8-(M8*2.75%)+I8*191+J8*191+K8*182+L8*100-Q8</f>
        <v>36009.752500000002</v>
      </c>
      <c r="S8" s="25">
        <f t="shared" ref="S8:S27" si="4">M8*0.95%</f>
        <v>353.4855</v>
      </c>
      <c r="T8" s="116">
        <f t="shared" ref="T8:T27" si="5">S8-Q8</f>
        <v>-13.514499999999998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122993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124643</v>
      </c>
      <c r="N9" s="24">
        <f t="shared" si="1"/>
        <v>129182</v>
      </c>
      <c r="O9" s="25">
        <f t="shared" si="2"/>
        <v>3427.6824999999999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984</v>
      </c>
      <c r="R9" s="24">
        <f t="shared" si="3"/>
        <v>124770.3175</v>
      </c>
      <c r="S9" s="25">
        <f t="shared" si="4"/>
        <v>1184.1085</v>
      </c>
      <c r="T9" s="116">
        <f t="shared" si="5"/>
        <v>200.10850000000005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29635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12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30405</v>
      </c>
      <c r="N10" s="24">
        <f t="shared" si="1"/>
        <v>33843</v>
      </c>
      <c r="O10" s="25">
        <f t="shared" si="2"/>
        <v>836.13750000000005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195</v>
      </c>
      <c r="R10" s="24">
        <f t="shared" si="3"/>
        <v>32811.862500000003</v>
      </c>
      <c r="S10" s="25">
        <f t="shared" si="4"/>
        <v>288.84749999999997</v>
      </c>
      <c r="T10" s="116">
        <f t="shared" si="5"/>
        <v>93.847499999999968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35185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46635</v>
      </c>
      <c r="N11" s="24">
        <f t="shared" si="1"/>
        <v>50028</v>
      </c>
      <c r="O11" s="25">
        <f t="shared" si="2"/>
        <v>1282.4625000000001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255</v>
      </c>
      <c r="R11" s="24">
        <f t="shared" si="3"/>
        <v>48490.537499999999</v>
      </c>
      <c r="S11" s="25">
        <f t="shared" si="4"/>
        <v>443.03249999999997</v>
      </c>
      <c r="T11" s="116">
        <f t="shared" si="5"/>
        <v>188.03249999999997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37782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41682</v>
      </c>
      <c r="N12" s="24">
        <f t="shared" si="1"/>
        <v>111318</v>
      </c>
      <c r="O12" s="25">
        <f t="shared" si="2"/>
        <v>1146.2550000000001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240</v>
      </c>
      <c r="R12" s="24">
        <f t="shared" si="3"/>
        <v>109931.745</v>
      </c>
      <c r="S12" s="25">
        <f t="shared" si="4"/>
        <v>395.97899999999998</v>
      </c>
      <c r="T12" s="116">
        <f t="shared" si="5"/>
        <v>155.97899999999998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38364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43284</v>
      </c>
      <c r="N13" s="24">
        <f t="shared" si="1"/>
        <v>76855</v>
      </c>
      <c r="O13" s="25">
        <f t="shared" si="2"/>
        <v>1190.31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369</v>
      </c>
      <c r="R13" s="24">
        <f t="shared" si="3"/>
        <v>75295.69</v>
      </c>
      <c r="S13" s="25">
        <f t="shared" si="4"/>
        <v>411.19799999999998</v>
      </c>
      <c r="T13" s="116">
        <f t="shared" si="5"/>
        <v>42.197999999999979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61145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56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63395</v>
      </c>
      <c r="N14" s="24">
        <f t="shared" si="1"/>
        <v>79742</v>
      </c>
      <c r="O14" s="25">
        <f t="shared" si="2"/>
        <v>1743.3625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961</v>
      </c>
      <c r="R14" s="24">
        <f t="shared" si="3"/>
        <v>77037.637499999997</v>
      </c>
      <c r="S14" s="25">
        <f t="shared" si="4"/>
        <v>602.25249999999994</v>
      </c>
      <c r="T14" s="116">
        <f t="shared" si="5"/>
        <v>-358.74750000000006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127360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180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40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132580</v>
      </c>
      <c r="N15" s="24">
        <f t="shared" si="1"/>
        <v>145680</v>
      </c>
      <c r="O15" s="25">
        <f t="shared" si="2"/>
        <v>3645.95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1021</v>
      </c>
      <c r="R15" s="24">
        <f t="shared" si="3"/>
        <v>141013.04999999999</v>
      </c>
      <c r="S15" s="25">
        <f t="shared" si="4"/>
        <v>1259.51</v>
      </c>
      <c r="T15" s="116">
        <f t="shared" si="5"/>
        <v>238.51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99940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140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520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109620</v>
      </c>
      <c r="N16" s="24">
        <f t="shared" si="1"/>
        <v>121754</v>
      </c>
      <c r="O16" s="25">
        <f t="shared" si="2"/>
        <v>3014.55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694</v>
      </c>
      <c r="R16" s="24">
        <f t="shared" si="3"/>
        <v>118045.45</v>
      </c>
      <c r="S16" s="25">
        <f t="shared" si="4"/>
        <v>1041.3899999999999</v>
      </c>
      <c r="T16" s="116">
        <f t="shared" si="5"/>
        <v>347.38999999999987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48062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56962</v>
      </c>
      <c r="N17" s="24">
        <f t="shared" si="1"/>
        <v>59254</v>
      </c>
      <c r="O17" s="25">
        <f t="shared" si="2"/>
        <v>1566.4549999999999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488</v>
      </c>
      <c r="R17" s="24">
        <f t="shared" si="3"/>
        <v>57199.544999999998</v>
      </c>
      <c r="S17" s="25">
        <f t="shared" si="4"/>
        <v>541.13900000000001</v>
      </c>
      <c r="T17" s="116">
        <f t="shared" si="5"/>
        <v>53.13900000000001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55866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110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420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64746</v>
      </c>
      <c r="N18" s="24">
        <f t="shared" si="1"/>
        <v>89306</v>
      </c>
      <c r="O18" s="25">
        <f t="shared" si="2"/>
        <v>1780.5150000000001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960</v>
      </c>
      <c r="R18" s="24">
        <f t="shared" si="3"/>
        <v>86565.485000000001</v>
      </c>
      <c r="S18" s="25">
        <f t="shared" si="4"/>
        <v>615.08699999999999</v>
      </c>
      <c r="T18" s="116">
        <f t="shared" si="5"/>
        <v>-344.91300000000001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59460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64180</v>
      </c>
      <c r="N19" s="24">
        <f t="shared" si="1"/>
        <v>67000</v>
      </c>
      <c r="O19" s="25">
        <f t="shared" si="2"/>
        <v>1764.95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729</v>
      </c>
      <c r="R19" s="24">
        <f t="shared" si="3"/>
        <v>64506.05</v>
      </c>
      <c r="S19" s="25">
        <f t="shared" si="4"/>
        <v>609.71</v>
      </c>
      <c r="T19" s="116">
        <f t="shared" si="5"/>
        <v>-119.28999999999996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38672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40792</v>
      </c>
      <c r="N20" s="24">
        <f t="shared" si="1"/>
        <v>44850</v>
      </c>
      <c r="O20" s="25">
        <f t="shared" si="2"/>
        <v>1121.78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43007.22</v>
      </c>
      <c r="S20" s="25">
        <f t="shared" si="4"/>
        <v>387.524</v>
      </c>
      <c r="T20" s="116">
        <f t="shared" si="5"/>
        <v>-333.476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32181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21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35721</v>
      </c>
      <c r="N21" s="24">
        <f t="shared" si="1"/>
        <v>39914</v>
      </c>
      <c r="O21" s="25">
        <f t="shared" si="2"/>
        <v>982.32749999999999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137</v>
      </c>
      <c r="R21" s="24">
        <f t="shared" si="3"/>
        <v>38794.672500000001</v>
      </c>
      <c r="S21" s="25">
        <f t="shared" si="4"/>
        <v>339.34949999999998</v>
      </c>
      <c r="T21" s="116">
        <f t="shared" si="5"/>
        <v>202.34949999999998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102251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120601</v>
      </c>
      <c r="N22" s="24">
        <f t="shared" si="1"/>
        <v>125668</v>
      </c>
      <c r="O22" s="25">
        <f t="shared" si="2"/>
        <v>3316.5275000000001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121451.4725</v>
      </c>
      <c r="S22" s="25">
        <f t="shared" si="4"/>
        <v>1145.7094999999999</v>
      </c>
      <c r="T22" s="116">
        <f t="shared" si="5"/>
        <v>245.70949999999993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43902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58902</v>
      </c>
      <c r="N23" s="24">
        <f t="shared" si="1"/>
        <v>68452</v>
      </c>
      <c r="O23" s="25">
        <f t="shared" si="2"/>
        <v>1619.8050000000001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420</v>
      </c>
      <c r="R23" s="24">
        <f t="shared" si="3"/>
        <v>66412.195000000007</v>
      </c>
      <c r="S23" s="25">
        <f t="shared" si="4"/>
        <v>559.56899999999996</v>
      </c>
      <c r="T23" s="116">
        <f t="shared" si="5"/>
        <v>139.56899999999996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133654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145154</v>
      </c>
      <c r="N24" s="24">
        <f t="shared" si="1"/>
        <v>150767</v>
      </c>
      <c r="O24" s="25">
        <f t="shared" si="2"/>
        <v>3991.7350000000001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856</v>
      </c>
      <c r="R24" s="24">
        <f t="shared" si="3"/>
        <v>145919.26500000001</v>
      </c>
      <c r="S24" s="25">
        <f t="shared" si="4"/>
        <v>1378.963</v>
      </c>
      <c r="T24" s="116">
        <f t="shared" si="5"/>
        <v>522.96299999999997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48599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50849</v>
      </c>
      <c r="N25" s="24">
        <f t="shared" si="1"/>
        <v>54579</v>
      </c>
      <c r="O25" s="25">
        <f t="shared" si="2"/>
        <v>1398.3475000000001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473</v>
      </c>
      <c r="R25" s="24">
        <f t="shared" si="3"/>
        <v>52707.652499999997</v>
      </c>
      <c r="S25" s="25">
        <f t="shared" si="4"/>
        <v>483.06549999999999</v>
      </c>
      <c r="T25" s="116">
        <f t="shared" si="5"/>
        <v>10.065499999999986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41854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46254</v>
      </c>
      <c r="N26" s="24">
        <f t="shared" si="1"/>
        <v>51712</v>
      </c>
      <c r="O26" s="25">
        <f t="shared" si="2"/>
        <v>1271.9849999999999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423</v>
      </c>
      <c r="R26" s="24">
        <f t="shared" si="3"/>
        <v>50017.014999999999</v>
      </c>
      <c r="S26" s="25">
        <f t="shared" si="4"/>
        <v>439.41300000000001</v>
      </c>
      <c r="T26" s="116">
        <f t="shared" si="5"/>
        <v>16.413000000000011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39220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46120</v>
      </c>
      <c r="N27" s="40">
        <f t="shared" si="1"/>
        <v>48030</v>
      </c>
      <c r="O27" s="25">
        <f t="shared" si="2"/>
        <v>1268.3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1000</v>
      </c>
      <c r="R27" s="24">
        <f t="shared" si="3"/>
        <v>45761.7</v>
      </c>
      <c r="S27" s="42">
        <f t="shared" si="4"/>
        <v>438.14</v>
      </c>
      <c r="T27" s="117">
        <f t="shared" si="5"/>
        <v>-561.86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1288941</v>
      </c>
      <c r="E28" s="99">
        <f t="shared" si="6"/>
        <v>2370</v>
      </c>
      <c r="F28" s="99">
        <f t="shared" ref="F28:T28" si="7">SUM(F7:F27)</f>
        <v>3530</v>
      </c>
      <c r="G28" s="99">
        <f t="shared" si="7"/>
        <v>40</v>
      </c>
      <c r="H28" s="99">
        <f t="shared" si="7"/>
        <v>6050</v>
      </c>
      <c r="I28" s="99">
        <f t="shared" si="7"/>
        <v>660</v>
      </c>
      <c r="J28" s="99">
        <f t="shared" si="7"/>
        <v>358</v>
      </c>
      <c r="K28" s="99">
        <f t="shared" si="7"/>
        <v>222</v>
      </c>
      <c r="L28" s="99">
        <f t="shared" si="7"/>
        <v>0</v>
      </c>
      <c r="M28" s="99">
        <f t="shared" si="7"/>
        <v>1426451</v>
      </c>
      <c r="N28" s="99">
        <f t="shared" si="7"/>
        <v>1661293</v>
      </c>
      <c r="O28" s="100">
        <f t="shared" si="7"/>
        <v>39227.402500000004</v>
      </c>
      <c r="P28" s="99">
        <f t="shared" si="7"/>
        <v>0</v>
      </c>
      <c r="Q28" s="99">
        <f t="shared" si="7"/>
        <v>12818</v>
      </c>
      <c r="R28" s="99">
        <f t="shared" si="7"/>
        <v>1609247.5974999999</v>
      </c>
      <c r="S28" s="99">
        <f t="shared" si="7"/>
        <v>13551.284499999998</v>
      </c>
      <c r="T28" s="101">
        <f t="shared" si="7"/>
        <v>733.28449999999964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642008</v>
      </c>
      <c r="E29" s="102">
        <f t="shared" ref="E29:L29" si="8">E4+E5-E28</f>
        <v>2400</v>
      </c>
      <c r="F29" s="102">
        <f t="shared" si="8"/>
        <v>7080</v>
      </c>
      <c r="G29" s="102">
        <f t="shared" si="8"/>
        <v>0</v>
      </c>
      <c r="H29" s="102">
        <f t="shared" si="8"/>
        <v>27310</v>
      </c>
      <c r="I29" s="102">
        <f t="shared" si="8"/>
        <v>639</v>
      </c>
      <c r="J29" s="102">
        <f t="shared" si="8"/>
        <v>145</v>
      </c>
      <c r="K29" s="102">
        <f t="shared" si="8"/>
        <v>294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B13" sqref="AB13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0" t="s">
        <v>63</v>
      </c>
      <c r="B2" s="270"/>
      <c r="C2" s="271" t="s">
        <v>65</v>
      </c>
      <c r="D2" s="271"/>
      <c r="E2" s="271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2" t="s">
        <v>66</v>
      </c>
      <c r="B3" s="273" t="s">
        <v>5</v>
      </c>
      <c r="C3" s="274" t="s">
        <v>67</v>
      </c>
      <c r="D3" s="275" t="s">
        <v>68</v>
      </c>
      <c r="E3" s="276" t="s">
        <v>69</v>
      </c>
      <c r="F3" s="263" t="s">
        <v>70</v>
      </c>
      <c r="G3" s="260">
        <v>1</v>
      </c>
      <c r="H3" s="260"/>
      <c r="I3" s="269" t="s">
        <v>71</v>
      </c>
      <c r="J3" s="266">
        <v>153</v>
      </c>
      <c r="K3" s="267"/>
      <c r="L3" s="265" t="s">
        <v>72</v>
      </c>
      <c r="M3" s="266">
        <v>154</v>
      </c>
      <c r="N3" s="267"/>
      <c r="O3" s="265" t="s">
        <v>73</v>
      </c>
      <c r="P3" s="266">
        <v>155</v>
      </c>
      <c r="Q3" s="267"/>
      <c r="R3" s="268" t="s">
        <v>74</v>
      </c>
      <c r="S3" s="260">
        <v>157</v>
      </c>
      <c r="T3" s="260"/>
      <c r="U3" s="263" t="s">
        <v>75</v>
      </c>
      <c r="V3" s="260">
        <v>158</v>
      </c>
      <c r="W3" s="260"/>
      <c r="X3" s="263" t="s">
        <v>76</v>
      </c>
      <c r="Y3" s="260">
        <v>159</v>
      </c>
      <c r="Z3" s="260"/>
      <c r="AA3" s="263" t="s">
        <v>77</v>
      </c>
      <c r="AB3" s="260">
        <v>160</v>
      </c>
      <c r="AC3" s="260"/>
      <c r="AD3" s="263" t="s">
        <v>78</v>
      </c>
      <c r="AE3" s="260">
        <v>161</v>
      </c>
      <c r="AF3" s="260"/>
      <c r="AG3" s="263" t="s">
        <v>79</v>
      </c>
      <c r="AH3" s="260">
        <v>162</v>
      </c>
      <c r="AI3" s="264"/>
      <c r="AJ3" s="259" t="s">
        <v>80</v>
      </c>
      <c r="AK3" s="260">
        <v>164</v>
      </c>
      <c r="AL3" s="260"/>
      <c r="AM3" s="259" t="s">
        <v>81</v>
      </c>
      <c r="AN3" s="260">
        <v>165</v>
      </c>
      <c r="AO3" s="260"/>
      <c r="AP3" s="259" t="s">
        <v>82</v>
      </c>
      <c r="AQ3" s="260">
        <v>166</v>
      </c>
      <c r="AR3" s="260"/>
      <c r="AS3" s="259" t="s">
        <v>83</v>
      </c>
      <c r="AT3" s="260">
        <v>167</v>
      </c>
      <c r="AU3" s="260"/>
      <c r="AV3" s="259" t="s">
        <v>84</v>
      </c>
      <c r="AW3" s="260">
        <v>168</v>
      </c>
      <c r="AX3" s="260"/>
      <c r="AY3" s="259" t="s">
        <v>85</v>
      </c>
      <c r="AZ3" s="260">
        <v>169</v>
      </c>
      <c r="BA3" s="260"/>
      <c r="BB3" s="259" t="s">
        <v>86</v>
      </c>
      <c r="BC3" s="260">
        <v>171</v>
      </c>
      <c r="BD3" s="260"/>
      <c r="BE3" s="259" t="s">
        <v>87</v>
      </c>
      <c r="BF3" s="260">
        <v>172</v>
      </c>
      <c r="BG3" s="260"/>
      <c r="BH3" s="259" t="s">
        <v>88</v>
      </c>
      <c r="BI3" s="260">
        <v>173</v>
      </c>
      <c r="BJ3" s="260"/>
      <c r="BK3" s="259" t="s">
        <v>89</v>
      </c>
      <c r="BL3" s="260">
        <v>174</v>
      </c>
      <c r="BM3" s="260"/>
      <c r="BN3" s="259" t="s">
        <v>90</v>
      </c>
      <c r="BO3" s="260">
        <v>175</v>
      </c>
      <c r="BP3" s="260"/>
      <c r="BQ3" s="259" t="s">
        <v>91</v>
      </c>
      <c r="BR3" s="260">
        <v>176</v>
      </c>
      <c r="BS3" s="260"/>
      <c r="BT3" s="259" t="s">
        <v>92</v>
      </c>
      <c r="BU3" s="261">
        <v>178</v>
      </c>
      <c r="BV3" s="261"/>
      <c r="BW3" s="259" t="s">
        <v>93</v>
      </c>
      <c r="BX3" s="262">
        <v>179</v>
      </c>
      <c r="BY3" s="262"/>
      <c r="BZ3" s="259" t="s">
        <v>94</v>
      </c>
      <c r="CA3" s="260">
        <v>180</v>
      </c>
      <c r="CB3" s="260"/>
      <c r="CC3" s="259" t="s">
        <v>95</v>
      </c>
      <c r="CD3" s="260">
        <v>181</v>
      </c>
      <c r="CE3" s="260"/>
      <c r="CF3" s="259" t="s">
        <v>96</v>
      </c>
      <c r="CG3" s="260">
        <v>182</v>
      </c>
      <c r="CH3" s="260"/>
    </row>
    <row r="4" spans="1:87" ht="15.75" customHeight="1" thickBot="1" x14ac:dyDescent="0.3">
      <c r="A4" s="272"/>
      <c r="B4" s="273"/>
      <c r="C4" s="274"/>
      <c r="D4" s="275"/>
      <c r="E4" s="276"/>
      <c r="F4" s="263"/>
      <c r="G4" s="125" t="s">
        <v>97</v>
      </c>
      <c r="H4" s="126" t="s">
        <v>98</v>
      </c>
      <c r="I4" s="269"/>
      <c r="J4" s="127" t="s">
        <v>97</v>
      </c>
      <c r="K4" s="128" t="s">
        <v>98</v>
      </c>
      <c r="L4" s="265"/>
      <c r="M4" s="129" t="s">
        <v>97</v>
      </c>
      <c r="N4" s="130" t="s">
        <v>98</v>
      </c>
      <c r="O4" s="265"/>
      <c r="P4" s="129" t="s">
        <v>97</v>
      </c>
      <c r="Q4" s="130" t="s">
        <v>98</v>
      </c>
      <c r="R4" s="268"/>
      <c r="S4" s="125" t="s">
        <v>97</v>
      </c>
      <c r="T4" s="126" t="s">
        <v>98</v>
      </c>
      <c r="U4" s="263"/>
      <c r="V4" s="125" t="s">
        <v>97</v>
      </c>
      <c r="W4" s="126" t="s">
        <v>98</v>
      </c>
      <c r="X4" s="263"/>
      <c r="Y4" s="125" t="s">
        <v>97</v>
      </c>
      <c r="Z4" s="126" t="s">
        <v>98</v>
      </c>
      <c r="AA4" s="263"/>
      <c r="AB4" s="125" t="s">
        <v>97</v>
      </c>
      <c r="AC4" s="131" t="s">
        <v>98</v>
      </c>
      <c r="AD4" s="263"/>
      <c r="AE4" s="132" t="s">
        <v>97</v>
      </c>
      <c r="AF4" s="126" t="s">
        <v>98</v>
      </c>
      <c r="AG4" s="263"/>
      <c r="AH4" s="132" t="s">
        <v>97</v>
      </c>
      <c r="AI4" s="126" t="s">
        <v>98</v>
      </c>
      <c r="AJ4" s="259"/>
      <c r="AK4" s="125" t="s">
        <v>97</v>
      </c>
      <c r="AL4" s="126" t="s">
        <v>98</v>
      </c>
      <c r="AM4" s="259"/>
      <c r="AN4" s="125" t="s">
        <v>97</v>
      </c>
      <c r="AO4" s="126" t="s">
        <v>98</v>
      </c>
      <c r="AP4" s="259"/>
      <c r="AQ4" s="125" t="s">
        <v>97</v>
      </c>
      <c r="AR4" s="126" t="s">
        <v>98</v>
      </c>
      <c r="AS4" s="259"/>
      <c r="AT4" s="125" t="s">
        <v>97</v>
      </c>
      <c r="AU4" s="126" t="s">
        <v>98</v>
      </c>
      <c r="AV4" s="259"/>
      <c r="AW4" s="125" t="s">
        <v>97</v>
      </c>
      <c r="AX4" s="126" t="s">
        <v>98</v>
      </c>
      <c r="AY4" s="259"/>
      <c r="AZ4" s="125" t="s">
        <v>97</v>
      </c>
      <c r="BA4" s="126" t="s">
        <v>98</v>
      </c>
      <c r="BB4" s="259"/>
      <c r="BC4" s="125" t="s">
        <v>97</v>
      </c>
      <c r="BD4" s="126" t="s">
        <v>98</v>
      </c>
      <c r="BE4" s="259"/>
      <c r="BF4" s="125" t="s">
        <v>97</v>
      </c>
      <c r="BG4" s="126" t="s">
        <v>98</v>
      </c>
      <c r="BH4" s="259"/>
      <c r="BI4" s="125" t="s">
        <v>97</v>
      </c>
      <c r="BJ4" s="126" t="s">
        <v>98</v>
      </c>
      <c r="BK4" s="259"/>
      <c r="BL4" s="125" t="s">
        <v>97</v>
      </c>
      <c r="BM4" s="126" t="s">
        <v>98</v>
      </c>
      <c r="BN4" s="259"/>
      <c r="BO4" s="125" t="s">
        <v>97</v>
      </c>
      <c r="BP4" s="126" t="s">
        <v>98</v>
      </c>
      <c r="BQ4" s="259"/>
      <c r="BR4" s="125" t="s">
        <v>97</v>
      </c>
      <c r="BS4" s="126" t="s">
        <v>98</v>
      </c>
      <c r="BT4" s="259"/>
      <c r="BU4" s="125" t="s">
        <v>97</v>
      </c>
      <c r="BV4" s="126" t="s">
        <v>98</v>
      </c>
      <c r="BW4" s="259"/>
      <c r="BX4" s="133" t="s">
        <v>97</v>
      </c>
      <c r="BY4" s="134" t="s">
        <v>98</v>
      </c>
      <c r="BZ4" s="259"/>
      <c r="CA4" s="125" t="s">
        <v>97</v>
      </c>
      <c r="CB4" s="126" t="s">
        <v>98</v>
      </c>
      <c r="CC4" s="259"/>
      <c r="CD4" s="125" t="s">
        <v>97</v>
      </c>
      <c r="CE4" s="126" t="s">
        <v>98</v>
      </c>
      <c r="CF4" s="259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54" t="s">
        <v>0</v>
      </c>
      <c r="B5" s="256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54"/>
      <c r="B6" s="257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54"/>
      <c r="B7" s="258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54"/>
      <c r="B8" s="257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54"/>
      <c r="B9" s="258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54"/>
      <c r="B10" s="257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54"/>
      <c r="B11" s="258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54"/>
      <c r="B12" s="257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54"/>
      <c r="B13" s="258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54"/>
      <c r="B14" s="257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54"/>
      <c r="B15" s="258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54"/>
      <c r="B16" s="257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54"/>
      <c r="B17" s="251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54"/>
      <c r="B18" s="252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54"/>
      <c r="B19" s="251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54"/>
      <c r="B20" s="252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54"/>
      <c r="B21" s="251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54"/>
      <c r="B22" s="252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54"/>
      <c r="B23" s="251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54"/>
      <c r="B24" s="252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54"/>
      <c r="B25" s="251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54"/>
      <c r="B26" s="252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54"/>
      <c r="B27" s="251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54"/>
      <c r="B28" s="252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54"/>
      <c r="B29" s="251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54"/>
      <c r="B30" s="252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54"/>
      <c r="B31" s="251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54"/>
      <c r="B32" s="252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54"/>
      <c r="B33" s="251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54"/>
      <c r="B34" s="252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54"/>
      <c r="B35" s="251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54"/>
      <c r="B36" s="252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54"/>
      <c r="B37" s="253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54"/>
      <c r="B38" s="253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54"/>
      <c r="B39" s="251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54"/>
      <c r="B40" s="252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54"/>
      <c r="B41" s="253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54"/>
      <c r="B42" s="253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54"/>
      <c r="B43" s="251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54"/>
      <c r="B44" s="252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54"/>
      <c r="B45" s="251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55"/>
      <c r="B46" s="252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642008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2021-06-08T15:53:00Z</dcterms:modified>
</cp:coreProperties>
</file>