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Extra Stock" sheetId="49" r:id="rId6"/>
  </sheets>
  <calcPr calcId="124519"/>
</workbook>
</file>

<file path=xl/calcChain.xml><?xml version="1.0" encoding="utf-8"?>
<calcChain xmlns="http://schemas.openxmlformats.org/spreadsheetml/2006/main">
  <c r="P28" i="49"/>
  <c r="I28" l="1"/>
  <c r="B28" i="50"/>
  <c r="G28" i="49"/>
  <c r="O28"/>
  <c r="N28"/>
  <c r="M28"/>
  <c r="L28"/>
  <c r="K28"/>
  <c r="J28"/>
  <c r="H28"/>
  <c r="F28"/>
  <c r="E28"/>
  <c r="D28"/>
  <c r="E15" i="43" l="1"/>
  <c r="B12"/>
  <c r="B15" s="1"/>
  <c r="H11" l="1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<sst xmlns="http://schemas.openxmlformats.org/spreadsheetml/2006/main" count="237" uniqueCount="148">
  <si>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</si>
  <si>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</si>
  <si>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</si>
  <si>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</si>
  <si>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</si>
  <si>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</si>
  <si>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</si>
  <si>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</si>
  <si>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</si>
  <si>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</si>
  <si>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</si>
  <si>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</si>
  <si>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</si>
  <si>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</si>
  <si>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</si>
  <si>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</si>
  <si>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</si>
  <si>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</si>
  <si>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</si>
  <si>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</si>
  <si>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</si>
  <si>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</si>
  <si>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</si>
  <si>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</si>
  <si>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</si>
  <si>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</si>
  <si>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</si>
  <si>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</si>
  <si>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</si>
  <si>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</si>
  <si>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</si>
  <si>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</si>
  <si>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</si>
  <si>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</si>
  <si>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</si>
  <si>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</si>
  <si>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</si>
  <si>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</si>
  <si>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</si>
  <si>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</si>
  <si>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</si>
  <si>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</si>
  <si>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</si>
  <si>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</si>
  <si>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</si>
  <si>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</si>
  <si>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</si>
  <si>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</si>
  <si>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</si>
  <si>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</si>
  <si>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</si>
  <si>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</si>
  <si>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</si>
  <si>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</si>
  <si>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</si>
  <si>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</si>
  <si>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</si>
  <si>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</si>
  <si>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</si>
  <si>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</si>
  <si>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</si>
  <si>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</si>
  <si>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</si>
  <si>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</si>
  <si>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</si>
  <si>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</si>
  <si>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</si>
  <si>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</si>
  <si>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</si>
  <si>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</si>
  <si>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</si>
  <si>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</si>
  <si>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</si>
  <si>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</si>
  <si>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</si>
  <si>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</si>
  <si>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</si>
  <si>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</si>
  <si>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</si>
  <si>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</si>
  <si>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</si>
  <si>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</si>
  <si>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</si>
  <si>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</si>
  <si>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</si>
  <si>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</si>
  <si>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</si>
  <si>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</si>
  <si>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</si>
  <si>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</si>
  <si>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</si>
  <si>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</si>
  <si>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</si>
  <si>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</si>
  <si>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</si>
  <si>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</si>
  <si>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01908446134</t>
  </si>
  <si>
    <t>01908446142</t>
  </si>
  <si>
    <t>01908446143</t>
  </si>
  <si>
    <t>09.01.2021</t>
  </si>
  <si>
    <t>Akram 42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</si>
  <si>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</si>
  <si>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</si>
  <si>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</si>
  <si>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</si>
  <si>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</si>
  <si>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</si>
  <si>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</si>
  <si>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</si>
  <si>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</si>
  <si>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</si>
  <si>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</si>
  <si>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</si>
  <si>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</si>
  <si>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</si>
  <si>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</si>
  <si>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</si>
  <si>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</si>
  <si>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</si>
  <si>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</si>
  <si>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</si>
  <si>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</si>
  <si>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</si>
  <si>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</si>
  <si>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</si>
  <si>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</si>
  <si>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</si>
  <si>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</si>
  <si>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</si>
  <si>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</si>
  <si>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</si>
  <si>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</si>
  <si>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</si>
  <si>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</si>
  <si>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</si>
  <si>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</si>
  <si>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</si>
  <si>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</si>
  <si>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</si>
  <si>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18.01.2021</t>
  </si>
  <si>
    <t>19.01.2021</t>
  </si>
  <si>
    <t>Kuriar Cost</t>
  </si>
  <si>
    <t>Date:20.01.2021</t>
  </si>
  <si>
    <t>20.01.2021</t>
  </si>
  <si>
    <t>Harun cm</t>
  </si>
  <si>
    <t>Torikul cmo</t>
  </si>
  <si>
    <t>Mamun CMO</t>
  </si>
  <si>
    <t>Date :22-01-2021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</si>
</sst>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4" borderId="8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5" borderId="22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3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3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6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6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8" fillId="7" borderId="44" xfId="0" applyFont="1" applyFill="1" applyBorder="1" applyAlignment="1">
      <alignment horizontal="center" vertical="center"/>
    </xf>
    <xf numFmtId="0" fontId="18" fillId="7" borderId="45" xfId="0" applyFont="1" applyFill="1" applyBorder="1" applyAlignment="1">
      <alignment horizontal="center" vertical="center"/>
    </xf>
    <xf numFmtId="0" fontId="18" fillId="7" borderId="46" xfId="0" applyFont="1" applyFill="1" applyBorder="1" applyAlignment="1">
      <alignment horizontal="center" vertical="center"/>
    </xf>
    <xf numFmtId="2" fontId="18" fillId="8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9" borderId="44" xfId="0" applyNumberFormat="1" applyFont="1" applyFill="1" applyBorder="1" applyAlignment="1">
      <alignment horizontal="center" vertical="center" wrapText="1"/>
    </xf>
    <xf numFmtId="1" fontId="20" fillId="9" borderId="12" xfId="0" applyNumberFormat="1" applyFont="1" applyFill="1" applyBorder="1" applyAlignment="1">
      <alignment horizontal="center" vertical="center" wrapText="1"/>
    </xf>
    <xf numFmtId="1" fontId="10" fillId="0" borderId="43" xfId="0" applyNumberFormat="1" applyFon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5" borderId="22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6" borderId="31" xfId="0" applyFont="1" applyFill="1" applyBorder="1" applyAlignment="1">
      <alignment horizontal="center" vertical="center"/>
    </xf>
    <xf numFmtId="0" fontId="18" fillId="6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48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abSelected="1" workbookViewId="0">
      <pane xSplit="10" ySplit="11" topLeftCell="K15" activePane="bottomRight" state="frozen"/>
      <selection pane="topRight" activeCell="K1" sqref="K1"/>
      <selection pane="bottomLeft" activeCell="A12" sqref="A12"/>
      <selection pane="bottomRight" activeCell="M41" sqref="M41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6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5" ht="18">
      <c r="A2" s="237" t="s">
        <v>24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8" t="s">
        <v>26</v>
      </c>
      <c r="B4" s="240" t="s">
        <v>27</v>
      </c>
      <c r="C4" s="240" t="s">
        <v>28</v>
      </c>
      <c r="D4" s="234" t="s">
        <v>29</v>
      </c>
      <c r="E4" s="234" t="s">
        <v>30</v>
      </c>
      <c r="F4" s="234" t="s">
        <v>31</v>
      </c>
      <c r="G4" s="234" t="s">
        <v>32</v>
      </c>
      <c r="H4" s="234" t="s">
        <v>33</v>
      </c>
      <c r="I4" s="234" t="s">
        <v>34</v>
      </c>
      <c r="J4" s="234" t="s">
        <v>35</v>
      </c>
      <c r="K4" s="249" t="s">
        <v>36</v>
      </c>
      <c r="L4" s="226" t="s">
        <v>141</v>
      </c>
      <c r="M4" s="228" t="s">
        <v>37</v>
      </c>
      <c r="N4" s="230" t="s">
        <v>10</v>
      </c>
      <c r="O4" s="232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50"/>
      <c r="L5" s="227"/>
      <c r="M5" s="229"/>
      <c r="N5" s="231"/>
      <c r="O5" s="233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99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101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102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108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110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112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114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136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139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140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143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37525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39660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E27" sqref="E27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1" t="s">
        <v>11</v>
      </c>
      <c r="B1" s="252"/>
      <c r="C1" s="252"/>
      <c r="D1" s="253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54" t="s">
        <v>12</v>
      </c>
      <c r="B2" s="255"/>
      <c r="C2" s="255"/>
      <c r="D2" s="25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8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82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99</v>
      </c>
      <c r="B15" s="50">
        <v>0</v>
      </c>
      <c r="C15" s="225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101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102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109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110</v>
      </c>
      <c r="B19" s="65">
        <v>227000</v>
      </c>
      <c r="C19" s="182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112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114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135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139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140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143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197250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197250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197250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197250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197250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197250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197250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197250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197250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197250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197250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197250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197250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197250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197250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197250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197250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197250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197250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197250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197250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197250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197250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197250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197250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197250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197250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197250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197250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197250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197250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197250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197250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197250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197250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197250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197250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197250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197250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197250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197250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197250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197250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197250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197250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197250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197250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197250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197250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197250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197250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197250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197250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197250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197250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197250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197250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6693000</v>
      </c>
      <c r="C83" s="50">
        <f>SUM(C4:C77)</f>
        <v>6495750</v>
      </c>
      <c r="D83" s="91">
        <f>D82</f>
        <v>197250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K12" sqref="K12"/>
    </sheetView>
  </sheetViews>
  <sheetFormatPr defaultRowHeight="15"/>
  <cols>
    <col min="1" max="1" width="22.5703125" customWidth="1"/>
    <col min="2" max="3" width="22.85546875" customWidth="1"/>
  </cols>
  <sheetData>
    <row r="1" spans="1:3">
      <c r="A1" s="257" t="s">
        <v>7</v>
      </c>
      <c r="B1" s="257"/>
      <c r="C1" s="257"/>
    </row>
    <row r="2" spans="1:3">
      <c r="A2" s="257"/>
      <c r="B2" s="257"/>
      <c r="C2" s="257"/>
    </row>
    <row r="3" spans="1:3">
      <c r="A3" s="258" t="s">
        <v>130</v>
      </c>
      <c r="B3" s="258"/>
      <c r="C3" s="258"/>
    </row>
    <row r="4" spans="1:3">
      <c r="A4" s="259"/>
      <c r="B4" s="259"/>
      <c r="C4" s="259"/>
    </row>
    <row r="5" spans="1:3" ht="15.75">
      <c r="A5" s="166" t="s">
        <v>131</v>
      </c>
      <c r="B5" s="166" t="s">
        <v>78</v>
      </c>
      <c r="C5" s="166" t="s">
        <v>13</v>
      </c>
    </row>
    <row r="6" spans="1:3" ht="15.75">
      <c r="A6" s="222" t="s">
        <v>71</v>
      </c>
      <c r="B6" s="222">
        <v>33006</v>
      </c>
      <c r="C6" s="222" t="s">
        <v>143</v>
      </c>
    </row>
    <row r="7" spans="1:3" ht="15.75">
      <c r="A7" s="222" t="s">
        <v>69</v>
      </c>
      <c r="B7" s="222">
        <v>13193</v>
      </c>
      <c r="C7" s="222" t="s">
        <v>143</v>
      </c>
    </row>
    <row r="8" spans="1:3" ht="15.75">
      <c r="A8" s="222" t="s">
        <v>54</v>
      </c>
      <c r="B8" s="222">
        <v>571</v>
      </c>
      <c r="C8" s="222" t="s">
        <v>114</v>
      </c>
    </row>
    <row r="9" spans="1:3" ht="15.75">
      <c r="A9" s="222" t="s">
        <v>100</v>
      </c>
      <c r="B9" s="222">
        <v>53122</v>
      </c>
      <c r="C9" s="222" t="s">
        <v>143</v>
      </c>
    </row>
    <row r="10" spans="1:3" ht="15.75">
      <c r="A10" s="222" t="s">
        <v>67</v>
      </c>
      <c r="B10" s="222">
        <v>19778</v>
      </c>
      <c r="C10" s="222" t="s">
        <v>143</v>
      </c>
    </row>
    <row r="11" spans="1:3" ht="15.75">
      <c r="A11" s="222" t="s">
        <v>56</v>
      </c>
      <c r="B11" s="222">
        <v>1600</v>
      </c>
      <c r="C11" s="222" t="s">
        <v>143</v>
      </c>
    </row>
    <row r="12" spans="1:3" ht="15.75">
      <c r="A12" s="222" t="s">
        <v>72</v>
      </c>
      <c r="B12" s="222">
        <v>9000</v>
      </c>
      <c r="C12" s="222" t="s">
        <v>114</v>
      </c>
    </row>
    <row r="13" spans="1:3" ht="15.75">
      <c r="A13" s="222" t="s">
        <v>63</v>
      </c>
      <c r="B13" s="222">
        <v>1225</v>
      </c>
      <c r="C13" s="222" t="s">
        <v>114</v>
      </c>
    </row>
    <row r="14" spans="1:3" ht="15.75">
      <c r="A14" s="222" t="s">
        <v>66</v>
      </c>
      <c r="B14" s="222">
        <v>977</v>
      </c>
      <c r="C14" s="222" t="s">
        <v>114</v>
      </c>
    </row>
    <row r="15" spans="1:3" ht="15.75">
      <c r="A15" s="222" t="s">
        <v>62</v>
      </c>
      <c r="B15" s="222">
        <v>500</v>
      </c>
      <c r="C15" s="222" t="s">
        <v>135</v>
      </c>
    </row>
    <row r="16" spans="1:3" ht="15.75">
      <c r="A16" s="222" t="s">
        <v>111</v>
      </c>
      <c r="B16" s="222">
        <v>250</v>
      </c>
      <c r="C16" s="222" t="s">
        <v>114</v>
      </c>
    </row>
    <row r="17" spans="1:3" ht="15.75">
      <c r="A17" s="222" t="s">
        <v>64</v>
      </c>
      <c r="B17" s="222">
        <v>17900</v>
      </c>
      <c r="C17" s="222" t="s">
        <v>143</v>
      </c>
    </row>
    <row r="18" spans="1:3" ht="15.75">
      <c r="A18" s="222" t="s">
        <v>68</v>
      </c>
      <c r="B18" s="222">
        <v>900</v>
      </c>
      <c r="C18" s="222" t="s">
        <v>140</v>
      </c>
    </row>
    <row r="19" spans="1:3" ht="15.75">
      <c r="A19" s="222" t="s">
        <v>70</v>
      </c>
      <c r="B19" s="222">
        <v>2010</v>
      </c>
      <c r="C19" s="222" t="s">
        <v>143</v>
      </c>
    </row>
    <row r="20" spans="1:3" ht="15.75">
      <c r="A20" s="222" t="s">
        <v>132</v>
      </c>
      <c r="B20" s="222">
        <v>2500</v>
      </c>
      <c r="C20" s="222" t="s">
        <v>114</v>
      </c>
    </row>
    <row r="21" spans="1:3" ht="15.75">
      <c r="A21" s="222" t="s">
        <v>133</v>
      </c>
      <c r="B21" s="222">
        <v>3350</v>
      </c>
      <c r="C21" s="222" t="s">
        <v>114</v>
      </c>
    </row>
    <row r="22" spans="1:3" ht="15.75">
      <c r="A22" s="222" t="s">
        <v>73</v>
      </c>
      <c r="B22" s="222">
        <v>990</v>
      </c>
      <c r="C22" s="222" t="s">
        <v>143</v>
      </c>
    </row>
    <row r="23" spans="1:3" ht="15.75">
      <c r="A23" s="222" t="s">
        <v>134</v>
      </c>
      <c r="B23" s="222">
        <v>1100</v>
      </c>
      <c r="C23" s="222" t="s">
        <v>114</v>
      </c>
    </row>
    <row r="24" spans="1:3" ht="15.75">
      <c r="A24" s="222"/>
      <c r="B24" s="222"/>
      <c r="C24" s="222"/>
    </row>
    <row r="25" spans="1:3" ht="15.75">
      <c r="A25" s="222"/>
      <c r="B25" s="222"/>
      <c r="C25" s="222"/>
    </row>
    <row r="26" spans="1:3" ht="15.75">
      <c r="A26" s="222"/>
      <c r="B26" s="222"/>
      <c r="C26" s="222"/>
    </row>
    <row r="27" spans="1:3" ht="15.75">
      <c r="A27" s="222"/>
      <c r="B27" s="222"/>
      <c r="C27" s="222"/>
    </row>
    <row r="28" spans="1:3" ht="23.25">
      <c r="A28" s="223" t="s">
        <v>41</v>
      </c>
      <c r="B28" s="223">
        <f>SUM(B6:B27)</f>
        <v>161972</v>
      </c>
      <c r="C28" s="22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3" t="s">
        <v>7</v>
      </c>
      <c r="B1" s="264"/>
      <c r="C1" s="264"/>
      <c r="D1" s="264"/>
      <c r="E1" s="265"/>
      <c r="G1" s="22"/>
      <c r="H1" s="168"/>
      <c r="I1" s="168"/>
    </row>
    <row r="2" spans="1:12" ht="21.75">
      <c r="A2" s="266" t="s">
        <v>142</v>
      </c>
      <c r="B2" s="267"/>
      <c r="C2" s="267"/>
      <c r="D2" s="267"/>
      <c r="E2" s="26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69" t="s">
        <v>77</v>
      </c>
      <c r="K4" s="270"/>
      <c r="L4" s="271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1346777</v>
      </c>
      <c r="F5" s="4"/>
      <c r="J5" s="166" t="s">
        <v>13</v>
      </c>
      <c r="K5" s="165" t="s">
        <v>104</v>
      </c>
      <c r="L5" s="165" t="s">
        <v>78</v>
      </c>
    </row>
    <row r="6" spans="1:12" ht="21.75">
      <c r="A6" s="95" t="s">
        <v>105</v>
      </c>
      <c r="B6" s="31">
        <v>48075.469499999999</v>
      </c>
      <c r="C6" s="38"/>
      <c r="D6" s="30" t="s">
        <v>4</v>
      </c>
      <c r="E6" s="96">
        <v>197250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290000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106</v>
      </c>
      <c r="B8" s="31">
        <v>39660</v>
      </c>
      <c r="C8" s="38"/>
      <c r="D8" s="30" t="s">
        <v>2</v>
      </c>
      <c r="E8" s="98">
        <v>110150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103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83"/>
      <c r="G11" s="169"/>
      <c r="H11" s="24">
        <f>B15-E15</f>
        <v>0</v>
      </c>
      <c r="I11" s="169"/>
      <c r="J11" s="166" t="s">
        <v>112</v>
      </c>
      <c r="K11" s="165" t="s">
        <v>113</v>
      </c>
      <c r="L11" s="165">
        <v>942</v>
      </c>
    </row>
    <row r="12" spans="1:12" ht="21.75">
      <c r="A12" s="99" t="s">
        <v>53</v>
      </c>
      <c r="B12" s="39">
        <f>B6-B8-B9</f>
        <v>8415.4694999999992</v>
      </c>
      <c r="C12" s="38"/>
      <c r="D12" s="30" t="s">
        <v>23</v>
      </c>
      <c r="E12" s="98">
        <v>52046.46949999989</v>
      </c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87"/>
      <c r="K14" s="188"/>
      <c r="L14" s="188"/>
    </row>
    <row r="15" spans="1:12" ht="21.75">
      <c r="A15" s="95" t="s">
        <v>107</v>
      </c>
      <c r="B15" s="31">
        <f>B5+B12</f>
        <v>2008415.4694999999</v>
      </c>
      <c r="C15" s="38"/>
      <c r="D15" s="30" t="s">
        <v>3</v>
      </c>
      <c r="E15" s="98">
        <f>SUM(E5:E12)</f>
        <v>2008415.4694999999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84" t="s">
        <v>84</v>
      </c>
      <c r="K16" s="185"/>
      <c r="L16" s="167">
        <f>SUM(L6:L15)</f>
        <v>12192</v>
      </c>
    </row>
    <row r="17" spans="1:9" ht="23.25" hidden="1" customHeight="1" thickBot="1">
      <c r="A17" s="260"/>
      <c r="B17" s="261"/>
      <c r="C17" s="261"/>
      <c r="D17" s="261"/>
      <c r="E17" s="26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S15" sqref="S15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75" t="s">
        <v>11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7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s="161" customFormat="1" ht="18" customHeight="1">
      <c r="A3" s="276" t="s">
        <v>85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7" s="161" customFormat="1" ht="18" customHeight="1">
      <c r="A4" s="277" t="s">
        <v>24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s="161" customFormat="1" ht="18" customHeight="1">
      <c r="A5" s="278" t="s">
        <v>147</v>
      </c>
      <c r="B5" s="279"/>
      <c r="C5" s="278" t="s">
        <v>86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79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86" t="s">
        <v>92</v>
      </c>
      <c r="O6" s="186" t="s">
        <v>93</v>
      </c>
      <c r="P6" s="186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197"/>
      <c r="E7" s="198"/>
      <c r="F7" s="198"/>
      <c r="G7" s="198"/>
      <c r="H7" s="198"/>
      <c r="I7" s="198"/>
      <c r="J7" s="198"/>
      <c r="K7" s="198"/>
      <c r="L7" s="198"/>
      <c r="M7" s="199"/>
      <c r="N7" s="206"/>
      <c r="O7" s="206"/>
      <c r="P7" s="206"/>
      <c r="Q7" s="198"/>
    </row>
    <row r="8" spans="1:17" ht="18" customHeight="1">
      <c r="A8" s="152">
        <v>2</v>
      </c>
      <c r="B8" s="152">
        <v>1908446135</v>
      </c>
      <c r="C8" s="152" t="s">
        <v>55</v>
      </c>
      <c r="D8" s="197"/>
      <c r="E8" s="198"/>
      <c r="F8" s="198"/>
      <c r="G8" s="198"/>
      <c r="H8" s="198"/>
      <c r="I8" s="198"/>
      <c r="J8" s="198"/>
      <c r="K8" s="200"/>
      <c r="L8" s="198"/>
      <c r="M8" s="199"/>
      <c r="N8" s="206"/>
      <c r="O8" s="206"/>
      <c r="P8" s="206"/>
      <c r="Q8" s="198"/>
    </row>
    <row r="9" spans="1:17" ht="18" customHeight="1">
      <c r="A9" s="175">
        <v>3</v>
      </c>
      <c r="B9" s="152">
        <v>1908446136</v>
      </c>
      <c r="C9" s="152" t="s">
        <v>56</v>
      </c>
      <c r="D9" s="201"/>
      <c r="E9" s="198"/>
      <c r="F9" s="198"/>
      <c r="G9" s="198"/>
      <c r="H9" s="198"/>
      <c r="I9" s="198"/>
      <c r="J9" s="202"/>
      <c r="K9" s="202"/>
      <c r="L9" s="198"/>
      <c r="M9" s="199"/>
      <c r="N9" s="206"/>
      <c r="O9" s="206"/>
      <c r="P9" s="206"/>
      <c r="Q9" s="198"/>
    </row>
    <row r="10" spans="1:17" ht="18" customHeight="1">
      <c r="A10" s="152">
        <v>4</v>
      </c>
      <c r="B10" s="152">
        <v>1908446137</v>
      </c>
      <c r="C10" s="152" t="s">
        <v>57</v>
      </c>
      <c r="D10" s="201"/>
      <c r="E10" s="198"/>
      <c r="F10" s="198"/>
      <c r="G10" s="198"/>
      <c r="H10" s="198"/>
      <c r="I10" s="198"/>
      <c r="J10" s="202"/>
      <c r="K10" s="202"/>
      <c r="L10" s="198"/>
      <c r="M10" s="199"/>
      <c r="N10" s="206"/>
      <c r="O10" s="206"/>
      <c r="P10" s="206"/>
      <c r="Q10" s="207"/>
    </row>
    <row r="11" spans="1:17" ht="18" customHeight="1">
      <c r="A11" s="152">
        <v>5</v>
      </c>
      <c r="B11" s="152">
        <v>1908446138</v>
      </c>
      <c r="C11" s="152" t="s">
        <v>74</v>
      </c>
      <c r="D11" s="201"/>
      <c r="E11" s="198"/>
      <c r="F11" s="198"/>
      <c r="G11" s="198"/>
      <c r="H11" s="202"/>
      <c r="I11" s="198"/>
      <c r="J11" s="202"/>
      <c r="K11" s="202"/>
      <c r="L11" s="198"/>
      <c r="M11" s="199"/>
      <c r="N11" s="206"/>
      <c r="O11" s="206"/>
      <c r="P11" s="206"/>
      <c r="Q11" s="207"/>
    </row>
    <row r="12" spans="1:17" ht="18" customHeight="1">
      <c r="A12" s="175">
        <v>6</v>
      </c>
      <c r="B12" s="152">
        <v>1908446139</v>
      </c>
      <c r="C12" s="152" t="s">
        <v>58</v>
      </c>
      <c r="D12" s="201"/>
      <c r="E12" s="198"/>
      <c r="F12" s="198"/>
      <c r="G12" s="198"/>
      <c r="H12" s="202"/>
      <c r="I12" s="198"/>
      <c r="J12" s="202"/>
      <c r="K12" s="202"/>
      <c r="L12" s="198"/>
      <c r="M12" s="199"/>
      <c r="N12" s="206"/>
      <c r="O12" s="206"/>
      <c r="P12" s="206"/>
      <c r="Q12" s="207"/>
    </row>
    <row r="13" spans="1:17" ht="18" customHeight="1">
      <c r="A13" s="152">
        <v>7</v>
      </c>
      <c r="B13" s="152">
        <v>1908446140</v>
      </c>
      <c r="C13" s="152" t="s">
        <v>59</v>
      </c>
      <c r="D13" s="201"/>
      <c r="E13" s="198"/>
      <c r="F13" s="198"/>
      <c r="G13" s="198"/>
      <c r="H13" s="198"/>
      <c r="I13" s="198"/>
      <c r="J13" s="202"/>
      <c r="K13" s="202"/>
      <c r="L13" s="198"/>
      <c r="M13" s="199"/>
      <c r="N13" s="206"/>
      <c r="O13" s="206"/>
      <c r="P13" s="206"/>
      <c r="Q13" s="207"/>
    </row>
    <row r="14" spans="1:17" ht="18" customHeight="1">
      <c r="A14" s="152">
        <v>8</v>
      </c>
      <c r="B14" s="152">
        <v>1908446141</v>
      </c>
      <c r="C14" s="152" t="s">
        <v>60</v>
      </c>
      <c r="D14" s="201"/>
      <c r="E14" s="198"/>
      <c r="F14" s="198"/>
      <c r="G14" s="198"/>
      <c r="H14" s="202"/>
      <c r="I14" s="198"/>
      <c r="J14" s="202"/>
      <c r="K14" s="202"/>
      <c r="L14" s="198"/>
      <c r="M14" s="199"/>
      <c r="N14" s="206"/>
      <c r="O14" s="206"/>
      <c r="P14" s="206"/>
      <c r="Q14" s="207"/>
    </row>
    <row r="15" spans="1:17" ht="18" customHeight="1">
      <c r="A15" s="175">
        <v>9</v>
      </c>
      <c r="B15" s="152">
        <v>1908446142</v>
      </c>
      <c r="C15" s="157" t="s">
        <v>61</v>
      </c>
      <c r="D15" s="201"/>
      <c r="E15" s="198"/>
      <c r="F15" s="198"/>
      <c r="G15" s="198"/>
      <c r="H15" s="198"/>
      <c r="I15" s="198"/>
      <c r="J15" s="202"/>
      <c r="K15" s="202"/>
      <c r="L15" s="198"/>
      <c r="M15" s="199"/>
      <c r="N15" s="206"/>
      <c r="O15" s="206"/>
      <c r="P15" s="206"/>
      <c r="Q15" s="207"/>
    </row>
    <row r="16" spans="1:17" ht="18" customHeight="1">
      <c r="A16" s="152">
        <v>10</v>
      </c>
      <c r="B16" s="152">
        <v>1908446143</v>
      </c>
      <c r="C16" s="152" t="s">
        <v>62</v>
      </c>
      <c r="D16" s="201"/>
      <c r="E16" s="198"/>
      <c r="F16" s="198"/>
      <c r="G16" s="198"/>
      <c r="H16" s="198"/>
      <c r="I16" s="198"/>
      <c r="J16" s="202"/>
      <c r="K16" s="202"/>
      <c r="L16" s="198"/>
      <c r="M16" s="199"/>
      <c r="N16" s="206"/>
      <c r="O16" s="206"/>
      <c r="P16" s="206"/>
      <c r="Q16" s="207"/>
    </row>
    <row r="17" spans="1:17" ht="18" customHeight="1">
      <c r="A17" s="152">
        <v>11</v>
      </c>
      <c r="B17" s="152">
        <v>1908446144</v>
      </c>
      <c r="C17" s="157" t="s">
        <v>63</v>
      </c>
      <c r="D17" s="201"/>
      <c r="E17" s="198"/>
      <c r="F17" s="198"/>
      <c r="G17" s="198"/>
      <c r="H17" s="202"/>
      <c r="I17" s="198"/>
      <c r="J17" s="202"/>
      <c r="K17" s="202"/>
      <c r="L17" s="198"/>
      <c r="M17" s="199"/>
      <c r="N17" s="206"/>
      <c r="O17" s="206"/>
      <c r="P17" s="206"/>
      <c r="Q17" s="207"/>
    </row>
    <row r="18" spans="1:17" ht="18" customHeight="1">
      <c r="A18" s="175">
        <v>12</v>
      </c>
      <c r="B18" s="152">
        <v>1908446145</v>
      </c>
      <c r="C18" s="152" t="s">
        <v>73</v>
      </c>
      <c r="D18" s="201"/>
      <c r="E18" s="198"/>
      <c r="F18" s="198"/>
      <c r="G18" s="198"/>
      <c r="H18" s="198"/>
      <c r="I18" s="198"/>
      <c r="J18" s="202"/>
      <c r="K18" s="202"/>
      <c r="L18" s="198"/>
      <c r="M18" s="199"/>
      <c r="N18" s="206"/>
      <c r="O18" s="206"/>
      <c r="P18" s="206"/>
      <c r="Q18" s="207"/>
    </row>
    <row r="19" spans="1:17" ht="18" customHeight="1">
      <c r="A19" s="152">
        <v>13</v>
      </c>
      <c r="B19" s="152">
        <v>1908446146</v>
      </c>
      <c r="C19" s="153" t="s">
        <v>64</v>
      </c>
      <c r="D19" s="201"/>
      <c r="E19" s="198"/>
      <c r="F19" s="198"/>
      <c r="G19" s="198"/>
      <c r="H19" s="198"/>
      <c r="I19" s="198"/>
      <c r="J19" s="202"/>
      <c r="K19" s="202"/>
      <c r="L19" s="198"/>
      <c r="M19" s="199"/>
      <c r="N19" s="206"/>
      <c r="O19" s="206"/>
      <c r="P19" s="206"/>
      <c r="Q19" s="207"/>
    </row>
    <row r="20" spans="1:17" ht="18" customHeight="1">
      <c r="A20" s="152">
        <v>14</v>
      </c>
      <c r="B20" s="152">
        <v>1908446147</v>
      </c>
      <c r="C20" s="152" t="s">
        <v>65</v>
      </c>
      <c r="D20" s="201"/>
      <c r="E20" s="198"/>
      <c r="F20" s="198"/>
      <c r="G20" s="198"/>
      <c r="H20" s="198"/>
      <c r="I20" s="198"/>
      <c r="J20" s="202"/>
      <c r="K20" s="202"/>
      <c r="L20" s="198"/>
      <c r="M20" s="199"/>
      <c r="N20" s="206"/>
      <c r="O20" s="206"/>
      <c r="P20" s="206"/>
      <c r="Q20" s="207"/>
    </row>
    <row r="21" spans="1:17" ht="18" customHeight="1">
      <c r="A21" s="175">
        <v>15</v>
      </c>
      <c r="B21" s="152">
        <v>1908446148</v>
      </c>
      <c r="C21" s="152" t="s">
        <v>61</v>
      </c>
      <c r="D21" s="201"/>
      <c r="E21" s="198"/>
      <c r="F21" s="198"/>
      <c r="G21" s="198"/>
      <c r="H21" s="202"/>
      <c r="I21" s="198"/>
      <c r="J21" s="202"/>
      <c r="K21" s="202"/>
      <c r="L21" s="198"/>
      <c r="M21" s="199"/>
      <c r="N21" s="206"/>
      <c r="O21" s="206"/>
      <c r="P21" s="206"/>
      <c r="Q21" s="207"/>
    </row>
    <row r="22" spans="1:17" ht="18" customHeight="1">
      <c r="A22" s="152">
        <v>16</v>
      </c>
      <c r="B22" s="152">
        <v>1908446149</v>
      </c>
      <c r="C22" s="158" t="s">
        <v>66</v>
      </c>
      <c r="D22" s="201"/>
      <c r="E22" s="198"/>
      <c r="F22" s="198"/>
      <c r="G22" s="198"/>
      <c r="H22" s="202"/>
      <c r="I22" s="198"/>
      <c r="J22" s="202"/>
      <c r="K22" s="202"/>
      <c r="L22" s="198"/>
      <c r="M22" s="199"/>
      <c r="N22" s="206"/>
      <c r="O22" s="206"/>
      <c r="P22" s="206"/>
      <c r="Q22" s="207"/>
    </row>
    <row r="23" spans="1:17" ht="18" customHeight="1">
      <c r="A23" s="152">
        <v>17</v>
      </c>
      <c r="B23" s="152">
        <v>1908446150</v>
      </c>
      <c r="C23" s="152" t="s">
        <v>67</v>
      </c>
      <c r="D23" s="201"/>
      <c r="E23" s="198"/>
      <c r="F23" s="198"/>
      <c r="G23" s="198"/>
      <c r="H23" s="198"/>
      <c r="I23" s="198"/>
      <c r="J23" s="202"/>
      <c r="K23" s="202"/>
      <c r="L23" s="198"/>
      <c r="M23" s="199"/>
      <c r="N23" s="206"/>
      <c r="O23" s="206"/>
      <c r="P23" s="206"/>
      <c r="Q23" s="207"/>
    </row>
    <row r="24" spans="1:17" ht="18" customHeight="1">
      <c r="A24" s="175">
        <v>18</v>
      </c>
      <c r="B24" s="152">
        <v>1908446151</v>
      </c>
      <c r="C24" s="152" t="s">
        <v>68</v>
      </c>
      <c r="D24" s="201"/>
      <c r="E24" s="198"/>
      <c r="F24" s="198"/>
      <c r="G24" s="198"/>
      <c r="H24" s="202"/>
      <c r="I24" s="198"/>
      <c r="J24" s="202"/>
      <c r="K24" s="202"/>
      <c r="L24" s="198"/>
      <c r="M24" s="199"/>
      <c r="N24" s="206"/>
      <c r="O24" s="206"/>
      <c r="P24" s="206"/>
      <c r="Q24" s="207"/>
    </row>
    <row r="25" spans="1:17" ht="18" customHeight="1">
      <c r="A25" s="152">
        <v>19</v>
      </c>
      <c r="B25" s="152">
        <v>1908446152</v>
      </c>
      <c r="C25" s="155" t="s">
        <v>69</v>
      </c>
      <c r="D25" s="201"/>
      <c r="E25" s="203"/>
      <c r="F25" s="204"/>
      <c r="G25" s="203"/>
      <c r="H25" s="203"/>
      <c r="I25" s="198"/>
      <c r="J25" s="198"/>
      <c r="K25" s="198"/>
      <c r="L25" s="198"/>
      <c r="M25" s="199"/>
      <c r="N25" s="206"/>
      <c r="O25" s="206"/>
      <c r="P25" s="206"/>
      <c r="Q25" s="207"/>
    </row>
    <row r="26" spans="1:17" ht="18" customHeight="1">
      <c r="A26" s="152">
        <v>20</v>
      </c>
      <c r="B26" s="152">
        <v>1908446153</v>
      </c>
      <c r="C26" s="155" t="s">
        <v>70</v>
      </c>
      <c r="D26" s="205"/>
      <c r="E26" s="203"/>
      <c r="F26" s="204"/>
      <c r="G26" s="203"/>
      <c r="H26" s="203"/>
      <c r="I26" s="198"/>
      <c r="J26" s="198"/>
      <c r="K26" s="198"/>
      <c r="L26" s="198"/>
      <c r="M26" s="199"/>
      <c r="N26" s="206"/>
      <c r="O26" s="206"/>
      <c r="P26" s="206"/>
      <c r="Q26" s="207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04"/>
      <c r="E27" s="203"/>
      <c r="F27" s="204"/>
      <c r="G27" s="198"/>
      <c r="H27" s="198"/>
      <c r="I27" s="198"/>
      <c r="J27" s="198"/>
      <c r="K27" s="198"/>
      <c r="L27" s="198"/>
      <c r="M27" s="199"/>
      <c r="N27" s="206"/>
      <c r="O27" s="206"/>
      <c r="P27" s="206"/>
      <c r="Q27" s="207"/>
    </row>
    <row r="28" spans="1:17" s="160" customFormat="1" ht="18" customHeight="1" thickBot="1">
      <c r="A28" s="272" t="s">
        <v>44</v>
      </c>
      <c r="B28" s="273"/>
      <c r="C28" s="274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67"/>
  <sheetViews>
    <sheetView topLeftCell="A10" workbookViewId="0">
      <selection activeCell="U20" sqref="U20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75" t="s">
        <v>11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8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8" s="161" customFormat="1" ht="18" customHeight="1">
      <c r="A3" s="276" t="s">
        <v>85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8" s="161" customFormat="1" ht="18" customHeight="1">
      <c r="A4" s="277" t="s">
        <v>24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8" s="161" customFormat="1" ht="18" customHeight="1">
      <c r="A5" s="281" t="s">
        <v>137</v>
      </c>
      <c r="B5" s="282"/>
      <c r="C5" s="208"/>
      <c r="D5" s="209" t="s">
        <v>86</v>
      </c>
      <c r="E5" s="209"/>
      <c r="F5" s="280" t="s">
        <v>115</v>
      </c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79"/>
    </row>
    <row r="6" spans="1:18" s="151" customFormat="1" ht="18" customHeight="1">
      <c r="A6" s="172" t="s">
        <v>87</v>
      </c>
      <c r="B6" s="172" t="s">
        <v>116</v>
      </c>
      <c r="C6" s="210" t="s">
        <v>117</v>
      </c>
      <c r="D6" s="172" t="s">
        <v>47</v>
      </c>
      <c r="E6" s="172" t="s">
        <v>48</v>
      </c>
      <c r="F6" s="211" t="s">
        <v>49</v>
      </c>
      <c r="G6" s="211" t="s">
        <v>50</v>
      </c>
      <c r="H6" s="211" t="s">
        <v>52</v>
      </c>
      <c r="I6" s="211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12" t="s">
        <v>118</v>
      </c>
    </row>
    <row r="7" spans="1:18" ht="18" customHeight="1">
      <c r="A7" s="152">
        <v>1</v>
      </c>
      <c r="B7" s="213" t="s">
        <v>119</v>
      </c>
      <c r="C7" s="152" t="s">
        <v>120</v>
      </c>
      <c r="D7" s="157"/>
      <c r="E7" s="152"/>
      <c r="F7" s="191"/>
      <c r="G7" s="191"/>
      <c r="H7" s="191"/>
      <c r="I7" s="191"/>
      <c r="J7" s="191"/>
      <c r="K7" s="191"/>
      <c r="L7" s="191"/>
      <c r="M7" s="192"/>
      <c r="N7" s="214">
        <v>20</v>
      </c>
      <c r="O7" s="214"/>
      <c r="P7" s="214">
        <v>11</v>
      </c>
      <c r="Q7" s="191">
        <v>1100</v>
      </c>
      <c r="R7" s="150">
        <v>-2911</v>
      </c>
    </row>
    <row r="8" spans="1:18" ht="18" customHeight="1">
      <c r="A8" s="152">
        <v>2</v>
      </c>
      <c r="B8" s="213" t="s">
        <v>121</v>
      </c>
      <c r="C8" s="152" t="s">
        <v>122</v>
      </c>
      <c r="D8" s="157"/>
      <c r="E8" s="152"/>
      <c r="F8" s="191"/>
      <c r="G8" s="191"/>
      <c r="H8" s="191"/>
      <c r="I8" s="191"/>
      <c r="J8" s="191"/>
      <c r="K8" s="193"/>
      <c r="L8" s="191"/>
      <c r="M8" s="192"/>
      <c r="N8" s="214">
        <v>125</v>
      </c>
      <c r="O8" s="214">
        <v>10</v>
      </c>
      <c r="P8" s="214">
        <v>40</v>
      </c>
      <c r="Q8" s="191"/>
    </row>
    <row r="9" spans="1:18" ht="18" customHeight="1">
      <c r="A9" s="175">
        <v>3</v>
      </c>
      <c r="B9" s="213" t="s">
        <v>123</v>
      </c>
      <c r="C9" s="152" t="s">
        <v>124</v>
      </c>
      <c r="D9" s="176"/>
      <c r="E9" s="152"/>
      <c r="F9" s="191"/>
      <c r="G9" s="191"/>
      <c r="H9" s="191"/>
      <c r="I9" s="191"/>
      <c r="J9" s="194"/>
      <c r="K9" s="194"/>
      <c r="L9" s="191"/>
      <c r="M9" s="192"/>
      <c r="N9" s="214">
        <v>80</v>
      </c>
      <c r="O9" s="214">
        <v>10</v>
      </c>
      <c r="P9" s="214">
        <v>30</v>
      </c>
      <c r="Q9" s="191"/>
      <c r="R9" s="161"/>
    </row>
    <row r="10" spans="1:18" ht="18" customHeight="1">
      <c r="A10" s="215">
        <v>4</v>
      </c>
      <c r="B10" s="213" t="s">
        <v>138</v>
      </c>
      <c r="C10" s="152" t="s">
        <v>129</v>
      </c>
      <c r="D10" s="176"/>
      <c r="E10" s="152"/>
      <c r="F10" s="191"/>
      <c r="G10" s="191"/>
      <c r="H10" s="191"/>
      <c r="I10" s="191"/>
      <c r="J10" s="194"/>
      <c r="K10" s="194"/>
      <c r="L10" s="191"/>
      <c r="M10" s="192"/>
      <c r="N10" s="214"/>
      <c r="O10" s="216"/>
      <c r="P10" s="214"/>
      <c r="Q10" s="217"/>
    </row>
    <row r="11" spans="1:18" ht="18" customHeight="1">
      <c r="A11" s="175">
        <v>5</v>
      </c>
      <c r="B11" s="213" t="s">
        <v>125</v>
      </c>
      <c r="C11" s="152" t="s">
        <v>65</v>
      </c>
      <c r="D11" s="176"/>
      <c r="E11" s="152"/>
      <c r="F11" s="191"/>
      <c r="G11" s="191"/>
      <c r="H11" s="194"/>
      <c r="I11" s="191"/>
      <c r="J11" s="194"/>
      <c r="K11" s="194"/>
      <c r="L11" s="191"/>
      <c r="M11" s="192"/>
      <c r="N11" s="214">
        <v>50</v>
      </c>
      <c r="O11" s="214">
        <v>30</v>
      </c>
      <c r="P11" s="214"/>
      <c r="Q11" s="217"/>
    </row>
    <row r="12" spans="1:18" ht="18" customHeight="1">
      <c r="A12" s="218">
        <v>6</v>
      </c>
      <c r="B12" s="213" t="s">
        <v>126</v>
      </c>
      <c r="C12" s="152" t="s">
        <v>67</v>
      </c>
      <c r="D12" s="176"/>
      <c r="E12" s="152"/>
      <c r="F12" s="191"/>
      <c r="G12" s="191"/>
      <c r="H12" s="194"/>
      <c r="I12" s="191"/>
      <c r="J12" s="194"/>
      <c r="K12" s="194"/>
      <c r="L12" s="191"/>
      <c r="M12" s="192"/>
      <c r="N12" s="214">
        <v>25</v>
      </c>
      <c r="O12" s="214">
        <v>5</v>
      </c>
      <c r="P12" s="214"/>
      <c r="Q12" s="217"/>
    </row>
    <row r="13" spans="1:18" ht="18" customHeight="1">
      <c r="A13" s="175">
        <v>7</v>
      </c>
      <c r="B13" s="213" t="s">
        <v>127</v>
      </c>
      <c r="C13" s="152" t="s">
        <v>69</v>
      </c>
      <c r="D13" s="176"/>
      <c r="E13" s="152"/>
      <c r="F13" s="191"/>
      <c r="G13" s="191"/>
      <c r="H13" s="191"/>
      <c r="I13" s="191"/>
      <c r="J13" s="194"/>
      <c r="K13" s="194"/>
      <c r="L13" s="191"/>
      <c r="M13" s="192"/>
      <c r="N13" s="214">
        <v>25</v>
      </c>
      <c r="O13" s="214"/>
      <c r="P13" s="214"/>
      <c r="Q13" s="217"/>
    </row>
    <row r="14" spans="1:18" ht="18" customHeight="1">
      <c r="A14" s="218">
        <v>8</v>
      </c>
      <c r="B14" s="213" t="s">
        <v>128</v>
      </c>
      <c r="C14" s="152" t="s">
        <v>71</v>
      </c>
      <c r="D14" s="176"/>
      <c r="E14" s="152"/>
      <c r="F14" s="191">
        <v>440</v>
      </c>
      <c r="G14" s="191">
        <v>370</v>
      </c>
      <c r="H14" s="194">
        <v>310</v>
      </c>
      <c r="I14" s="191">
        <v>200</v>
      </c>
      <c r="J14" s="194"/>
      <c r="K14" s="194"/>
      <c r="L14" s="191"/>
      <c r="M14" s="192"/>
      <c r="N14" s="214">
        <v>27</v>
      </c>
      <c r="O14" s="214">
        <v>30</v>
      </c>
      <c r="P14" s="214"/>
      <c r="Q14" s="217"/>
    </row>
    <row r="15" spans="1:18" ht="18" customHeight="1">
      <c r="A15" s="175">
        <v>9</v>
      </c>
      <c r="B15" s="213" t="s">
        <v>96</v>
      </c>
      <c r="C15" s="157" t="s">
        <v>54</v>
      </c>
      <c r="D15" s="176"/>
      <c r="E15" s="152"/>
      <c r="F15" s="191"/>
      <c r="G15" s="191"/>
      <c r="H15" s="191"/>
      <c r="I15" s="191"/>
      <c r="J15" s="194"/>
      <c r="K15" s="194"/>
      <c r="L15" s="191"/>
      <c r="M15" s="192"/>
      <c r="N15" s="214"/>
      <c r="O15" s="214"/>
      <c r="P15" s="214"/>
      <c r="Q15" s="217"/>
    </row>
    <row r="16" spans="1:18" ht="18" customHeight="1">
      <c r="A16" s="218">
        <v>10</v>
      </c>
      <c r="B16" s="213" t="s">
        <v>98</v>
      </c>
      <c r="C16" s="152" t="s">
        <v>62</v>
      </c>
      <c r="D16" s="176"/>
      <c r="E16" s="152"/>
      <c r="F16" s="191"/>
      <c r="G16" s="191"/>
      <c r="H16" s="191"/>
      <c r="I16" s="191"/>
      <c r="J16" s="194"/>
      <c r="K16" s="194"/>
      <c r="L16" s="191"/>
      <c r="M16" s="192"/>
      <c r="N16" s="214">
        <v>3</v>
      </c>
      <c r="O16" s="214"/>
      <c r="P16" s="214"/>
      <c r="Q16" s="217"/>
    </row>
    <row r="17" spans="1:17" ht="18.75">
      <c r="A17" s="175">
        <v>11</v>
      </c>
      <c r="B17" s="213" t="s">
        <v>97</v>
      </c>
      <c r="C17" s="157" t="s">
        <v>61</v>
      </c>
      <c r="D17" s="176"/>
      <c r="E17" s="152"/>
      <c r="F17" s="191">
        <v>70</v>
      </c>
      <c r="G17" s="191">
        <v>120</v>
      </c>
      <c r="H17" s="194">
        <v>100</v>
      </c>
      <c r="I17" s="191">
        <v>50</v>
      </c>
      <c r="J17" s="194"/>
      <c r="K17" s="194"/>
      <c r="L17" s="191"/>
      <c r="M17" s="192"/>
      <c r="N17" s="214">
        <v>25</v>
      </c>
      <c r="O17" s="214">
        <v>10</v>
      </c>
      <c r="P17" s="214">
        <v>10</v>
      </c>
      <c r="Q17" s="217"/>
    </row>
    <row r="18" spans="1:17" ht="18" customHeight="1">
      <c r="A18" s="152">
        <v>12</v>
      </c>
      <c r="B18" s="213"/>
      <c r="C18" s="152" t="s">
        <v>144</v>
      </c>
      <c r="D18" s="176"/>
      <c r="E18" s="152"/>
      <c r="F18" s="191"/>
      <c r="G18" s="191"/>
      <c r="H18" s="191"/>
      <c r="I18" s="191"/>
      <c r="J18" s="194"/>
      <c r="K18" s="194"/>
      <c r="L18" s="191"/>
      <c r="M18" s="192"/>
      <c r="N18" s="214">
        <v>7</v>
      </c>
      <c r="O18" s="214"/>
      <c r="P18" s="214"/>
      <c r="Q18" s="217"/>
    </row>
    <row r="19" spans="1:17" ht="18" customHeight="1">
      <c r="A19" s="219">
        <v>13</v>
      </c>
      <c r="B19" s="213"/>
      <c r="C19" s="153" t="s">
        <v>145</v>
      </c>
      <c r="D19" s="177"/>
      <c r="E19" s="170"/>
      <c r="F19" s="191"/>
      <c r="G19" s="191"/>
      <c r="H19" s="191"/>
      <c r="I19" s="191"/>
      <c r="J19" s="194"/>
      <c r="K19" s="194"/>
      <c r="L19" s="191"/>
      <c r="M19" s="192"/>
      <c r="N19" s="214">
        <v>5</v>
      </c>
      <c r="O19" s="214"/>
      <c r="P19" s="214"/>
      <c r="Q19" s="217"/>
    </row>
    <row r="20" spans="1:17" ht="18" customHeight="1">
      <c r="A20" s="220">
        <v>14</v>
      </c>
      <c r="B20" s="213"/>
      <c r="C20" s="152" t="s">
        <v>146</v>
      </c>
      <c r="D20" s="177"/>
      <c r="E20" s="170"/>
      <c r="F20" s="191"/>
      <c r="G20" s="191"/>
      <c r="H20" s="191"/>
      <c r="I20" s="191"/>
      <c r="J20" s="194"/>
      <c r="K20" s="194"/>
      <c r="L20" s="191"/>
      <c r="M20" s="192"/>
      <c r="N20" s="214">
        <v>5</v>
      </c>
      <c r="O20" s="214"/>
      <c r="P20" s="214"/>
      <c r="Q20" s="217"/>
    </row>
    <row r="21" spans="1:17" ht="18" customHeight="1">
      <c r="A21" s="219">
        <v>15</v>
      </c>
      <c r="B21" s="213"/>
      <c r="C21" s="152"/>
      <c r="D21" s="177"/>
      <c r="E21" s="170"/>
      <c r="F21" s="191"/>
      <c r="G21" s="191"/>
      <c r="H21" s="194"/>
      <c r="I21" s="191"/>
      <c r="J21" s="194"/>
      <c r="K21" s="194"/>
      <c r="L21" s="191"/>
      <c r="M21" s="192"/>
      <c r="N21" s="214"/>
      <c r="O21" s="214"/>
      <c r="P21" s="214"/>
      <c r="Q21" s="217"/>
    </row>
    <row r="22" spans="1:17" ht="18" customHeight="1">
      <c r="A22" s="219">
        <v>17</v>
      </c>
      <c r="B22" s="213"/>
      <c r="C22" s="158"/>
      <c r="D22" s="177"/>
      <c r="E22" s="170"/>
      <c r="F22" s="191"/>
      <c r="G22" s="191"/>
      <c r="H22" s="194"/>
      <c r="I22" s="191"/>
      <c r="J22" s="194"/>
      <c r="K22" s="194"/>
      <c r="L22" s="191"/>
      <c r="M22" s="192"/>
      <c r="N22" s="214"/>
      <c r="O22" s="214"/>
      <c r="P22" s="214"/>
      <c r="Q22" s="217"/>
    </row>
    <row r="23" spans="1:17" ht="18" customHeight="1">
      <c r="A23" s="220">
        <v>18</v>
      </c>
      <c r="B23" s="213"/>
      <c r="C23" s="152"/>
      <c r="D23" s="177"/>
      <c r="E23" s="170"/>
      <c r="F23" s="191"/>
      <c r="G23" s="191"/>
      <c r="H23" s="191"/>
      <c r="I23" s="191"/>
      <c r="J23" s="194"/>
      <c r="K23" s="194"/>
      <c r="L23" s="191"/>
      <c r="M23" s="192"/>
      <c r="N23" s="214"/>
      <c r="O23" s="214"/>
      <c r="P23" s="214"/>
      <c r="Q23" s="217"/>
    </row>
    <row r="24" spans="1:17" ht="18" customHeight="1">
      <c r="A24" s="219">
        <v>19</v>
      </c>
      <c r="B24" s="213"/>
      <c r="C24" s="152"/>
      <c r="D24" s="177"/>
      <c r="E24" s="170"/>
      <c r="F24" s="191"/>
      <c r="G24" s="191"/>
      <c r="H24" s="194"/>
      <c r="I24" s="191"/>
      <c r="J24" s="194"/>
      <c r="K24" s="194"/>
      <c r="L24" s="191"/>
      <c r="M24" s="192"/>
      <c r="N24" s="214"/>
      <c r="O24" s="214"/>
      <c r="P24" s="214"/>
      <c r="Q24" s="217"/>
    </row>
    <row r="25" spans="1:17" ht="18" customHeight="1">
      <c r="A25" s="221">
        <v>20</v>
      </c>
      <c r="B25" s="213"/>
      <c r="C25" s="155"/>
      <c r="D25" s="177"/>
      <c r="E25" s="178"/>
      <c r="F25" s="196"/>
      <c r="G25" s="195"/>
      <c r="H25" s="195"/>
      <c r="I25" s="191"/>
      <c r="J25" s="191"/>
      <c r="K25" s="191"/>
      <c r="L25" s="191"/>
      <c r="M25" s="192"/>
      <c r="N25" s="214"/>
      <c r="O25" s="214"/>
      <c r="P25" s="214"/>
      <c r="Q25" s="217"/>
    </row>
    <row r="26" spans="1:17" ht="18" customHeight="1">
      <c r="A26" s="221">
        <v>21</v>
      </c>
      <c r="B26" s="213"/>
      <c r="C26" s="155"/>
      <c r="D26" s="181"/>
      <c r="E26" s="178"/>
      <c r="F26" s="196"/>
      <c r="G26" s="195"/>
      <c r="H26" s="195"/>
      <c r="I26" s="191"/>
      <c r="J26" s="191"/>
      <c r="K26" s="191"/>
      <c r="L26" s="191"/>
      <c r="M26" s="192"/>
      <c r="N26" s="214"/>
      <c r="O26" s="214"/>
      <c r="P26" s="214"/>
      <c r="Q26" s="217"/>
    </row>
    <row r="27" spans="1:17" ht="18" customHeight="1" thickBot="1">
      <c r="A27" s="221">
        <v>22</v>
      </c>
      <c r="B27" s="213"/>
      <c r="C27" s="155"/>
      <c r="D27" s="159"/>
      <c r="E27" s="178"/>
      <c r="F27" s="196"/>
      <c r="G27" s="191"/>
      <c r="H27" s="191"/>
      <c r="I27" s="191"/>
      <c r="J27" s="191"/>
      <c r="K27" s="191"/>
      <c r="L27" s="191"/>
      <c r="M27" s="192"/>
      <c r="N27" s="214"/>
      <c r="O27" s="214"/>
      <c r="P27" s="214"/>
      <c r="Q27" s="217"/>
    </row>
    <row r="28" spans="1:17" s="160" customFormat="1" ht="18" customHeight="1" thickBot="1">
      <c r="A28" s="272" t="s">
        <v>44</v>
      </c>
      <c r="B28" s="273"/>
      <c r="C28" s="274"/>
      <c r="D28" s="179">
        <f t="shared" ref="D28:P28" si="0">SUM(D7:D27)</f>
        <v>0</v>
      </c>
      <c r="E28" s="179">
        <f t="shared" si="0"/>
        <v>0</v>
      </c>
      <c r="F28" s="179">
        <f t="shared" si="0"/>
        <v>510</v>
      </c>
      <c r="G28" s="179">
        <f>SUM(G7:G27)</f>
        <v>490</v>
      </c>
      <c r="H28" s="179">
        <f t="shared" si="0"/>
        <v>410</v>
      </c>
      <c r="I28" s="179">
        <f>SUM(I7:I27)</f>
        <v>250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397</v>
      </c>
      <c r="O28" s="179">
        <f>SUM(O7:O27)</f>
        <v>95</v>
      </c>
      <c r="P28" s="179">
        <f>SUM(P7:P27)</f>
        <v>91</v>
      </c>
      <c r="Q28" s="180"/>
    </row>
    <row r="29" spans="1:17" ht="15.75">
      <c r="A29" s="72"/>
      <c r="B29" s="72"/>
      <c r="C29" s="72"/>
      <c r="D29" s="189"/>
      <c r="F29" s="72"/>
      <c r="G29" s="72"/>
      <c r="H29" s="72"/>
      <c r="I29" s="72"/>
    </row>
    <row r="30" spans="1:17" ht="15.75">
      <c r="A30" s="72"/>
      <c r="B30" s="72"/>
      <c r="C30" s="57"/>
      <c r="D30" s="19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G. Cost</vt:lpstr>
      <vt:lpstr>Bank Statment</vt:lpstr>
      <vt:lpstr>Market Due</vt:lpstr>
      <vt:lpstr>Capital</vt:lpstr>
      <vt:lpstr>Alocation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2021-01-21T12:03:16Z</cp:lastPrinted>
  <dcterms:created xsi:type="dcterms:W3CDTF">2015-12-02T06:31:52Z</dcterms:created>
  <dcterms:modified xsi:type="dcterms:W3CDTF">2021-01-21T14:55:57Z</dcterms:modified>
</cp:coreProperties>
</file>