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10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G29" s="1"/>
  <c r="H5"/>
  <c r="I5"/>
  <c r="J5"/>
  <c r="K5"/>
  <c r="L5"/>
  <c r="M5"/>
  <c r="N5"/>
  <c r="O5"/>
  <c r="P5"/>
  <c r="Q5"/>
  <c r="R5"/>
  <c r="S5"/>
  <c r="T5"/>
  <c r="U5"/>
  <c r="V5"/>
  <c r="W5"/>
  <c r="W29" s="1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B4" i="15"/>
  <c r="AQ8" i="31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AH26" s="1"/>
  <c r="L26"/>
  <c r="M26"/>
  <c r="N26"/>
  <c r="O26"/>
  <c r="P26"/>
  <c r="Q26"/>
  <c r="R26"/>
  <c r="S26"/>
  <c r="T26"/>
  <c r="U26"/>
  <c r="V26"/>
  <c r="W26"/>
  <c r="X26"/>
  <c r="Y26"/>
  <c r="Z26"/>
  <c r="AA26"/>
  <c r="AI26" s="1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AI19" s="1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U28"/>
  <c r="AP28"/>
  <c r="AN28"/>
  <c r="AM28"/>
  <c r="AL28"/>
  <c r="AK28"/>
  <c r="AJ28"/>
  <c r="AB28"/>
  <c r="W28"/>
  <c r="G28"/>
  <c r="AI27"/>
  <c r="AH27"/>
  <c r="AG27"/>
  <c r="AH25"/>
  <c r="AG25"/>
  <c r="AI24"/>
  <c r="AH23"/>
  <c r="AG23"/>
  <c r="AH14"/>
  <c r="AI13"/>
  <c r="AH13"/>
  <c r="AG12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1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1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S17" i="12" l="1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S13" s="1"/>
  <c r="AT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5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5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4" i="15" s="1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5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5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5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5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5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5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5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5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5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5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5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5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5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5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5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5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5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5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5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5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5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S11" s="1"/>
  <c r="AT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R13" s="1"/>
  <c r="AE12"/>
  <c r="AS19" i="7"/>
  <c r="AT19" s="1"/>
  <c r="AH19" i="31"/>
  <c r="AO19"/>
  <c r="AC19"/>
  <c r="AR19" i="7"/>
  <c r="AD19" i="31"/>
  <c r="AF19" s="1"/>
  <c r="AE26"/>
  <c r="AD26"/>
  <c r="AF26" s="1"/>
  <c r="AS26" s="1"/>
  <c r="AT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S14" s="1"/>
  <c r="AT14" s="1"/>
  <c r="AD28" i="7"/>
  <c r="AR11"/>
  <c r="AE28"/>
  <c r="AC24" i="31"/>
  <c r="AC28" i="7"/>
  <c r="AO28"/>
  <c r="AQ28" i="31"/>
  <c r="AS27"/>
  <c r="AT27" s="1"/>
  <c r="AS25"/>
  <c r="AT25" s="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S28" i="21"/>
  <c r="AT7"/>
  <c r="AT28" s="1"/>
  <c r="AF28"/>
  <c r="AR7"/>
  <c r="AR28" s="1"/>
  <c r="AS28" i="20"/>
  <c r="AT7"/>
  <c r="AT28" s="1"/>
  <c r="AF28"/>
  <c r="AR7"/>
  <c r="AR28" s="1"/>
  <c r="AS28" i="19"/>
  <c r="AT7"/>
  <c r="AT28" s="1"/>
  <c r="AF28"/>
  <c r="AR7"/>
  <c r="AR28" s="1"/>
  <c r="AS28" i="18"/>
  <c r="AT7"/>
  <c r="AT28" s="1"/>
  <c r="AF28"/>
  <c r="AR7"/>
  <c r="AR28" s="1"/>
  <c r="AS28" i="17"/>
  <c r="AT7"/>
  <c r="AT28" s="1"/>
  <c r="AF28"/>
  <c r="AR7"/>
  <c r="AR28" s="1"/>
  <c r="AS28" i="16"/>
  <c r="AT7"/>
  <c r="AT28" s="1"/>
  <c r="AF28"/>
  <c r="AR7"/>
  <c r="AR28" s="1"/>
  <c r="AF7" i="15"/>
  <c r="AR7"/>
  <c r="AR28" s="1"/>
  <c r="AS28" i="14"/>
  <c r="AT7"/>
  <c r="AT28" s="1"/>
  <c r="AF28"/>
  <c r="AR7"/>
  <c r="AR28" s="1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23" i="31" l="1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15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15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<sst xmlns="http://schemas.openxmlformats.org/spreadsheetml/2006/main" count="2244" uniqueCount="106">
  <si>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</si>
  <si>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</si>
  <si>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</si>
  <si>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</si>
  <si>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</si>
  <si>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</si>
  <si>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</si>
  <si>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</si>
  <si>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</si>
  <si>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</si>
  <si>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</si>
  <si>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</si>
  <si>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</si>
  <si>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</si>
  <si>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</si>
  <si>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</si>
  <si>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</si>
  <si>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</si>
  <si>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</si>
  <si>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</si>
  <si>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</si>
  <si>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</si>
  <si>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</si>
  <si>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</si>
  <si>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</si>
  <si>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</si>
  <si>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</si>
  <si>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</si>
  <si>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</si>
  <si>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</si>
  <si>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</si>
  <si>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</si>
  <si>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</si>
  <si>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</si>
  <si>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</si>
  <si>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</si>
  <si>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</si>
  <si>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</si>
  <si>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</si>
  <si>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</si>
  <si>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</si>
  <si>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</si>
  <si>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</si>
  <si>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</si>
  <si>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</si>
  <si>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</si>
  <si>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</si>
  <si>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</si>
  <si>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</si>
  <si>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</si>
  <si>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</si>
  <si>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Shamim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</si>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</sst>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786"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9" sqref="A9:XFD9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21" customHeight="1" thickBo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73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197">
        <v>2070</v>
      </c>
      <c r="N4" s="197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85" priority="26" stopIfTrue="1" operator="greaterThan">
      <formula>0</formula>
    </cfRule>
  </conditionalFormatting>
  <conditionalFormatting sqref="AQ31">
    <cfRule type="cellIs" dxfId="784" priority="24" operator="greaterThan">
      <formula>$AQ$7:$AQ$18&lt;100</formula>
    </cfRule>
    <cfRule type="cellIs" dxfId="783" priority="25" operator="greaterThan">
      <formula>100</formula>
    </cfRule>
  </conditionalFormatting>
  <conditionalFormatting sqref="D29:J29 Q29:AB29 Q28:AA28 K4:P29">
    <cfRule type="cellIs" dxfId="782" priority="23" operator="equal">
      <formula>212030016606640</formula>
    </cfRule>
  </conditionalFormatting>
  <conditionalFormatting sqref="D29:J29 L29:AB29 L28:AA28 K4:K29">
    <cfRule type="cellIs" dxfId="781" priority="21" operator="equal">
      <formula>$K$4</formula>
    </cfRule>
    <cfRule type="cellIs" dxfId="780" priority="22" operator="equal">
      <formula>2120</formula>
    </cfRule>
  </conditionalFormatting>
  <conditionalFormatting sqref="D29:L29 M4:N29">
    <cfRule type="cellIs" dxfId="779" priority="19" operator="equal">
      <formula>$M$4</formula>
    </cfRule>
    <cfRule type="cellIs" dxfId="778" priority="20" operator="equal">
      <formula>300</formula>
    </cfRule>
  </conditionalFormatting>
  <conditionalFormatting sqref="O4:O29">
    <cfRule type="cellIs" dxfId="777" priority="17" operator="equal">
      <formula>$O$4</formula>
    </cfRule>
    <cfRule type="cellIs" dxfId="776" priority="18" operator="equal">
      <formula>1660</formula>
    </cfRule>
  </conditionalFormatting>
  <conditionalFormatting sqref="P4:P29">
    <cfRule type="cellIs" dxfId="775" priority="15" operator="equal">
      <formula>$P$4</formula>
    </cfRule>
    <cfRule type="cellIs" dxfId="774" priority="16" operator="equal">
      <formula>6640</formula>
    </cfRule>
  </conditionalFormatting>
  <conditionalFormatting sqref="AT6:AT28">
    <cfRule type="cellIs" dxfId="773" priority="14" operator="lessThan">
      <formula>0</formula>
    </cfRule>
  </conditionalFormatting>
  <conditionalFormatting sqref="AT7:AT18">
    <cfRule type="cellIs" dxfId="772" priority="11" operator="lessThan">
      <formula>0</formula>
    </cfRule>
    <cfRule type="cellIs" dxfId="771" priority="12" operator="lessThan">
      <formula>0</formula>
    </cfRule>
    <cfRule type="cellIs" dxfId="770" priority="13" operator="lessThan">
      <formula>0</formula>
    </cfRule>
  </conditionalFormatting>
  <conditionalFormatting sqref="L28:AA28 K4:K28">
    <cfRule type="cellIs" dxfId="769" priority="10" operator="equal">
      <formula>$K$4</formula>
    </cfRule>
  </conditionalFormatting>
  <conditionalFormatting sqref="D4 D6:D29">
    <cfRule type="cellIs" dxfId="768" priority="9" operator="equal">
      <formula>$D$4</formula>
    </cfRule>
  </conditionalFormatting>
  <conditionalFormatting sqref="S4:S29">
    <cfRule type="cellIs" dxfId="767" priority="8" operator="equal">
      <formula>$S$4</formula>
    </cfRule>
  </conditionalFormatting>
  <conditionalFormatting sqref="Z4:Z29">
    <cfRule type="cellIs" dxfId="766" priority="7" operator="equal">
      <formula>$Z$4</formula>
    </cfRule>
  </conditionalFormatting>
  <conditionalFormatting sqref="AA4:AA29">
    <cfRule type="cellIs" dxfId="765" priority="6" operator="equal">
      <formula>$AA$4</formula>
    </cfRule>
  </conditionalFormatting>
  <conditionalFormatting sqref="AB4:AB29">
    <cfRule type="cellIs" dxfId="764" priority="5" operator="equal">
      <formula>$AB$4</formula>
    </cfRule>
  </conditionalFormatting>
  <conditionalFormatting sqref="AT7:AT28">
    <cfRule type="cellIs" dxfId="763" priority="2" operator="lessThan">
      <formula>0</formula>
    </cfRule>
    <cfRule type="cellIs" dxfId="762" priority="3" operator="lessThan">
      <formula>0</formula>
    </cfRule>
    <cfRule type="cellIs" dxfId="761" priority="4" operator="lessThan">
      <formula>0</formula>
    </cfRule>
  </conditionalFormatting>
  <conditionalFormatting sqref="D5:AA5">
    <cfRule type="cellIs" dxfId="76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27" sqref="A27:XFD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82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104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69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10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2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50" priority="28" stopIfTrue="1" operator="greaterThan">
      <formula>0</formula>
    </cfRule>
  </conditionalFormatting>
  <conditionalFormatting sqref="AQ31">
    <cfRule type="cellIs" dxfId="549" priority="26" operator="greaterThan">
      <formula>$AQ$7:$AQ$18&lt;100</formula>
    </cfRule>
    <cfRule type="cellIs" dxfId="548" priority="27" operator="greaterThan">
      <formula>100</formula>
    </cfRule>
  </conditionalFormatting>
  <conditionalFormatting sqref="D29:J29 Q29:AB29 Q28:AA28 K4:P29">
    <cfRule type="cellIs" dxfId="547" priority="25" operator="equal">
      <formula>212030016606640</formula>
    </cfRule>
  </conditionalFormatting>
  <conditionalFormatting sqref="D29:J29 L29:AB29 L28:AA28 K4:K29">
    <cfRule type="cellIs" dxfId="546" priority="23" operator="equal">
      <formula>$K$4</formula>
    </cfRule>
    <cfRule type="cellIs" dxfId="545" priority="24" operator="equal">
      <formula>2120</formula>
    </cfRule>
  </conditionalFormatting>
  <conditionalFormatting sqref="D29:L29 M4:N29">
    <cfRule type="cellIs" dxfId="544" priority="21" operator="equal">
      <formula>$M$4</formula>
    </cfRule>
    <cfRule type="cellIs" dxfId="543" priority="22" operator="equal">
      <formula>300</formula>
    </cfRule>
  </conditionalFormatting>
  <conditionalFormatting sqref="O4:O29">
    <cfRule type="cellIs" dxfId="542" priority="19" operator="equal">
      <formula>$O$4</formula>
    </cfRule>
    <cfRule type="cellIs" dxfId="541" priority="20" operator="equal">
      <formula>1660</formula>
    </cfRule>
  </conditionalFormatting>
  <conditionalFormatting sqref="P4:P29">
    <cfRule type="cellIs" dxfId="540" priority="17" operator="equal">
      <formula>$P$4</formula>
    </cfRule>
    <cfRule type="cellIs" dxfId="539" priority="18" operator="equal">
      <formula>6640</formula>
    </cfRule>
  </conditionalFormatting>
  <conditionalFormatting sqref="AT6:AT28">
    <cfRule type="cellIs" dxfId="538" priority="16" operator="lessThan">
      <formula>0</formula>
    </cfRule>
  </conditionalFormatting>
  <conditionalFormatting sqref="AT7:AT18">
    <cfRule type="cellIs" dxfId="537" priority="13" operator="lessThan">
      <formula>0</formula>
    </cfRule>
    <cfRule type="cellIs" dxfId="536" priority="14" operator="lessThan">
      <formula>0</formula>
    </cfRule>
    <cfRule type="cellIs" dxfId="535" priority="15" operator="lessThan">
      <formula>0</formula>
    </cfRule>
  </conditionalFormatting>
  <conditionalFormatting sqref="L28:AA28 K4:K28">
    <cfRule type="cellIs" dxfId="534" priority="12" operator="equal">
      <formula>$K$4</formula>
    </cfRule>
  </conditionalFormatting>
  <conditionalFormatting sqref="D28:D29 D6:D22 D24:D26 D4:AA4">
    <cfRule type="cellIs" dxfId="533" priority="11" operator="equal">
      <formula>$D$4</formula>
    </cfRule>
  </conditionalFormatting>
  <conditionalFormatting sqref="S4:S29">
    <cfRule type="cellIs" dxfId="532" priority="10" operator="equal">
      <formula>$S$4</formula>
    </cfRule>
  </conditionalFormatting>
  <conditionalFormatting sqref="Z4:Z29">
    <cfRule type="cellIs" dxfId="531" priority="9" operator="equal">
      <formula>$Z$4</formula>
    </cfRule>
  </conditionalFormatting>
  <conditionalFormatting sqref="AA4:AA29">
    <cfRule type="cellIs" dxfId="530" priority="8" operator="equal">
      <formula>$AA$4</formula>
    </cfRule>
  </conditionalFormatting>
  <conditionalFormatting sqref="AB4:AB29">
    <cfRule type="cellIs" dxfId="529" priority="7" operator="equal">
      <formula>$AB$4</formula>
    </cfRule>
  </conditionalFormatting>
  <conditionalFormatting sqref="AT7:AT28">
    <cfRule type="cellIs" dxfId="528" priority="4" operator="lessThan">
      <formula>0</formula>
    </cfRule>
    <cfRule type="cellIs" dxfId="527" priority="5" operator="lessThan">
      <formula>0</formula>
    </cfRule>
    <cfRule type="cellIs" dxfId="526" priority="6" operator="lessThan">
      <formula>0</formula>
    </cfRule>
  </conditionalFormatting>
  <conditionalFormatting sqref="D5:AA5">
    <cfRule type="cellIs" dxfId="525" priority="3" operator="greaterThan">
      <formula>0</formula>
    </cfRule>
  </conditionalFormatting>
  <conditionalFormatting sqref="D7:AA27">
    <cfRule type="cellIs" dxfId="524" priority="2" operator="greaterThan">
      <formula>0</formula>
    </cfRule>
  </conditionalFormatting>
  <conditionalFormatting sqref="AC7:AS27">
    <cfRule type="cellIs" dxfId="523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16" activePane="bottomLeft" state="frozen"/>
      <selection pane="bottomLeft" activeCell="AQ28" sqref="AQ2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83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105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104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6" priority="27" stopIfTrue="1" operator="greaterThan">
      <formula>0</formula>
    </cfRule>
  </conditionalFormatting>
  <conditionalFormatting sqref="AQ31">
    <cfRule type="cellIs" dxfId="25" priority="25" operator="greaterThan">
      <formula>$AQ$7:$AQ$18&lt;100</formula>
    </cfRule>
    <cfRule type="cellIs" dxfId="24" priority="26" operator="greaterThan">
      <formula>100</formula>
    </cfRule>
  </conditionalFormatting>
  <conditionalFormatting sqref="D29:J29 Q29:AB29 Q28:AA28 K4:P29">
    <cfRule type="cellIs" dxfId="23" priority="24" operator="equal">
      <formula>212030016606640</formula>
    </cfRule>
  </conditionalFormatting>
  <conditionalFormatting sqref="D29:J29 L29:AB29 L28:AA28 K4:K29">
    <cfRule type="cellIs" dxfId="22" priority="22" operator="equal">
      <formula>$K$4</formula>
    </cfRule>
    <cfRule type="cellIs" dxfId="21" priority="23" operator="equal">
      <formula>2120</formula>
    </cfRule>
  </conditionalFormatting>
  <conditionalFormatting sqref="D29:L29 M4:N29">
    <cfRule type="cellIs" dxfId="20" priority="20" operator="equal">
      <formula>$M$4</formula>
    </cfRule>
    <cfRule type="cellIs" dxfId="19" priority="21" operator="equal">
      <formula>300</formula>
    </cfRule>
  </conditionalFormatting>
  <conditionalFormatting sqref="O4:O29">
    <cfRule type="cellIs" dxfId="18" priority="18" operator="equal">
      <formula>$O$4</formula>
    </cfRule>
    <cfRule type="cellIs" dxfId="17" priority="19" operator="equal">
      <formula>1660</formula>
    </cfRule>
  </conditionalFormatting>
  <conditionalFormatting sqref="P4:P29">
    <cfRule type="cellIs" dxfId="16" priority="16" operator="equal">
      <formula>$P$4</formula>
    </cfRule>
    <cfRule type="cellIs" dxfId="15" priority="17" operator="equal">
      <formula>6640</formula>
    </cfRule>
  </conditionalFormatting>
  <conditionalFormatting sqref="AT6:AT28">
    <cfRule type="cellIs" dxfId="14" priority="15" operator="lessThan">
      <formula>0</formula>
    </cfRule>
  </conditionalFormatting>
  <conditionalFormatting sqref="AT7:AT18">
    <cfRule type="cellIs" dxfId="13" priority="12" operator="lessThan">
      <formula>0</formula>
    </cfRule>
    <cfRule type="cellIs" dxfId="12" priority="13" operator="lessThan">
      <formula>0</formula>
    </cfRule>
    <cfRule type="cellIs" dxfId="11" priority="14" operator="lessThan">
      <formula>0</formula>
    </cfRule>
  </conditionalFormatting>
  <conditionalFormatting sqref="L28:AA28 K4:K28">
    <cfRule type="cellIs" dxfId="10" priority="11" operator="equal">
      <formula>$K$4</formula>
    </cfRule>
  </conditionalFormatting>
  <conditionalFormatting sqref="D28:D29 D6:D22 D24:D26 D4:AA4">
    <cfRule type="cellIs" dxfId="9" priority="10" operator="equal">
      <formula>$D$4</formula>
    </cfRule>
  </conditionalFormatting>
  <conditionalFormatting sqref="S4:S29">
    <cfRule type="cellIs" dxfId="8" priority="9" operator="equal">
      <formula>$S$4</formula>
    </cfRule>
  </conditionalFormatting>
  <conditionalFormatting sqref="Z4:Z29">
    <cfRule type="cellIs" dxfId="7" priority="8" operator="equal">
      <formula>$Z$4</formula>
    </cfRule>
  </conditionalFormatting>
  <conditionalFormatting sqref="AA4:AA29">
    <cfRule type="cellIs" dxfId="6" priority="7" operator="equal">
      <formula>$AA$4</formula>
    </cfRule>
  </conditionalFormatting>
  <conditionalFormatting sqref="AB4:AB29">
    <cfRule type="cellIs" dxfId="5" priority="6" operator="equal">
      <formula>$AB$4</formula>
    </cfRule>
  </conditionalFormatting>
  <conditionalFormatting sqref="AT7:AT28">
    <cfRule type="cellIs" dxfId="4" priority="3" operator="lessThan">
      <formula>0</formula>
    </cfRule>
    <cfRule type="cellIs" dxfId="3" priority="4" operator="lessThan">
      <formula>0</formula>
    </cfRule>
    <cfRule type="cellIs" dxfId="2" priority="5" operator="lessThan">
      <formula>0</formula>
    </cfRule>
  </conditionalFormatting>
  <conditionalFormatting sqref="D5:AA5">
    <cfRule type="cellIs" dxfId="1" priority="2" operator="greaterThan">
      <formula>0</formula>
    </cfRule>
  </conditionalFormatting>
  <conditionalFormatting sqref="D7:AQ2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84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22" priority="26" stopIfTrue="1" operator="greaterThan">
      <formula>0</formula>
    </cfRule>
  </conditionalFormatting>
  <conditionalFormatting sqref="AQ31">
    <cfRule type="cellIs" dxfId="521" priority="24" operator="greaterThan">
      <formula>$AQ$7:$AQ$18&lt;100</formula>
    </cfRule>
    <cfRule type="cellIs" dxfId="520" priority="25" operator="greaterThan">
      <formula>100</formula>
    </cfRule>
  </conditionalFormatting>
  <conditionalFormatting sqref="D29:J29 Q29:AB29 Q28:AA28 K4:P29">
    <cfRule type="cellIs" dxfId="519" priority="23" operator="equal">
      <formula>212030016606640</formula>
    </cfRule>
  </conditionalFormatting>
  <conditionalFormatting sqref="D29:J29 L29:AB29 L28:AA28 K4:K29">
    <cfRule type="cellIs" dxfId="518" priority="21" operator="equal">
      <formula>$K$4</formula>
    </cfRule>
    <cfRule type="cellIs" dxfId="517" priority="22" operator="equal">
      <formula>2120</formula>
    </cfRule>
  </conditionalFormatting>
  <conditionalFormatting sqref="D29:L29 M4:N29">
    <cfRule type="cellIs" dxfId="516" priority="19" operator="equal">
      <formula>$M$4</formula>
    </cfRule>
    <cfRule type="cellIs" dxfId="515" priority="20" operator="equal">
      <formula>300</formula>
    </cfRule>
  </conditionalFormatting>
  <conditionalFormatting sqref="O4:O29">
    <cfRule type="cellIs" dxfId="514" priority="17" operator="equal">
      <formula>$O$4</formula>
    </cfRule>
    <cfRule type="cellIs" dxfId="513" priority="18" operator="equal">
      <formula>1660</formula>
    </cfRule>
  </conditionalFormatting>
  <conditionalFormatting sqref="P4:P29">
    <cfRule type="cellIs" dxfId="512" priority="15" operator="equal">
      <formula>$P$4</formula>
    </cfRule>
    <cfRule type="cellIs" dxfId="511" priority="16" operator="equal">
      <formula>6640</formula>
    </cfRule>
  </conditionalFormatting>
  <conditionalFormatting sqref="AT6:AT28">
    <cfRule type="cellIs" dxfId="510" priority="14" operator="lessThan">
      <formula>0</formula>
    </cfRule>
  </conditionalFormatting>
  <conditionalFormatting sqref="AT7:AT18">
    <cfRule type="cellIs" dxfId="509" priority="11" operator="lessThan">
      <formula>0</formula>
    </cfRule>
    <cfRule type="cellIs" dxfId="508" priority="12" operator="lessThan">
      <formula>0</formula>
    </cfRule>
    <cfRule type="cellIs" dxfId="507" priority="13" operator="lessThan">
      <formula>0</formula>
    </cfRule>
  </conditionalFormatting>
  <conditionalFormatting sqref="L28:AA28 K4:K28">
    <cfRule type="cellIs" dxfId="506" priority="10" operator="equal">
      <formula>$K$4</formula>
    </cfRule>
  </conditionalFormatting>
  <conditionalFormatting sqref="D28:D29 D6:D22 D24:D26 D4:AA4">
    <cfRule type="cellIs" dxfId="505" priority="9" operator="equal">
      <formula>$D$4</formula>
    </cfRule>
  </conditionalFormatting>
  <conditionalFormatting sqref="S4:S29">
    <cfRule type="cellIs" dxfId="504" priority="8" operator="equal">
      <formula>$S$4</formula>
    </cfRule>
  </conditionalFormatting>
  <conditionalFormatting sqref="Z4:Z29">
    <cfRule type="cellIs" dxfId="503" priority="7" operator="equal">
      <formula>$Z$4</formula>
    </cfRule>
  </conditionalFormatting>
  <conditionalFormatting sqref="AA4:AA29">
    <cfRule type="cellIs" dxfId="502" priority="6" operator="equal">
      <formula>$AA$4</formula>
    </cfRule>
  </conditionalFormatting>
  <conditionalFormatting sqref="AB4:AB29">
    <cfRule type="cellIs" dxfId="501" priority="5" operator="equal">
      <formula>$AB$4</formula>
    </cfRule>
  </conditionalFormatting>
  <conditionalFormatting sqref="AT7:AT28">
    <cfRule type="cellIs" dxfId="500" priority="2" operator="lessThan">
      <formula>0</formula>
    </cfRule>
    <cfRule type="cellIs" dxfId="499" priority="3" operator="lessThan">
      <formula>0</formula>
    </cfRule>
    <cfRule type="cellIs" dxfId="498" priority="4" operator="lessThan">
      <formula>0</formula>
    </cfRule>
  </conditionalFormatting>
  <conditionalFormatting sqref="D5:AA5">
    <cfRule type="cellIs" dxfId="497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85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496" priority="26" stopIfTrue="1" operator="greaterThan">
      <formula>0</formula>
    </cfRule>
  </conditionalFormatting>
  <conditionalFormatting sqref="AQ31">
    <cfRule type="cellIs" dxfId="495" priority="24" operator="greaterThan">
      <formula>$AQ$7:$AQ$18&lt;100</formula>
    </cfRule>
    <cfRule type="cellIs" dxfId="494" priority="25" operator="greaterThan">
      <formula>100</formula>
    </cfRule>
  </conditionalFormatting>
  <conditionalFormatting sqref="D29:J29 Q29:AB29 Q28:AA28 K4:P29">
    <cfRule type="cellIs" dxfId="493" priority="23" operator="equal">
      <formula>212030016606640</formula>
    </cfRule>
  </conditionalFormatting>
  <conditionalFormatting sqref="D29:J29 L29:AB29 L28:AA28 K4:K29">
    <cfRule type="cellIs" dxfId="492" priority="21" operator="equal">
      <formula>$K$4</formula>
    </cfRule>
    <cfRule type="cellIs" dxfId="491" priority="22" operator="equal">
      <formula>2120</formula>
    </cfRule>
  </conditionalFormatting>
  <conditionalFormatting sqref="D29:L29 M4:N29">
    <cfRule type="cellIs" dxfId="490" priority="19" operator="equal">
      <formula>$M$4</formula>
    </cfRule>
    <cfRule type="cellIs" dxfId="489" priority="20" operator="equal">
      <formula>300</formula>
    </cfRule>
  </conditionalFormatting>
  <conditionalFormatting sqref="O4:O29">
    <cfRule type="cellIs" dxfId="488" priority="17" operator="equal">
      <formula>$O$4</formula>
    </cfRule>
    <cfRule type="cellIs" dxfId="487" priority="18" operator="equal">
      <formula>1660</formula>
    </cfRule>
  </conditionalFormatting>
  <conditionalFormatting sqref="P4:P29">
    <cfRule type="cellIs" dxfId="486" priority="15" operator="equal">
      <formula>$P$4</formula>
    </cfRule>
    <cfRule type="cellIs" dxfId="485" priority="16" operator="equal">
      <formula>6640</formula>
    </cfRule>
  </conditionalFormatting>
  <conditionalFormatting sqref="AT6:AT28">
    <cfRule type="cellIs" dxfId="484" priority="14" operator="lessThan">
      <formula>0</formula>
    </cfRule>
  </conditionalFormatting>
  <conditionalFormatting sqref="AT7:AT18">
    <cfRule type="cellIs" dxfId="483" priority="11" operator="lessThan">
      <formula>0</formula>
    </cfRule>
    <cfRule type="cellIs" dxfId="482" priority="12" operator="lessThan">
      <formula>0</formula>
    </cfRule>
    <cfRule type="cellIs" dxfId="481" priority="13" operator="lessThan">
      <formula>0</formula>
    </cfRule>
  </conditionalFormatting>
  <conditionalFormatting sqref="L28:AA28 K4:K28">
    <cfRule type="cellIs" dxfId="480" priority="10" operator="equal">
      <formula>$K$4</formula>
    </cfRule>
  </conditionalFormatting>
  <conditionalFormatting sqref="D28:D29 D6:D22 D24:D26 D4:AA4">
    <cfRule type="cellIs" dxfId="479" priority="9" operator="equal">
      <formula>$D$4</formula>
    </cfRule>
  </conditionalFormatting>
  <conditionalFormatting sqref="S4:S29">
    <cfRule type="cellIs" dxfId="478" priority="8" operator="equal">
      <formula>$S$4</formula>
    </cfRule>
  </conditionalFormatting>
  <conditionalFormatting sqref="Z4:Z29">
    <cfRule type="cellIs" dxfId="477" priority="7" operator="equal">
      <formula>$Z$4</formula>
    </cfRule>
  </conditionalFormatting>
  <conditionalFormatting sqref="AA4:AA29">
    <cfRule type="cellIs" dxfId="476" priority="6" operator="equal">
      <formula>$AA$4</formula>
    </cfRule>
  </conditionalFormatting>
  <conditionalFormatting sqref="AB4:AB29">
    <cfRule type="cellIs" dxfId="475" priority="5" operator="equal">
      <formula>$AB$4</formula>
    </cfRule>
  </conditionalFormatting>
  <conditionalFormatting sqref="AT7:AT28">
    <cfRule type="cellIs" dxfId="474" priority="2" operator="lessThan">
      <formula>0</formula>
    </cfRule>
    <cfRule type="cellIs" dxfId="473" priority="3" operator="lessThan">
      <formula>0</formula>
    </cfRule>
    <cfRule type="cellIs" dxfId="472" priority="4" operator="lessThan">
      <formula>0</formula>
    </cfRule>
  </conditionalFormatting>
  <conditionalFormatting sqref="D5:AA5">
    <cfRule type="cellIs" dxfId="471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B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86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'13'!D29</f>
        <v>581510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1420</v>
      </c>
      <c r="L4" s="167">
        <f>'13'!L29</f>
        <v>0</v>
      </c>
      <c r="M4" s="167">
        <f>'13'!M29</f>
        <v>5540</v>
      </c>
      <c r="N4" s="167">
        <f>'13'!N29</f>
        <v>0</v>
      </c>
      <c r="O4" s="167">
        <f>'13'!O29</f>
        <v>820</v>
      </c>
      <c r="P4" s="167">
        <f>'13'!P29</f>
        <v>6460</v>
      </c>
      <c r="Q4" s="167">
        <f>'13'!Q29</f>
        <v>0</v>
      </c>
      <c r="R4" s="167">
        <f>'13'!R29</f>
        <v>0</v>
      </c>
      <c r="S4" s="167">
        <f>'13'!S29</f>
        <v>900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688</v>
      </c>
      <c r="AA4" s="167">
        <f>'13'!AA29</f>
        <v>624</v>
      </c>
      <c r="AB4" s="167">
        <f>'13'!AB29</f>
        <v>0</v>
      </c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470" priority="26" stopIfTrue="1" operator="greaterThan">
      <formula>0</formula>
    </cfRule>
  </conditionalFormatting>
  <conditionalFormatting sqref="AQ31">
    <cfRule type="cellIs" dxfId="469" priority="24" operator="greaterThan">
      <formula>$AQ$7:$AQ$18&lt;100</formula>
    </cfRule>
    <cfRule type="cellIs" dxfId="468" priority="25" operator="greaterThan">
      <formula>100</formula>
    </cfRule>
  </conditionalFormatting>
  <conditionalFormatting sqref="D29:J29 Q29:AB29 Q28:AA28 K4:P29">
    <cfRule type="cellIs" dxfId="467" priority="23" operator="equal">
      <formula>212030016606640</formula>
    </cfRule>
  </conditionalFormatting>
  <conditionalFormatting sqref="D29:J29 L29:AB29 L28:AA28 K4:K29">
    <cfRule type="cellIs" dxfId="466" priority="21" operator="equal">
      <formula>$K$4</formula>
    </cfRule>
    <cfRule type="cellIs" dxfId="465" priority="22" operator="equal">
      <formula>2120</formula>
    </cfRule>
  </conditionalFormatting>
  <conditionalFormatting sqref="D29:L29 M4:N29">
    <cfRule type="cellIs" dxfId="464" priority="19" operator="equal">
      <formula>$M$4</formula>
    </cfRule>
    <cfRule type="cellIs" dxfId="463" priority="20" operator="equal">
      <formula>300</formula>
    </cfRule>
  </conditionalFormatting>
  <conditionalFormatting sqref="O4:O29">
    <cfRule type="cellIs" dxfId="462" priority="17" operator="equal">
      <formula>$O$4</formula>
    </cfRule>
    <cfRule type="cellIs" dxfId="461" priority="18" operator="equal">
      <formula>1660</formula>
    </cfRule>
  </conditionalFormatting>
  <conditionalFormatting sqref="P4:P29">
    <cfRule type="cellIs" dxfId="460" priority="15" operator="equal">
      <formula>$P$4</formula>
    </cfRule>
    <cfRule type="cellIs" dxfId="459" priority="16" operator="equal">
      <formula>6640</formula>
    </cfRule>
  </conditionalFormatting>
  <conditionalFormatting sqref="AT6:AT28">
    <cfRule type="cellIs" dxfId="458" priority="14" operator="lessThan">
      <formula>0</formula>
    </cfRule>
  </conditionalFormatting>
  <conditionalFormatting sqref="AT7:AT18">
    <cfRule type="cellIs" dxfId="457" priority="11" operator="lessThan">
      <formula>0</formula>
    </cfRule>
    <cfRule type="cellIs" dxfId="456" priority="12" operator="lessThan">
      <formula>0</formula>
    </cfRule>
    <cfRule type="cellIs" dxfId="455" priority="13" operator="lessThan">
      <formula>0</formula>
    </cfRule>
  </conditionalFormatting>
  <conditionalFormatting sqref="L28:AA28 K4:K28">
    <cfRule type="cellIs" dxfId="454" priority="10" operator="equal">
      <formula>$K$4</formula>
    </cfRule>
  </conditionalFormatting>
  <conditionalFormatting sqref="D28:D29 D6:D22 D24:D26 D4:AB4">
    <cfRule type="cellIs" dxfId="453" priority="9" operator="equal">
      <formula>$D$4</formula>
    </cfRule>
  </conditionalFormatting>
  <conditionalFormatting sqref="S4:S29">
    <cfRule type="cellIs" dxfId="452" priority="8" operator="equal">
      <formula>$S$4</formula>
    </cfRule>
  </conditionalFormatting>
  <conditionalFormatting sqref="Z4:Z29">
    <cfRule type="cellIs" dxfId="451" priority="7" operator="equal">
      <formula>$Z$4</formula>
    </cfRule>
  </conditionalFormatting>
  <conditionalFormatting sqref="AA4:AA29">
    <cfRule type="cellIs" dxfId="450" priority="6" operator="equal">
      <formula>$AA$4</formula>
    </cfRule>
  </conditionalFormatting>
  <conditionalFormatting sqref="AB4:AB29">
    <cfRule type="cellIs" dxfId="449" priority="5" operator="equal">
      <formula>$AB$4</formula>
    </cfRule>
  </conditionalFormatting>
  <conditionalFormatting sqref="AT7:AT28">
    <cfRule type="cellIs" dxfId="448" priority="2" operator="lessThan">
      <formula>0</formula>
    </cfRule>
    <cfRule type="cellIs" dxfId="447" priority="3" operator="lessThan">
      <formula>0</formula>
    </cfRule>
    <cfRule type="cellIs" dxfId="446" priority="4" operator="lessThan">
      <formula>0</formula>
    </cfRule>
  </conditionalFormatting>
  <conditionalFormatting sqref="D5:AA5">
    <cfRule type="cellIs" dxfId="44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4" sqref="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87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'14'!D29</f>
        <v>581510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1420</v>
      </c>
      <c r="L4" s="167">
        <f>'14'!L29</f>
        <v>0</v>
      </c>
      <c r="M4" s="167">
        <f>'14'!M29</f>
        <v>5540</v>
      </c>
      <c r="N4" s="167">
        <f>'14'!N29</f>
        <v>0</v>
      </c>
      <c r="O4" s="167">
        <f>'14'!O29</f>
        <v>820</v>
      </c>
      <c r="P4" s="167">
        <f>'14'!P29</f>
        <v>6460</v>
      </c>
      <c r="Q4" s="167">
        <f>'14'!Q29</f>
        <v>0</v>
      </c>
      <c r="R4" s="167">
        <f>'14'!R29</f>
        <v>0</v>
      </c>
      <c r="S4" s="167">
        <f>'14'!S29</f>
        <v>900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688</v>
      </c>
      <c r="AA4" s="167">
        <f>'14'!AA29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444" priority="26" stopIfTrue="1" operator="greaterThan">
      <formula>0</formula>
    </cfRule>
  </conditionalFormatting>
  <conditionalFormatting sqref="AQ31">
    <cfRule type="cellIs" dxfId="443" priority="24" operator="greaterThan">
      <formula>$AQ$7:$AQ$18&lt;100</formula>
    </cfRule>
    <cfRule type="cellIs" dxfId="442" priority="25" operator="greaterThan">
      <formula>100</formula>
    </cfRule>
  </conditionalFormatting>
  <conditionalFormatting sqref="D29:J29 Q29:AB29 Q28:AA28 K4:P29">
    <cfRule type="cellIs" dxfId="441" priority="23" operator="equal">
      <formula>212030016606640</formula>
    </cfRule>
  </conditionalFormatting>
  <conditionalFormatting sqref="D29:J29 L29:AB29 L28:AA28 K4:K29">
    <cfRule type="cellIs" dxfId="440" priority="21" operator="equal">
      <formula>$K$4</formula>
    </cfRule>
    <cfRule type="cellIs" dxfId="439" priority="22" operator="equal">
      <formula>2120</formula>
    </cfRule>
  </conditionalFormatting>
  <conditionalFormatting sqref="D29:L29 M4:N29">
    <cfRule type="cellIs" dxfId="438" priority="19" operator="equal">
      <formula>$M$4</formula>
    </cfRule>
    <cfRule type="cellIs" dxfId="437" priority="20" operator="equal">
      <formula>300</formula>
    </cfRule>
  </conditionalFormatting>
  <conditionalFormatting sqref="O4:O29">
    <cfRule type="cellIs" dxfId="436" priority="17" operator="equal">
      <formula>$O$4</formula>
    </cfRule>
    <cfRule type="cellIs" dxfId="435" priority="18" operator="equal">
      <formula>1660</formula>
    </cfRule>
  </conditionalFormatting>
  <conditionalFormatting sqref="P4:P29">
    <cfRule type="cellIs" dxfId="434" priority="15" operator="equal">
      <formula>$P$4</formula>
    </cfRule>
    <cfRule type="cellIs" dxfId="433" priority="16" operator="equal">
      <formula>6640</formula>
    </cfRule>
  </conditionalFormatting>
  <conditionalFormatting sqref="AT6:AT28">
    <cfRule type="cellIs" dxfId="432" priority="14" operator="lessThan">
      <formula>0</formula>
    </cfRule>
  </conditionalFormatting>
  <conditionalFormatting sqref="AT7:AT18">
    <cfRule type="cellIs" dxfId="431" priority="11" operator="lessThan">
      <formula>0</formula>
    </cfRule>
    <cfRule type="cellIs" dxfId="430" priority="12" operator="lessThan">
      <formula>0</formula>
    </cfRule>
    <cfRule type="cellIs" dxfId="429" priority="13" operator="lessThan">
      <formula>0</formula>
    </cfRule>
  </conditionalFormatting>
  <conditionalFormatting sqref="L28:AA28 K4:K28">
    <cfRule type="cellIs" dxfId="428" priority="10" operator="equal">
      <formula>$K$4</formula>
    </cfRule>
  </conditionalFormatting>
  <conditionalFormatting sqref="D28:D29 D6:D22 D24:D26 D4:AA4">
    <cfRule type="cellIs" dxfId="427" priority="9" operator="equal">
      <formula>$D$4</formula>
    </cfRule>
  </conditionalFormatting>
  <conditionalFormatting sqref="S4:S29">
    <cfRule type="cellIs" dxfId="426" priority="8" operator="equal">
      <formula>$S$4</formula>
    </cfRule>
  </conditionalFormatting>
  <conditionalFormatting sqref="Z4:Z29">
    <cfRule type="cellIs" dxfId="425" priority="7" operator="equal">
      <formula>$Z$4</formula>
    </cfRule>
  </conditionalFormatting>
  <conditionalFormatting sqref="AA4:AA29">
    <cfRule type="cellIs" dxfId="424" priority="6" operator="equal">
      <formula>$AA$4</formula>
    </cfRule>
  </conditionalFormatting>
  <conditionalFormatting sqref="AB4:AB29">
    <cfRule type="cellIs" dxfId="423" priority="5" operator="equal">
      <formula>$AB$4</formula>
    </cfRule>
  </conditionalFormatting>
  <conditionalFormatting sqref="AT7:AT28">
    <cfRule type="cellIs" dxfId="422" priority="2" operator="lessThan">
      <formula>0</formula>
    </cfRule>
    <cfRule type="cellIs" dxfId="421" priority="3" operator="lessThan">
      <formula>0</formula>
    </cfRule>
    <cfRule type="cellIs" dxfId="420" priority="4" operator="lessThan">
      <formula>0</formula>
    </cfRule>
  </conditionalFormatting>
  <conditionalFormatting sqref="D5:AA5">
    <cfRule type="cellIs" dxfId="419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88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'15'!D29</f>
        <v>581510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1420</v>
      </c>
      <c r="L4" s="167">
        <f>'15'!L29</f>
        <v>0</v>
      </c>
      <c r="M4" s="167">
        <f>'15'!M29</f>
        <v>5540</v>
      </c>
      <c r="N4" s="167">
        <f>'15'!N29</f>
        <v>0</v>
      </c>
      <c r="O4" s="167">
        <f>'15'!O29</f>
        <v>820</v>
      </c>
      <c r="P4" s="167">
        <f>'15'!P29</f>
        <v>6460</v>
      </c>
      <c r="Q4" s="167">
        <f>'15'!Q29</f>
        <v>0</v>
      </c>
      <c r="R4" s="167">
        <f>'15'!R29</f>
        <v>0</v>
      </c>
      <c r="S4" s="167">
        <f>'15'!S29</f>
        <v>900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688</v>
      </c>
      <c r="AA4" s="167">
        <f>'15'!AA29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418" priority="26" stopIfTrue="1" operator="greaterThan">
      <formula>0</formula>
    </cfRule>
  </conditionalFormatting>
  <conditionalFormatting sqref="AQ31">
    <cfRule type="cellIs" dxfId="417" priority="24" operator="greaterThan">
      <formula>$AQ$7:$AQ$18&lt;100</formula>
    </cfRule>
    <cfRule type="cellIs" dxfId="416" priority="25" operator="greaterThan">
      <formula>100</formula>
    </cfRule>
  </conditionalFormatting>
  <conditionalFormatting sqref="D29:J29 Q29:AB29 Q28:AA28 K4:P29">
    <cfRule type="cellIs" dxfId="415" priority="23" operator="equal">
      <formula>212030016606640</formula>
    </cfRule>
  </conditionalFormatting>
  <conditionalFormatting sqref="D29:J29 L29:AB29 L28:AA28 K4:K29">
    <cfRule type="cellIs" dxfId="414" priority="21" operator="equal">
      <formula>$K$4</formula>
    </cfRule>
    <cfRule type="cellIs" dxfId="413" priority="22" operator="equal">
      <formula>2120</formula>
    </cfRule>
  </conditionalFormatting>
  <conditionalFormatting sqref="D29:L29 M4:N29">
    <cfRule type="cellIs" dxfId="412" priority="19" operator="equal">
      <formula>$M$4</formula>
    </cfRule>
    <cfRule type="cellIs" dxfId="411" priority="20" operator="equal">
      <formula>300</formula>
    </cfRule>
  </conditionalFormatting>
  <conditionalFormatting sqref="O4:O29">
    <cfRule type="cellIs" dxfId="410" priority="17" operator="equal">
      <formula>$O$4</formula>
    </cfRule>
    <cfRule type="cellIs" dxfId="409" priority="18" operator="equal">
      <formula>1660</formula>
    </cfRule>
  </conditionalFormatting>
  <conditionalFormatting sqref="P4:P29">
    <cfRule type="cellIs" dxfId="408" priority="15" operator="equal">
      <formula>$P$4</formula>
    </cfRule>
    <cfRule type="cellIs" dxfId="407" priority="16" operator="equal">
      <formula>6640</formula>
    </cfRule>
  </conditionalFormatting>
  <conditionalFormatting sqref="AT6:AT28">
    <cfRule type="cellIs" dxfId="406" priority="14" operator="lessThan">
      <formula>0</formula>
    </cfRule>
  </conditionalFormatting>
  <conditionalFormatting sqref="AT7:AT18">
    <cfRule type="cellIs" dxfId="405" priority="11" operator="lessThan">
      <formula>0</formula>
    </cfRule>
    <cfRule type="cellIs" dxfId="404" priority="12" operator="lessThan">
      <formula>0</formula>
    </cfRule>
    <cfRule type="cellIs" dxfId="403" priority="13" operator="lessThan">
      <formula>0</formula>
    </cfRule>
  </conditionalFormatting>
  <conditionalFormatting sqref="L28:AA28 K4:K28">
    <cfRule type="cellIs" dxfId="402" priority="10" operator="equal">
      <formula>$K$4</formula>
    </cfRule>
  </conditionalFormatting>
  <conditionalFormatting sqref="D28:D29 D6:D22 D24:D26 D4:AA4">
    <cfRule type="cellIs" dxfId="401" priority="9" operator="equal">
      <formula>$D$4</formula>
    </cfRule>
  </conditionalFormatting>
  <conditionalFormatting sqref="S4:S29">
    <cfRule type="cellIs" dxfId="400" priority="8" operator="equal">
      <formula>$S$4</formula>
    </cfRule>
  </conditionalFormatting>
  <conditionalFormatting sqref="Z4:Z29">
    <cfRule type="cellIs" dxfId="399" priority="7" operator="equal">
      <formula>$Z$4</formula>
    </cfRule>
  </conditionalFormatting>
  <conditionalFormatting sqref="AA4:AA29">
    <cfRule type="cellIs" dxfId="398" priority="6" operator="equal">
      <formula>$AA$4</formula>
    </cfRule>
  </conditionalFormatting>
  <conditionalFormatting sqref="AB4:AB29">
    <cfRule type="cellIs" dxfId="397" priority="5" operator="equal">
      <formula>$AB$4</formula>
    </cfRule>
  </conditionalFormatting>
  <conditionalFormatting sqref="AT7:AT28">
    <cfRule type="cellIs" dxfId="396" priority="2" operator="lessThan">
      <formula>0</formula>
    </cfRule>
    <cfRule type="cellIs" dxfId="395" priority="3" operator="lessThan">
      <formula>0</formula>
    </cfRule>
    <cfRule type="cellIs" dxfId="394" priority="4" operator="lessThan">
      <formula>0</formula>
    </cfRule>
  </conditionalFormatting>
  <conditionalFormatting sqref="D5:AA5">
    <cfRule type="cellIs" dxfId="39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89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'16'!D29</f>
        <v>581510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1420</v>
      </c>
      <c r="L4" s="167">
        <f>'16'!L29</f>
        <v>0</v>
      </c>
      <c r="M4" s="167">
        <f>'16'!M29</f>
        <v>5540</v>
      </c>
      <c r="N4" s="167">
        <f>'16'!N29</f>
        <v>0</v>
      </c>
      <c r="O4" s="167">
        <f>'16'!O29</f>
        <v>820</v>
      </c>
      <c r="P4" s="167">
        <f>'16'!P29</f>
        <v>6460</v>
      </c>
      <c r="Q4" s="167">
        <f>'16'!Q29</f>
        <v>0</v>
      </c>
      <c r="R4" s="167">
        <f>'16'!R29</f>
        <v>0</v>
      </c>
      <c r="S4" s="167">
        <f>'16'!S29</f>
        <v>900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688</v>
      </c>
      <c r="AA4" s="167">
        <f>'16'!AA29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92" priority="26" stopIfTrue="1" operator="greaterThan">
      <formula>0</formula>
    </cfRule>
  </conditionalFormatting>
  <conditionalFormatting sqref="AQ31">
    <cfRule type="cellIs" dxfId="391" priority="24" operator="greaterThan">
      <formula>$AQ$7:$AQ$18&lt;100</formula>
    </cfRule>
    <cfRule type="cellIs" dxfId="390" priority="25" operator="greaterThan">
      <formula>100</formula>
    </cfRule>
  </conditionalFormatting>
  <conditionalFormatting sqref="D29:J29 Q29:AB29 Q28:AA28 K4:P29">
    <cfRule type="cellIs" dxfId="389" priority="23" operator="equal">
      <formula>212030016606640</formula>
    </cfRule>
  </conditionalFormatting>
  <conditionalFormatting sqref="D29:J29 L29:AB29 L28:AA28 K4:K29">
    <cfRule type="cellIs" dxfId="388" priority="21" operator="equal">
      <formula>$K$4</formula>
    </cfRule>
    <cfRule type="cellIs" dxfId="387" priority="22" operator="equal">
      <formula>2120</formula>
    </cfRule>
  </conditionalFormatting>
  <conditionalFormatting sqref="D29:L29 M4:N29">
    <cfRule type="cellIs" dxfId="386" priority="19" operator="equal">
      <formula>$M$4</formula>
    </cfRule>
    <cfRule type="cellIs" dxfId="385" priority="20" operator="equal">
      <formula>300</formula>
    </cfRule>
  </conditionalFormatting>
  <conditionalFormatting sqref="O4:O29">
    <cfRule type="cellIs" dxfId="384" priority="17" operator="equal">
      <formula>$O$4</formula>
    </cfRule>
    <cfRule type="cellIs" dxfId="383" priority="18" operator="equal">
      <formula>1660</formula>
    </cfRule>
  </conditionalFormatting>
  <conditionalFormatting sqref="P4:P29">
    <cfRule type="cellIs" dxfId="382" priority="15" operator="equal">
      <formula>$P$4</formula>
    </cfRule>
    <cfRule type="cellIs" dxfId="381" priority="16" operator="equal">
      <formula>6640</formula>
    </cfRule>
  </conditionalFormatting>
  <conditionalFormatting sqref="AT6:AT28">
    <cfRule type="cellIs" dxfId="380" priority="14" operator="lessThan">
      <formula>0</formula>
    </cfRule>
  </conditionalFormatting>
  <conditionalFormatting sqref="AT7:AT18">
    <cfRule type="cellIs" dxfId="379" priority="11" operator="lessThan">
      <formula>0</formula>
    </cfRule>
    <cfRule type="cellIs" dxfId="378" priority="12" operator="lessThan">
      <formula>0</formula>
    </cfRule>
    <cfRule type="cellIs" dxfId="377" priority="13" operator="lessThan">
      <formula>0</formula>
    </cfRule>
  </conditionalFormatting>
  <conditionalFormatting sqref="L28:AA28 K4:K28">
    <cfRule type="cellIs" dxfId="376" priority="10" operator="equal">
      <formula>$K$4</formula>
    </cfRule>
  </conditionalFormatting>
  <conditionalFormatting sqref="D28:D29 D6:D22 D24:D26 D4:AA4">
    <cfRule type="cellIs" dxfId="375" priority="9" operator="equal">
      <formula>$D$4</formula>
    </cfRule>
  </conditionalFormatting>
  <conditionalFormatting sqref="S4:S29">
    <cfRule type="cellIs" dxfId="374" priority="8" operator="equal">
      <formula>$S$4</formula>
    </cfRule>
  </conditionalFormatting>
  <conditionalFormatting sqref="Z4:Z29">
    <cfRule type="cellIs" dxfId="373" priority="7" operator="equal">
      <formula>$Z$4</formula>
    </cfRule>
  </conditionalFormatting>
  <conditionalFormatting sqref="AA4:AA29">
    <cfRule type="cellIs" dxfId="372" priority="6" operator="equal">
      <formula>$AA$4</formula>
    </cfRule>
  </conditionalFormatting>
  <conditionalFormatting sqref="AB4:AB29">
    <cfRule type="cellIs" dxfId="371" priority="5" operator="equal">
      <formula>$AB$4</formula>
    </cfRule>
  </conditionalFormatting>
  <conditionalFormatting sqref="AT7:AT28">
    <cfRule type="cellIs" dxfId="370" priority="2" operator="lessThan">
      <formula>0</formula>
    </cfRule>
    <cfRule type="cellIs" dxfId="369" priority="3" operator="lessThan">
      <formula>0</formula>
    </cfRule>
    <cfRule type="cellIs" dxfId="368" priority="4" operator="lessThan">
      <formula>0</formula>
    </cfRule>
  </conditionalFormatting>
  <conditionalFormatting sqref="D5:AA5">
    <cfRule type="cellIs" dxfId="367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90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'17'!D29</f>
        <v>581510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1420</v>
      </c>
      <c r="L4" s="167">
        <f>'17'!L29</f>
        <v>0</v>
      </c>
      <c r="M4" s="167">
        <f>'17'!M29</f>
        <v>5540</v>
      </c>
      <c r="N4" s="167">
        <f>'17'!N29</f>
        <v>0</v>
      </c>
      <c r="O4" s="167">
        <f>'17'!O29</f>
        <v>820</v>
      </c>
      <c r="P4" s="167">
        <f>'17'!P29</f>
        <v>6460</v>
      </c>
      <c r="Q4" s="167">
        <f>'17'!Q29</f>
        <v>0</v>
      </c>
      <c r="R4" s="167">
        <f>'17'!R29</f>
        <v>0</v>
      </c>
      <c r="S4" s="167">
        <f>'17'!S29</f>
        <v>900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688</v>
      </c>
      <c r="AA4" s="167">
        <f>'17'!AA29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66" priority="26" stopIfTrue="1" operator="greaterThan">
      <formula>0</formula>
    </cfRule>
  </conditionalFormatting>
  <conditionalFormatting sqref="AQ31">
    <cfRule type="cellIs" dxfId="365" priority="24" operator="greaterThan">
      <formula>$AQ$7:$AQ$18&lt;100</formula>
    </cfRule>
    <cfRule type="cellIs" dxfId="364" priority="25" operator="greaterThan">
      <formula>100</formula>
    </cfRule>
  </conditionalFormatting>
  <conditionalFormatting sqref="D29:J29 Q29:AB29 Q28:AA28 K4:P29">
    <cfRule type="cellIs" dxfId="363" priority="23" operator="equal">
      <formula>212030016606640</formula>
    </cfRule>
  </conditionalFormatting>
  <conditionalFormatting sqref="D29:J29 L29:AB29 L28:AA28 K4:K29">
    <cfRule type="cellIs" dxfId="362" priority="21" operator="equal">
      <formula>$K$4</formula>
    </cfRule>
    <cfRule type="cellIs" dxfId="361" priority="22" operator="equal">
      <formula>2120</formula>
    </cfRule>
  </conditionalFormatting>
  <conditionalFormatting sqref="D29:L29 M4:N29">
    <cfRule type="cellIs" dxfId="360" priority="19" operator="equal">
      <formula>$M$4</formula>
    </cfRule>
    <cfRule type="cellIs" dxfId="359" priority="20" operator="equal">
      <formula>300</formula>
    </cfRule>
  </conditionalFormatting>
  <conditionalFormatting sqref="O4:O29">
    <cfRule type="cellIs" dxfId="358" priority="17" operator="equal">
      <formula>$O$4</formula>
    </cfRule>
    <cfRule type="cellIs" dxfId="357" priority="18" operator="equal">
      <formula>1660</formula>
    </cfRule>
  </conditionalFormatting>
  <conditionalFormatting sqref="P4:P29">
    <cfRule type="cellIs" dxfId="356" priority="15" operator="equal">
      <formula>$P$4</formula>
    </cfRule>
    <cfRule type="cellIs" dxfId="355" priority="16" operator="equal">
      <formula>6640</formula>
    </cfRule>
  </conditionalFormatting>
  <conditionalFormatting sqref="AT6:AT28">
    <cfRule type="cellIs" dxfId="354" priority="14" operator="lessThan">
      <formula>0</formula>
    </cfRule>
  </conditionalFormatting>
  <conditionalFormatting sqref="AT7:AT18">
    <cfRule type="cellIs" dxfId="353" priority="11" operator="lessThan">
      <formula>0</formula>
    </cfRule>
    <cfRule type="cellIs" dxfId="352" priority="12" operator="lessThan">
      <formula>0</formula>
    </cfRule>
    <cfRule type="cellIs" dxfId="351" priority="13" operator="lessThan">
      <formula>0</formula>
    </cfRule>
  </conditionalFormatting>
  <conditionalFormatting sqref="L28:AA28 K4:K28">
    <cfRule type="cellIs" dxfId="350" priority="10" operator="equal">
      <formula>$K$4</formula>
    </cfRule>
  </conditionalFormatting>
  <conditionalFormatting sqref="D28:D29 D6:D22 D24:D26 D4:AA4">
    <cfRule type="cellIs" dxfId="349" priority="9" operator="equal">
      <formula>$D$4</formula>
    </cfRule>
  </conditionalFormatting>
  <conditionalFormatting sqref="S4:S29">
    <cfRule type="cellIs" dxfId="348" priority="8" operator="equal">
      <formula>$S$4</formula>
    </cfRule>
  </conditionalFormatting>
  <conditionalFormatting sqref="Z4:Z29">
    <cfRule type="cellIs" dxfId="347" priority="7" operator="equal">
      <formula>$Z$4</formula>
    </cfRule>
  </conditionalFormatting>
  <conditionalFormatting sqref="AA4:AA29">
    <cfRule type="cellIs" dxfId="346" priority="6" operator="equal">
      <formula>$AA$4</formula>
    </cfRule>
  </conditionalFormatting>
  <conditionalFormatting sqref="AB4:AB29">
    <cfRule type="cellIs" dxfId="345" priority="5" operator="equal">
      <formula>$AB$4</formula>
    </cfRule>
  </conditionalFormatting>
  <conditionalFormatting sqref="AT7:AT28">
    <cfRule type="cellIs" dxfId="344" priority="2" operator="lessThan">
      <formula>0</formula>
    </cfRule>
    <cfRule type="cellIs" dxfId="343" priority="3" operator="lessThan">
      <formula>0</formula>
    </cfRule>
    <cfRule type="cellIs" dxfId="342" priority="4" operator="lessThan">
      <formula>0</formula>
    </cfRule>
  </conditionalFormatting>
  <conditionalFormatting sqref="D5:AA5">
    <cfRule type="cellIs" dxfId="34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91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'18'!D29</f>
        <v>581510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1420</v>
      </c>
      <c r="L4" s="167">
        <f>'18'!L29</f>
        <v>0</v>
      </c>
      <c r="M4" s="167">
        <f>'18'!M29</f>
        <v>5540</v>
      </c>
      <c r="N4" s="167">
        <f>'18'!N29</f>
        <v>0</v>
      </c>
      <c r="O4" s="167">
        <f>'18'!O29</f>
        <v>820</v>
      </c>
      <c r="P4" s="167">
        <f>'18'!P29</f>
        <v>6460</v>
      </c>
      <c r="Q4" s="167">
        <f>'18'!Q29</f>
        <v>0</v>
      </c>
      <c r="R4" s="167">
        <f>'18'!R29</f>
        <v>0</v>
      </c>
      <c r="S4" s="167">
        <f>'18'!S29</f>
        <v>900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688</v>
      </c>
      <c r="AA4" s="167">
        <f>'18'!AA29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40" priority="26" stopIfTrue="1" operator="greaterThan">
      <formula>0</formula>
    </cfRule>
  </conditionalFormatting>
  <conditionalFormatting sqref="AQ31">
    <cfRule type="cellIs" dxfId="339" priority="24" operator="greaterThan">
      <formula>$AQ$7:$AQ$18&lt;100</formula>
    </cfRule>
    <cfRule type="cellIs" dxfId="338" priority="25" operator="greaterThan">
      <formula>100</formula>
    </cfRule>
  </conditionalFormatting>
  <conditionalFormatting sqref="D29:J29 Q29:AB29 Q28:AA28 K4:P29">
    <cfRule type="cellIs" dxfId="337" priority="23" operator="equal">
      <formula>212030016606640</formula>
    </cfRule>
  </conditionalFormatting>
  <conditionalFormatting sqref="D29:J29 L29:AB29 L28:AA28 K4:K29">
    <cfRule type="cellIs" dxfId="336" priority="21" operator="equal">
      <formula>$K$4</formula>
    </cfRule>
    <cfRule type="cellIs" dxfId="335" priority="22" operator="equal">
      <formula>2120</formula>
    </cfRule>
  </conditionalFormatting>
  <conditionalFormatting sqref="D29:L29 M4:N29">
    <cfRule type="cellIs" dxfId="334" priority="19" operator="equal">
      <formula>$M$4</formula>
    </cfRule>
    <cfRule type="cellIs" dxfId="333" priority="20" operator="equal">
      <formula>300</formula>
    </cfRule>
  </conditionalFormatting>
  <conditionalFormatting sqref="O4:O29">
    <cfRule type="cellIs" dxfId="332" priority="17" operator="equal">
      <formula>$O$4</formula>
    </cfRule>
    <cfRule type="cellIs" dxfId="331" priority="18" operator="equal">
      <formula>1660</formula>
    </cfRule>
  </conditionalFormatting>
  <conditionalFormatting sqref="P4:P29">
    <cfRule type="cellIs" dxfId="330" priority="15" operator="equal">
      <formula>$P$4</formula>
    </cfRule>
    <cfRule type="cellIs" dxfId="329" priority="16" operator="equal">
      <formula>6640</formula>
    </cfRule>
  </conditionalFormatting>
  <conditionalFormatting sqref="AT6:AT28">
    <cfRule type="cellIs" dxfId="328" priority="14" operator="lessThan">
      <formula>0</formula>
    </cfRule>
  </conditionalFormatting>
  <conditionalFormatting sqref="AT7:AT18">
    <cfRule type="cellIs" dxfId="327" priority="11" operator="lessThan">
      <formula>0</formula>
    </cfRule>
    <cfRule type="cellIs" dxfId="326" priority="12" operator="lessThan">
      <formula>0</formula>
    </cfRule>
    <cfRule type="cellIs" dxfId="325" priority="13" operator="lessThan">
      <formula>0</formula>
    </cfRule>
  </conditionalFormatting>
  <conditionalFormatting sqref="L28:AA28 K4:K28">
    <cfRule type="cellIs" dxfId="324" priority="10" operator="equal">
      <formula>$K$4</formula>
    </cfRule>
  </conditionalFormatting>
  <conditionalFormatting sqref="D28:D29 D6:D22 D24:D26 D4:AA4">
    <cfRule type="cellIs" dxfId="323" priority="9" operator="equal">
      <formula>$D$4</formula>
    </cfRule>
  </conditionalFormatting>
  <conditionalFormatting sqref="S4:S29">
    <cfRule type="cellIs" dxfId="322" priority="8" operator="equal">
      <formula>$S$4</formula>
    </cfRule>
  </conditionalFormatting>
  <conditionalFormatting sqref="Z4:Z29">
    <cfRule type="cellIs" dxfId="321" priority="7" operator="equal">
      <formula>$Z$4</formula>
    </cfRule>
  </conditionalFormatting>
  <conditionalFormatting sqref="AA4:AA29">
    <cfRule type="cellIs" dxfId="320" priority="6" operator="equal">
      <formula>$AA$4</formula>
    </cfRule>
  </conditionalFormatting>
  <conditionalFormatting sqref="AB4:AB29">
    <cfRule type="cellIs" dxfId="319" priority="5" operator="equal">
      <formula>$AB$4</formula>
    </cfRule>
  </conditionalFormatting>
  <conditionalFormatting sqref="AT7:AT28">
    <cfRule type="cellIs" dxfId="318" priority="2" operator="lessThan">
      <formula>0</formula>
    </cfRule>
    <cfRule type="cellIs" dxfId="317" priority="3" operator="lessThan">
      <formula>0</formula>
    </cfRule>
    <cfRule type="cellIs" dxfId="316" priority="4" operator="lessThan">
      <formula>0</formula>
    </cfRule>
  </conditionalFormatting>
  <conditionalFormatting sqref="D5:AA5">
    <cfRule type="cellIs" dxfId="315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9" sqref="A9:XFD9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21" customHeight="1" thickBo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74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9" priority="26" stopIfTrue="1" operator="greaterThan">
      <formula>0</formula>
    </cfRule>
  </conditionalFormatting>
  <conditionalFormatting sqref="AQ31">
    <cfRule type="cellIs" dxfId="758" priority="24" operator="greaterThan">
      <formula>$AQ$7:$AQ$18&lt;100</formula>
    </cfRule>
    <cfRule type="cellIs" dxfId="757" priority="25" operator="greaterThan">
      <formula>100</formula>
    </cfRule>
  </conditionalFormatting>
  <conditionalFormatting sqref="D29:J29 Q29:AB29 Q28:AA28 K4:P29">
    <cfRule type="cellIs" dxfId="756" priority="23" operator="equal">
      <formula>212030016606640</formula>
    </cfRule>
  </conditionalFormatting>
  <conditionalFormatting sqref="D29:J29 L29:AB29 L28:AA28 K4:K29">
    <cfRule type="cellIs" dxfId="755" priority="21" operator="equal">
      <formula>$K$4</formula>
    </cfRule>
    <cfRule type="cellIs" dxfId="754" priority="22" operator="equal">
      <formula>2120</formula>
    </cfRule>
  </conditionalFormatting>
  <conditionalFormatting sqref="D29:L29 M4:N29">
    <cfRule type="cellIs" dxfId="753" priority="19" operator="equal">
      <formula>$M$4</formula>
    </cfRule>
    <cfRule type="cellIs" dxfId="752" priority="20" operator="equal">
      <formula>300</formula>
    </cfRule>
  </conditionalFormatting>
  <conditionalFormatting sqref="O4:O29">
    <cfRule type="cellIs" dxfId="751" priority="17" operator="equal">
      <formula>$O$4</formula>
    </cfRule>
    <cfRule type="cellIs" dxfId="750" priority="18" operator="equal">
      <formula>1660</formula>
    </cfRule>
  </conditionalFormatting>
  <conditionalFormatting sqref="P4:P29">
    <cfRule type="cellIs" dxfId="749" priority="15" operator="equal">
      <formula>$P$4</formula>
    </cfRule>
    <cfRule type="cellIs" dxfId="748" priority="16" operator="equal">
      <formula>6640</formula>
    </cfRule>
  </conditionalFormatting>
  <conditionalFormatting sqref="AT6:AT28">
    <cfRule type="cellIs" dxfId="747" priority="14" operator="lessThan">
      <formula>0</formula>
    </cfRule>
  </conditionalFormatting>
  <conditionalFormatting sqref="AT7:AT18">
    <cfRule type="cellIs" dxfId="746" priority="11" operator="lessThan">
      <formula>0</formula>
    </cfRule>
    <cfRule type="cellIs" dxfId="745" priority="12" operator="lessThan">
      <formula>0</formula>
    </cfRule>
    <cfRule type="cellIs" dxfId="744" priority="13" operator="lessThan">
      <formula>0</formula>
    </cfRule>
  </conditionalFormatting>
  <conditionalFormatting sqref="L28:AA28 K4:K28">
    <cfRule type="cellIs" dxfId="743" priority="10" operator="equal">
      <formula>$K$4</formula>
    </cfRule>
  </conditionalFormatting>
  <conditionalFormatting sqref="D6:D29 D4:AA4">
    <cfRule type="cellIs" dxfId="742" priority="9" operator="equal">
      <formula>$D$4</formula>
    </cfRule>
  </conditionalFormatting>
  <conditionalFormatting sqref="S4:S29">
    <cfRule type="cellIs" dxfId="741" priority="8" operator="equal">
      <formula>$S$4</formula>
    </cfRule>
  </conditionalFormatting>
  <conditionalFormatting sqref="Z4:Z29">
    <cfRule type="cellIs" dxfId="740" priority="7" operator="equal">
      <formula>$Z$4</formula>
    </cfRule>
  </conditionalFormatting>
  <conditionalFormatting sqref="AA4:AA29">
    <cfRule type="cellIs" dxfId="739" priority="6" operator="equal">
      <formula>$AA$4</formula>
    </cfRule>
  </conditionalFormatting>
  <conditionalFormatting sqref="AB4:AB29">
    <cfRule type="cellIs" dxfId="738" priority="5" operator="equal">
      <formula>$AB$4</formula>
    </cfRule>
  </conditionalFormatting>
  <conditionalFormatting sqref="AT7:AT28">
    <cfRule type="cellIs" dxfId="737" priority="2" operator="lessThan">
      <formula>0</formula>
    </cfRule>
    <cfRule type="cellIs" dxfId="736" priority="3" operator="lessThan">
      <formula>0</formula>
    </cfRule>
    <cfRule type="cellIs" dxfId="735" priority="4" operator="lessThan">
      <formula>0</formula>
    </cfRule>
  </conditionalFormatting>
  <conditionalFormatting sqref="D5:AA5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92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'19'!D29</f>
        <v>581510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1420</v>
      </c>
      <c r="L4" s="167">
        <f>'19'!L29</f>
        <v>0</v>
      </c>
      <c r="M4" s="167">
        <f>'19'!M29</f>
        <v>5540</v>
      </c>
      <c r="N4" s="167">
        <f>'19'!N29</f>
        <v>0</v>
      </c>
      <c r="O4" s="167">
        <f>'19'!O29</f>
        <v>820</v>
      </c>
      <c r="P4" s="167">
        <f>'19'!P29</f>
        <v>6460</v>
      </c>
      <c r="Q4" s="167">
        <f>'19'!Q29</f>
        <v>0</v>
      </c>
      <c r="R4" s="167">
        <f>'19'!R29</f>
        <v>0</v>
      </c>
      <c r="S4" s="167">
        <f>'19'!S29</f>
        <v>900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688</v>
      </c>
      <c r="AA4" s="167">
        <f>'19'!AA29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14" priority="26" stopIfTrue="1" operator="greaterThan">
      <formula>0</formula>
    </cfRule>
  </conditionalFormatting>
  <conditionalFormatting sqref="AQ31">
    <cfRule type="cellIs" dxfId="313" priority="24" operator="greaterThan">
      <formula>$AQ$7:$AQ$18&lt;100</formula>
    </cfRule>
    <cfRule type="cellIs" dxfId="312" priority="25" operator="greaterThan">
      <formula>100</formula>
    </cfRule>
  </conditionalFormatting>
  <conditionalFormatting sqref="D29:J29 Q29:AB29 Q28:AA28 K4:P29">
    <cfRule type="cellIs" dxfId="311" priority="23" operator="equal">
      <formula>212030016606640</formula>
    </cfRule>
  </conditionalFormatting>
  <conditionalFormatting sqref="D29:J29 L29:AB29 L28:AA28 K4:K29">
    <cfRule type="cellIs" dxfId="310" priority="21" operator="equal">
      <formula>$K$4</formula>
    </cfRule>
    <cfRule type="cellIs" dxfId="309" priority="22" operator="equal">
      <formula>2120</formula>
    </cfRule>
  </conditionalFormatting>
  <conditionalFormatting sqref="D29:L29 M4:N29">
    <cfRule type="cellIs" dxfId="308" priority="19" operator="equal">
      <formula>$M$4</formula>
    </cfRule>
    <cfRule type="cellIs" dxfId="307" priority="20" operator="equal">
      <formula>300</formula>
    </cfRule>
  </conditionalFormatting>
  <conditionalFormatting sqref="O4:O29">
    <cfRule type="cellIs" dxfId="306" priority="17" operator="equal">
      <formula>$O$4</formula>
    </cfRule>
    <cfRule type="cellIs" dxfId="305" priority="18" operator="equal">
      <formula>1660</formula>
    </cfRule>
  </conditionalFormatting>
  <conditionalFormatting sqref="P4:P29">
    <cfRule type="cellIs" dxfId="304" priority="15" operator="equal">
      <formula>$P$4</formula>
    </cfRule>
    <cfRule type="cellIs" dxfId="303" priority="16" operator="equal">
      <formula>6640</formula>
    </cfRule>
  </conditionalFormatting>
  <conditionalFormatting sqref="AT6:AT28">
    <cfRule type="cellIs" dxfId="302" priority="14" operator="lessThan">
      <formula>0</formula>
    </cfRule>
  </conditionalFormatting>
  <conditionalFormatting sqref="AT7:AT18">
    <cfRule type="cellIs" dxfId="301" priority="11" operator="lessThan">
      <formula>0</formula>
    </cfRule>
    <cfRule type="cellIs" dxfId="300" priority="12" operator="lessThan">
      <formula>0</formula>
    </cfRule>
    <cfRule type="cellIs" dxfId="299" priority="13" operator="lessThan">
      <formula>0</formula>
    </cfRule>
  </conditionalFormatting>
  <conditionalFormatting sqref="L28:AA28 K4:K28">
    <cfRule type="cellIs" dxfId="298" priority="10" operator="equal">
      <formula>$K$4</formula>
    </cfRule>
  </conditionalFormatting>
  <conditionalFormatting sqref="D28:D29 D6:D22 D24:D26 D4:AA4">
    <cfRule type="cellIs" dxfId="297" priority="9" operator="equal">
      <formula>$D$4</formula>
    </cfRule>
  </conditionalFormatting>
  <conditionalFormatting sqref="S4:S29">
    <cfRule type="cellIs" dxfId="296" priority="8" operator="equal">
      <formula>$S$4</formula>
    </cfRule>
  </conditionalFormatting>
  <conditionalFormatting sqref="Z4:Z29">
    <cfRule type="cellIs" dxfId="295" priority="7" operator="equal">
      <formula>$Z$4</formula>
    </cfRule>
  </conditionalFormatting>
  <conditionalFormatting sqref="AA4:AA29">
    <cfRule type="cellIs" dxfId="294" priority="6" operator="equal">
      <formula>$AA$4</formula>
    </cfRule>
  </conditionalFormatting>
  <conditionalFormatting sqref="AB4:AB29">
    <cfRule type="cellIs" dxfId="293" priority="5" operator="equal">
      <formula>$AB$4</formula>
    </cfRule>
  </conditionalFormatting>
  <conditionalFormatting sqref="AT7:AT28">
    <cfRule type="cellIs" dxfId="292" priority="2" operator="lessThan">
      <formula>0</formula>
    </cfRule>
    <cfRule type="cellIs" dxfId="291" priority="3" operator="lessThan">
      <formula>0</formula>
    </cfRule>
    <cfRule type="cellIs" dxfId="290" priority="4" operator="lessThan">
      <formula>0</formula>
    </cfRule>
  </conditionalFormatting>
  <conditionalFormatting sqref="D5:AA5">
    <cfRule type="cellIs" dxfId="289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93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'20'!D29</f>
        <v>581510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1420</v>
      </c>
      <c r="L4" s="167">
        <f>'20'!L29</f>
        <v>0</v>
      </c>
      <c r="M4" s="167">
        <f>'20'!M29</f>
        <v>5540</v>
      </c>
      <c r="N4" s="167">
        <f>'20'!N29</f>
        <v>0</v>
      </c>
      <c r="O4" s="167">
        <f>'20'!O29</f>
        <v>820</v>
      </c>
      <c r="P4" s="167">
        <f>'20'!P29</f>
        <v>6460</v>
      </c>
      <c r="Q4" s="167">
        <f>'20'!Q29</f>
        <v>0</v>
      </c>
      <c r="R4" s="167">
        <f>'20'!R29</f>
        <v>0</v>
      </c>
      <c r="S4" s="167">
        <f>'20'!S29</f>
        <v>900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688</v>
      </c>
      <c r="AA4" s="167">
        <f>'20'!AA29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88" priority="26" stopIfTrue="1" operator="greaterThan">
      <formula>0</formula>
    </cfRule>
  </conditionalFormatting>
  <conditionalFormatting sqref="AQ31">
    <cfRule type="cellIs" dxfId="287" priority="24" operator="greaterThan">
      <formula>$AQ$7:$AQ$18&lt;100</formula>
    </cfRule>
    <cfRule type="cellIs" dxfId="286" priority="25" operator="greaterThan">
      <formula>100</formula>
    </cfRule>
  </conditionalFormatting>
  <conditionalFormatting sqref="D29:J29 Q29:AB29 Q28:AA28 K4:P29">
    <cfRule type="cellIs" dxfId="285" priority="23" operator="equal">
      <formula>212030016606640</formula>
    </cfRule>
  </conditionalFormatting>
  <conditionalFormatting sqref="D29:J29 L29:AB29 L28:AA28 K4:K29">
    <cfRule type="cellIs" dxfId="284" priority="21" operator="equal">
      <formula>$K$4</formula>
    </cfRule>
    <cfRule type="cellIs" dxfId="283" priority="22" operator="equal">
      <formula>2120</formula>
    </cfRule>
  </conditionalFormatting>
  <conditionalFormatting sqref="D29:L29 M4:N29">
    <cfRule type="cellIs" dxfId="282" priority="19" operator="equal">
      <formula>$M$4</formula>
    </cfRule>
    <cfRule type="cellIs" dxfId="281" priority="20" operator="equal">
      <formula>300</formula>
    </cfRule>
  </conditionalFormatting>
  <conditionalFormatting sqref="O4:O29">
    <cfRule type="cellIs" dxfId="280" priority="17" operator="equal">
      <formula>$O$4</formula>
    </cfRule>
    <cfRule type="cellIs" dxfId="279" priority="18" operator="equal">
      <formula>1660</formula>
    </cfRule>
  </conditionalFormatting>
  <conditionalFormatting sqref="P4:P29">
    <cfRule type="cellIs" dxfId="278" priority="15" operator="equal">
      <formula>$P$4</formula>
    </cfRule>
    <cfRule type="cellIs" dxfId="277" priority="16" operator="equal">
      <formula>6640</formula>
    </cfRule>
  </conditionalFormatting>
  <conditionalFormatting sqref="AT6:AT28">
    <cfRule type="cellIs" dxfId="276" priority="14" operator="lessThan">
      <formula>0</formula>
    </cfRule>
  </conditionalFormatting>
  <conditionalFormatting sqref="AT7:AT18">
    <cfRule type="cellIs" dxfId="275" priority="11" operator="lessThan">
      <formula>0</formula>
    </cfRule>
    <cfRule type="cellIs" dxfId="274" priority="12" operator="lessThan">
      <formula>0</formula>
    </cfRule>
    <cfRule type="cellIs" dxfId="273" priority="13" operator="lessThan">
      <formula>0</formula>
    </cfRule>
  </conditionalFormatting>
  <conditionalFormatting sqref="L28:AA28 K4:K28">
    <cfRule type="cellIs" dxfId="272" priority="10" operator="equal">
      <formula>$K$4</formula>
    </cfRule>
  </conditionalFormatting>
  <conditionalFormatting sqref="D28:D29 D6:D22 D24:D26 D4:AA4">
    <cfRule type="cellIs" dxfId="271" priority="9" operator="equal">
      <formula>$D$4</formula>
    </cfRule>
  </conditionalFormatting>
  <conditionalFormatting sqref="S4:S29">
    <cfRule type="cellIs" dxfId="270" priority="8" operator="equal">
      <formula>$S$4</formula>
    </cfRule>
  </conditionalFormatting>
  <conditionalFormatting sqref="Z4:Z29">
    <cfRule type="cellIs" dxfId="269" priority="7" operator="equal">
      <formula>$Z$4</formula>
    </cfRule>
  </conditionalFormatting>
  <conditionalFormatting sqref="AA4:AA29">
    <cfRule type="cellIs" dxfId="268" priority="6" operator="equal">
      <formula>$AA$4</formula>
    </cfRule>
  </conditionalFormatting>
  <conditionalFormatting sqref="AB4:AB29">
    <cfRule type="cellIs" dxfId="267" priority="5" operator="equal">
      <formula>$AB$4</formula>
    </cfRule>
  </conditionalFormatting>
  <conditionalFormatting sqref="AT7:AT28">
    <cfRule type="cellIs" dxfId="266" priority="2" operator="lessThan">
      <formula>0</formula>
    </cfRule>
    <cfRule type="cellIs" dxfId="265" priority="3" operator="lessThan">
      <formula>0</formula>
    </cfRule>
    <cfRule type="cellIs" dxfId="264" priority="4" operator="lessThan">
      <formula>0</formula>
    </cfRule>
  </conditionalFormatting>
  <conditionalFormatting sqref="D5:AA5">
    <cfRule type="cellIs" dxfId="26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94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'21'!D29</f>
        <v>581510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1420</v>
      </c>
      <c r="L4" s="167">
        <f>'21'!L29</f>
        <v>0</v>
      </c>
      <c r="M4" s="167">
        <f>'21'!M29</f>
        <v>5540</v>
      </c>
      <c r="N4" s="167">
        <f>'21'!N29</f>
        <v>0</v>
      </c>
      <c r="O4" s="167">
        <f>'21'!O29</f>
        <v>820</v>
      </c>
      <c r="P4" s="167">
        <f>'21'!P29</f>
        <v>6460</v>
      </c>
      <c r="Q4" s="167">
        <f>'21'!Q29</f>
        <v>0</v>
      </c>
      <c r="R4" s="167">
        <f>'21'!R29</f>
        <v>0</v>
      </c>
      <c r="S4" s="167">
        <f>'21'!S29</f>
        <v>900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688</v>
      </c>
      <c r="AA4" s="167">
        <f>'21'!AA29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62" priority="26" stopIfTrue="1" operator="greaterThan">
      <formula>0</formula>
    </cfRule>
  </conditionalFormatting>
  <conditionalFormatting sqref="AQ31">
    <cfRule type="cellIs" dxfId="261" priority="24" operator="greaterThan">
      <formula>$AQ$7:$AQ$18&lt;100</formula>
    </cfRule>
    <cfRule type="cellIs" dxfId="260" priority="25" operator="greaterThan">
      <formula>100</formula>
    </cfRule>
  </conditionalFormatting>
  <conditionalFormatting sqref="D29:J29 Q29:AB29 Q28:AA28 K4:P29">
    <cfRule type="cellIs" dxfId="259" priority="23" operator="equal">
      <formula>212030016606640</formula>
    </cfRule>
  </conditionalFormatting>
  <conditionalFormatting sqref="D29:J29 L29:AB29 L28:AA28 K4:K29">
    <cfRule type="cellIs" dxfId="258" priority="21" operator="equal">
      <formula>$K$4</formula>
    </cfRule>
    <cfRule type="cellIs" dxfId="257" priority="22" operator="equal">
      <formula>2120</formula>
    </cfRule>
  </conditionalFormatting>
  <conditionalFormatting sqref="D29:L29 M4:N29">
    <cfRule type="cellIs" dxfId="256" priority="19" operator="equal">
      <formula>$M$4</formula>
    </cfRule>
    <cfRule type="cellIs" dxfId="255" priority="20" operator="equal">
      <formula>300</formula>
    </cfRule>
  </conditionalFormatting>
  <conditionalFormatting sqref="O4:O29">
    <cfRule type="cellIs" dxfId="254" priority="17" operator="equal">
      <formula>$O$4</formula>
    </cfRule>
    <cfRule type="cellIs" dxfId="253" priority="18" operator="equal">
      <formula>1660</formula>
    </cfRule>
  </conditionalFormatting>
  <conditionalFormatting sqref="P4:P29">
    <cfRule type="cellIs" dxfId="252" priority="15" operator="equal">
      <formula>$P$4</formula>
    </cfRule>
    <cfRule type="cellIs" dxfId="251" priority="16" operator="equal">
      <formula>6640</formula>
    </cfRule>
  </conditionalFormatting>
  <conditionalFormatting sqref="AT6:AT28">
    <cfRule type="cellIs" dxfId="250" priority="14" operator="lessThan">
      <formula>0</formula>
    </cfRule>
  </conditionalFormatting>
  <conditionalFormatting sqref="AT7:AT18">
    <cfRule type="cellIs" dxfId="249" priority="11" operator="lessThan">
      <formula>0</formula>
    </cfRule>
    <cfRule type="cellIs" dxfId="248" priority="12" operator="lessThan">
      <formula>0</formula>
    </cfRule>
    <cfRule type="cellIs" dxfId="247" priority="13" operator="lessThan">
      <formula>0</formula>
    </cfRule>
  </conditionalFormatting>
  <conditionalFormatting sqref="L28:AA28 K4:K28">
    <cfRule type="cellIs" dxfId="246" priority="10" operator="equal">
      <formula>$K$4</formula>
    </cfRule>
  </conditionalFormatting>
  <conditionalFormatting sqref="D28:D29 D6:D22 D24:D26 D4:AA4">
    <cfRule type="cellIs" dxfId="245" priority="9" operator="equal">
      <formula>$D$4</formula>
    </cfRule>
  </conditionalFormatting>
  <conditionalFormatting sqref="S4:S29">
    <cfRule type="cellIs" dxfId="244" priority="8" operator="equal">
      <formula>$S$4</formula>
    </cfRule>
  </conditionalFormatting>
  <conditionalFormatting sqref="Z4:Z29">
    <cfRule type="cellIs" dxfId="243" priority="7" operator="equal">
      <formula>$Z$4</formula>
    </cfRule>
  </conditionalFormatting>
  <conditionalFormatting sqref="AA4:AA29">
    <cfRule type="cellIs" dxfId="242" priority="6" operator="equal">
      <formula>$AA$4</formula>
    </cfRule>
  </conditionalFormatting>
  <conditionalFormatting sqref="AB4:AB29">
    <cfRule type="cellIs" dxfId="241" priority="5" operator="equal">
      <formula>$AB$4</formula>
    </cfRule>
  </conditionalFormatting>
  <conditionalFormatting sqref="AT7:AT28">
    <cfRule type="cellIs" dxfId="240" priority="2" operator="lessThan">
      <formula>0</formula>
    </cfRule>
    <cfRule type="cellIs" dxfId="239" priority="3" operator="lessThan">
      <formula>0</formula>
    </cfRule>
    <cfRule type="cellIs" dxfId="238" priority="4" operator="lessThan">
      <formula>0</formula>
    </cfRule>
  </conditionalFormatting>
  <conditionalFormatting sqref="D5:AA5">
    <cfRule type="cellIs" dxfId="23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95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'22'!D29</f>
        <v>581510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1420</v>
      </c>
      <c r="L4" s="167">
        <f>'22'!L29</f>
        <v>0</v>
      </c>
      <c r="M4" s="167">
        <f>'22'!M29</f>
        <v>5540</v>
      </c>
      <c r="N4" s="167">
        <f>'22'!N29</f>
        <v>0</v>
      </c>
      <c r="O4" s="167">
        <f>'22'!O29</f>
        <v>820</v>
      </c>
      <c r="P4" s="167">
        <f>'22'!P29</f>
        <v>6460</v>
      </c>
      <c r="Q4" s="167">
        <f>'22'!Q29</f>
        <v>0</v>
      </c>
      <c r="R4" s="167">
        <f>'22'!R29</f>
        <v>0</v>
      </c>
      <c r="S4" s="167">
        <f>'22'!S29</f>
        <v>900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688</v>
      </c>
      <c r="AA4" s="167">
        <f>'22'!AA29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36" priority="26" stopIfTrue="1" operator="greaterThan">
      <formula>0</formula>
    </cfRule>
  </conditionalFormatting>
  <conditionalFormatting sqref="AQ31">
    <cfRule type="cellIs" dxfId="235" priority="24" operator="greaterThan">
      <formula>$AQ$7:$AQ$18&lt;100</formula>
    </cfRule>
    <cfRule type="cellIs" dxfId="234" priority="25" operator="greaterThan">
      <formula>100</formula>
    </cfRule>
  </conditionalFormatting>
  <conditionalFormatting sqref="D29:J29 Q29:AB29 Q28:AA28 K4:P29">
    <cfRule type="cellIs" dxfId="233" priority="23" operator="equal">
      <formula>212030016606640</formula>
    </cfRule>
  </conditionalFormatting>
  <conditionalFormatting sqref="D29:J29 L29:AB29 L28:AA28 K4:K29">
    <cfRule type="cellIs" dxfId="232" priority="21" operator="equal">
      <formula>$K$4</formula>
    </cfRule>
    <cfRule type="cellIs" dxfId="231" priority="22" operator="equal">
      <formula>2120</formula>
    </cfRule>
  </conditionalFormatting>
  <conditionalFormatting sqref="D29:L29 M4:N29">
    <cfRule type="cellIs" dxfId="230" priority="19" operator="equal">
      <formula>$M$4</formula>
    </cfRule>
    <cfRule type="cellIs" dxfId="229" priority="20" operator="equal">
      <formula>300</formula>
    </cfRule>
  </conditionalFormatting>
  <conditionalFormatting sqref="O4:O29">
    <cfRule type="cellIs" dxfId="228" priority="17" operator="equal">
      <formula>$O$4</formula>
    </cfRule>
    <cfRule type="cellIs" dxfId="227" priority="18" operator="equal">
      <formula>1660</formula>
    </cfRule>
  </conditionalFormatting>
  <conditionalFormatting sqref="P4:P29">
    <cfRule type="cellIs" dxfId="226" priority="15" operator="equal">
      <formula>$P$4</formula>
    </cfRule>
    <cfRule type="cellIs" dxfId="225" priority="16" operator="equal">
      <formula>6640</formula>
    </cfRule>
  </conditionalFormatting>
  <conditionalFormatting sqref="AT6:AT28">
    <cfRule type="cellIs" dxfId="224" priority="14" operator="lessThan">
      <formula>0</formula>
    </cfRule>
  </conditionalFormatting>
  <conditionalFormatting sqref="AT7:AT18">
    <cfRule type="cellIs" dxfId="223" priority="11" operator="lessThan">
      <formula>0</formula>
    </cfRule>
    <cfRule type="cellIs" dxfId="222" priority="12" operator="lessThan">
      <formula>0</formula>
    </cfRule>
    <cfRule type="cellIs" dxfId="221" priority="13" operator="lessThan">
      <formula>0</formula>
    </cfRule>
  </conditionalFormatting>
  <conditionalFormatting sqref="L28:AA28 K4:K28">
    <cfRule type="cellIs" dxfId="220" priority="10" operator="equal">
      <formula>$K$4</formula>
    </cfRule>
  </conditionalFormatting>
  <conditionalFormatting sqref="D28:D29 D6:D22 D24:D26 D4:AA4">
    <cfRule type="cellIs" dxfId="219" priority="9" operator="equal">
      <formula>$D$4</formula>
    </cfRule>
  </conditionalFormatting>
  <conditionalFormatting sqref="S4:S29">
    <cfRule type="cellIs" dxfId="218" priority="8" operator="equal">
      <formula>$S$4</formula>
    </cfRule>
  </conditionalFormatting>
  <conditionalFormatting sqref="Z4:Z29">
    <cfRule type="cellIs" dxfId="217" priority="7" operator="equal">
      <formula>$Z$4</formula>
    </cfRule>
  </conditionalFormatting>
  <conditionalFormatting sqref="AA4:AA29">
    <cfRule type="cellIs" dxfId="216" priority="6" operator="equal">
      <formula>$AA$4</formula>
    </cfRule>
  </conditionalFormatting>
  <conditionalFormatting sqref="AB4:AB29">
    <cfRule type="cellIs" dxfId="215" priority="5" operator="equal">
      <formula>$AB$4</formula>
    </cfRule>
  </conditionalFormatting>
  <conditionalFormatting sqref="AT7:AT28">
    <cfRule type="cellIs" dxfId="214" priority="2" operator="lessThan">
      <formula>0</formula>
    </cfRule>
    <cfRule type="cellIs" dxfId="213" priority="3" operator="lessThan">
      <formula>0</formula>
    </cfRule>
    <cfRule type="cellIs" dxfId="212" priority="4" operator="lessThan">
      <formula>0</formula>
    </cfRule>
  </conditionalFormatting>
  <conditionalFormatting sqref="D5:AA5">
    <cfRule type="cellIs" dxfId="211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96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'23'!D29</f>
        <v>581510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1420</v>
      </c>
      <c r="L4" s="167">
        <f>'23'!L29</f>
        <v>0</v>
      </c>
      <c r="M4" s="167">
        <f>'23'!M29</f>
        <v>5540</v>
      </c>
      <c r="N4" s="167">
        <f>'23'!N29</f>
        <v>0</v>
      </c>
      <c r="O4" s="167">
        <f>'23'!O29</f>
        <v>820</v>
      </c>
      <c r="P4" s="167">
        <f>'23'!P29</f>
        <v>6460</v>
      </c>
      <c r="Q4" s="167">
        <f>'23'!Q29</f>
        <v>0</v>
      </c>
      <c r="R4" s="167">
        <f>'23'!R29</f>
        <v>0</v>
      </c>
      <c r="S4" s="167">
        <f>'23'!S29</f>
        <v>900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688</v>
      </c>
      <c r="AA4" s="167">
        <f>'23'!AA29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10" priority="26" stopIfTrue="1" operator="greaterThan">
      <formula>0</formula>
    </cfRule>
  </conditionalFormatting>
  <conditionalFormatting sqref="AQ31">
    <cfRule type="cellIs" dxfId="209" priority="24" operator="greaterThan">
      <formula>$AQ$7:$AQ$18&lt;100</formula>
    </cfRule>
    <cfRule type="cellIs" dxfId="208" priority="25" operator="greaterThan">
      <formula>100</formula>
    </cfRule>
  </conditionalFormatting>
  <conditionalFormatting sqref="D29:J29 Q29:AB29 Q28:AA28 K4:P29">
    <cfRule type="cellIs" dxfId="207" priority="23" operator="equal">
      <formula>212030016606640</formula>
    </cfRule>
  </conditionalFormatting>
  <conditionalFormatting sqref="D29:J29 L29:AB29 L28:AA28 K4:K29">
    <cfRule type="cellIs" dxfId="206" priority="21" operator="equal">
      <formula>$K$4</formula>
    </cfRule>
    <cfRule type="cellIs" dxfId="205" priority="22" operator="equal">
      <formula>2120</formula>
    </cfRule>
  </conditionalFormatting>
  <conditionalFormatting sqref="D29:L29 M4:N29">
    <cfRule type="cellIs" dxfId="204" priority="19" operator="equal">
      <formula>$M$4</formula>
    </cfRule>
    <cfRule type="cellIs" dxfId="203" priority="20" operator="equal">
      <formula>300</formula>
    </cfRule>
  </conditionalFormatting>
  <conditionalFormatting sqref="O4:O29">
    <cfRule type="cellIs" dxfId="202" priority="17" operator="equal">
      <formula>$O$4</formula>
    </cfRule>
    <cfRule type="cellIs" dxfId="201" priority="18" operator="equal">
      <formula>1660</formula>
    </cfRule>
  </conditionalFormatting>
  <conditionalFormatting sqref="P4:P29">
    <cfRule type="cellIs" dxfId="200" priority="15" operator="equal">
      <formula>$P$4</formula>
    </cfRule>
    <cfRule type="cellIs" dxfId="199" priority="16" operator="equal">
      <formula>6640</formula>
    </cfRule>
  </conditionalFormatting>
  <conditionalFormatting sqref="AT6:AT28">
    <cfRule type="cellIs" dxfId="198" priority="14" operator="lessThan">
      <formula>0</formula>
    </cfRule>
  </conditionalFormatting>
  <conditionalFormatting sqref="AT7:AT18">
    <cfRule type="cellIs" dxfId="197" priority="11" operator="lessThan">
      <formula>0</formula>
    </cfRule>
    <cfRule type="cellIs" dxfId="196" priority="12" operator="lessThan">
      <formula>0</formula>
    </cfRule>
    <cfRule type="cellIs" dxfId="195" priority="13" operator="lessThan">
      <formula>0</formula>
    </cfRule>
  </conditionalFormatting>
  <conditionalFormatting sqref="L28:AA28 K4:K28">
    <cfRule type="cellIs" dxfId="194" priority="10" operator="equal">
      <formula>$K$4</formula>
    </cfRule>
  </conditionalFormatting>
  <conditionalFormatting sqref="D28:D29 D6:D22 D24:D26 D4:AA4">
    <cfRule type="cellIs" dxfId="193" priority="9" operator="equal">
      <formula>$D$4</formula>
    </cfRule>
  </conditionalFormatting>
  <conditionalFormatting sqref="S4:S29">
    <cfRule type="cellIs" dxfId="192" priority="8" operator="equal">
      <formula>$S$4</formula>
    </cfRule>
  </conditionalFormatting>
  <conditionalFormatting sqref="Z4:Z29">
    <cfRule type="cellIs" dxfId="191" priority="7" operator="equal">
      <formula>$Z$4</formula>
    </cfRule>
  </conditionalFormatting>
  <conditionalFormatting sqref="AA4:AA29">
    <cfRule type="cellIs" dxfId="190" priority="6" operator="equal">
      <formula>$AA$4</formula>
    </cfRule>
  </conditionalFormatting>
  <conditionalFormatting sqref="AB4:AB29">
    <cfRule type="cellIs" dxfId="189" priority="5" operator="equal">
      <formula>$AB$4</formula>
    </cfRule>
  </conditionalFormatting>
  <conditionalFormatting sqref="AT7:AT28">
    <cfRule type="cellIs" dxfId="188" priority="2" operator="lessThan">
      <formula>0</formula>
    </cfRule>
    <cfRule type="cellIs" dxfId="187" priority="3" operator="lessThan">
      <formula>0</formula>
    </cfRule>
    <cfRule type="cellIs" dxfId="186" priority="4" operator="lessThan">
      <formula>0</formula>
    </cfRule>
  </conditionalFormatting>
  <conditionalFormatting sqref="D5:AA5">
    <cfRule type="cellIs" dxfId="185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97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'24'!D29</f>
        <v>581510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1420</v>
      </c>
      <c r="L4" s="167">
        <f>'24'!L29</f>
        <v>0</v>
      </c>
      <c r="M4" s="167">
        <f>'24'!M29</f>
        <v>5540</v>
      </c>
      <c r="N4" s="167">
        <f>'24'!N29</f>
        <v>0</v>
      </c>
      <c r="O4" s="167">
        <f>'24'!O29</f>
        <v>820</v>
      </c>
      <c r="P4" s="167">
        <f>'24'!P29</f>
        <v>6460</v>
      </c>
      <c r="Q4" s="167">
        <f>'24'!Q29</f>
        <v>0</v>
      </c>
      <c r="R4" s="167">
        <f>'24'!R29</f>
        <v>0</v>
      </c>
      <c r="S4" s="167">
        <f>'24'!S29</f>
        <v>900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688</v>
      </c>
      <c r="AA4" s="167">
        <f>'24'!AA29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84" priority="26" stopIfTrue="1" operator="greaterThan">
      <formula>0</formula>
    </cfRule>
  </conditionalFormatting>
  <conditionalFormatting sqref="AQ31">
    <cfRule type="cellIs" dxfId="183" priority="24" operator="greaterThan">
      <formula>$AQ$7:$AQ$18&lt;100</formula>
    </cfRule>
    <cfRule type="cellIs" dxfId="182" priority="25" operator="greaterThan">
      <formula>100</formula>
    </cfRule>
  </conditionalFormatting>
  <conditionalFormatting sqref="D29:J29 Q29:AB29 Q28:AA28 K4:P29">
    <cfRule type="cellIs" dxfId="181" priority="23" operator="equal">
      <formula>212030016606640</formula>
    </cfRule>
  </conditionalFormatting>
  <conditionalFormatting sqref="D29:J29 L29:AB29 L28:AA28 K4:K29">
    <cfRule type="cellIs" dxfId="180" priority="21" operator="equal">
      <formula>$K$4</formula>
    </cfRule>
    <cfRule type="cellIs" dxfId="179" priority="22" operator="equal">
      <formula>2120</formula>
    </cfRule>
  </conditionalFormatting>
  <conditionalFormatting sqref="D29:L29 M4:N29">
    <cfRule type="cellIs" dxfId="178" priority="19" operator="equal">
      <formula>$M$4</formula>
    </cfRule>
    <cfRule type="cellIs" dxfId="177" priority="20" operator="equal">
      <formula>300</formula>
    </cfRule>
  </conditionalFormatting>
  <conditionalFormatting sqref="O4:O29">
    <cfRule type="cellIs" dxfId="176" priority="17" operator="equal">
      <formula>$O$4</formula>
    </cfRule>
    <cfRule type="cellIs" dxfId="175" priority="18" operator="equal">
      <formula>1660</formula>
    </cfRule>
  </conditionalFormatting>
  <conditionalFormatting sqref="P4:P29">
    <cfRule type="cellIs" dxfId="174" priority="15" operator="equal">
      <formula>$P$4</formula>
    </cfRule>
    <cfRule type="cellIs" dxfId="173" priority="16" operator="equal">
      <formula>6640</formula>
    </cfRule>
  </conditionalFormatting>
  <conditionalFormatting sqref="AT6:AT28">
    <cfRule type="cellIs" dxfId="172" priority="14" operator="lessThan">
      <formula>0</formula>
    </cfRule>
  </conditionalFormatting>
  <conditionalFormatting sqref="AT7:AT18">
    <cfRule type="cellIs" dxfId="171" priority="11" operator="lessThan">
      <formula>0</formula>
    </cfRule>
    <cfRule type="cellIs" dxfId="170" priority="12" operator="lessThan">
      <formula>0</formula>
    </cfRule>
    <cfRule type="cellIs" dxfId="169" priority="13" operator="lessThan">
      <formula>0</formula>
    </cfRule>
  </conditionalFormatting>
  <conditionalFormatting sqref="L28:AA28 K4:K28">
    <cfRule type="cellIs" dxfId="168" priority="10" operator="equal">
      <formula>$K$4</formula>
    </cfRule>
  </conditionalFormatting>
  <conditionalFormatting sqref="D28:D29 D6:D22 D24:D26 D4:AA4">
    <cfRule type="cellIs" dxfId="167" priority="9" operator="equal">
      <formula>$D$4</formula>
    </cfRule>
  </conditionalFormatting>
  <conditionalFormatting sqref="S4:S29">
    <cfRule type="cellIs" dxfId="166" priority="8" operator="equal">
      <formula>$S$4</formula>
    </cfRule>
  </conditionalFormatting>
  <conditionalFormatting sqref="Z4:Z29">
    <cfRule type="cellIs" dxfId="165" priority="7" operator="equal">
      <formula>$Z$4</formula>
    </cfRule>
  </conditionalFormatting>
  <conditionalFormatting sqref="AA4:AA29">
    <cfRule type="cellIs" dxfId="164" priority="6" operator="equal">
      <formula>$AA$4</formula>
    </cfRule>
  </conditionalFormatting>
  <conditionalFormatting sqref="AB4:AB29">
    <cfRule type="cellIs" dxfId="163" priority="5" operator="equal">
      <formula>$AB$4</formula>
    </cfRule>
  </conditionalFormatting>
  <conditionalFormatting sqref="AT7:AT28">
    <cfRule type="cellIs" dxfId="162" priority="2" operator="lessThan">
      <formula>0</formula>
    </cfRule>
    <cfRule type="cellIs" dxfId="161" priority="3" operator="lessThan">
      <formula>0</formula>
    </cfRule>
    <cfRule type="cellIs" dxfId="160" priority="4" operator="lessThan">
      <formula>0</formula>
    </cfRule>
  </conditionalFormatting>
  <conditionalFormatting sqref="D5:AA5">
    <cfRule type="cellIs" dxfId="159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98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'25'!D29</f>
        <v>581510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1420</v>
      </c>
      <c r="L4" s="167">
        <f>'25'!L29</f>
        <v>0</v>
      </c>
      <c r="M4" s="167">
        <f>'25'!M29</f>
        <v>5540</v>
      </c>
      <c r="N4" s="167">
        <f>'25'!N29</f>
        <v>0</v>
      </c>
      <c r="O4" s="167">
        <f>'25'!O29</f>
        <v>820</v>
      </c>
      <c r="P4" s="167">
        <f>'25'!P29</f>
        <v>6460</v>
      </c>
      <c r="Q4" s="167">
        <f>'25'!Q29</f>
        <v>0</v>
      </c>
      <c r="R4" s="167">
        <f>'25'!R29</f>
        <v>0</v>
      </c>
      <c r="S4" s="167">
        <f>'25'!S29</f>
        <v>900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688</v>
      </c>
      <c r="AA4" s="167">
        <f>'25'!AA29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58" priority="26" stopIfTrue="1" operator="greaterThan">
      <formula>0</formula>
    </cfRule>
  </conditionalFormatting>
  <conditionalFormatting sqref="AQ31">
    <cfRule type="cellIs" dxfId="157" priority="24" operator="greaterThan">
      <formula>$AQ$7:$AQ$18&lt;100</formula>
    </cfRule>
    <cfRule type="cellIs" dxfId="156" priority="25" operator="greaterThan">
      <formula>100</formula>
    </cfRule>
  </conditionalFormatting>
  <conditionalFormatting sqref="D29:J29 Q29:AB29 Q28:AA28 K4:P29">
    <cfRule type="cellIs" dxfId="155" priority="23" operator="equal">
      <formula>212030016606640</formula>
    </cfRule>
  </conditionalFormatting>
  <conditionalFormatting sqref="D29:J29 L29:AB29 L28:AA28 K4:K29">
    <cfRule type="cellIs" dxfId="154" priority="21" operator="equal">
      <formula>$K$4</formula>
    </cfRule>
    <cfRule type="cellIs" dxfId="153" priority="22" operator="equal">
      <formula>2120</formula>
    </cfRule>
  </conditionalFormatting>
  <conditionalFormatting sqref="D29:L29 M4:N29">
    <cfRule type="cellIs" dxfId="152" priority="19" operator="equal">
      <formula>$M$4</formula>
    </cfRule>
    <cfRule type="cellIs" dxfId="151" priority="20" operator="equal">
      <formula>300</formula>
    </cfRule>
  </conditionalFormatting>
  <conditionalFormatting sqref="O4:O29">
    <cfRule type="cellIs" dxfId="150" priority="17" operator="equal">
      <formula>$O$4</formula>
    </cfRule>
    <cfRule type="cellIs" dxfId="149" priority="18" operator="equal">
      <formula>1660</formula>
    </cfRule>
  </conditionalFormatting>
  <conditionalFormatting sqref="P4:P29">
    <cfRule type="cellIs" dxfId="148" priority="15" operator="equal">
      <formula>$P$4</formula>
    </cfRule>
    <cfRule type="cellIs" dxfId="147" priority="16" operator="equal">
      <formula>6640</formula>
    </cfRule>
  </conditionalFormatting>
  <conditionalFormatting sqref="AT6:AT28">
    <cfRule type="cellIs" dxfId="146" priority="14" operator="lessThan">
      <formula>0</formula>
    </cfRule>
  </conditionalFormatting>
  <conditionalFormatting sqref="AT7:AT18">
    <cfRule type="cellIs" dxfId="145" priority="11" operator="lessThan">
      <formula>0</formula>
    </cfRule>
    <cfRule type="cellIs" dxfId="144" priority="12" operator="lessThan">
      <formula>0</formula>
    </cfRule>
    <cfRule type="cellIs" dxfId="143" priority="13" operator="lessThan">
      <formula>0</formula>
    </cfRule>
  </conditionalFormatting>
  <conditionalFormatting sqref="L28:AA28 K4:K28">
    <cfRule type="cellIs" dxfId="142" priority="10" operator="equal">
      <formula>$K$4</formula>
    </cfRule>
  </conditionalFormatting>
  <conditionalFormatting sqref="D28:D29 D6:D22 D24:D26 D4:AA4">
    <cfRule type="cellIs" dxfId="141" priority="9" operator="equal">
      <formula>$D$4</formula>
    </cfRule>
  </conditionalFormatting>
  <conditionalFormatting sqref="S4:S29">
    <cfRule type="cellIs" dxfId="140" priority="8" operator="equal">
      <formula>$S$4</formula>
    </cfRule>
  </conditionalFormatting>
  <conditionalFormatting sqref="Z4:Z29">
    <cfRule type="cellIs" dxfId="139" priority="7" operator="equal">
      <formula>$Z$4</formula>
    </cfRule>
  </conditionalFormatting>
  <conditionalFormatting sqref="AA4:AA29">
    <cfRule type="cellIs" dxfId="138" priority="6" operator="equal">
      <formula>$AA$4</formula>
    </cfRule>
  </conditionalFormatting>
  <conditionalFormatting sqref="AB4:AB29">
    <cfRule type="cellIs" dxfId="137" priority="5" operator="equal">
      <formula>$AB$4</formula>
    </cfRule>
  </conditionalFormatting>
  <conditionalFormatting sqref="AT7:AT28">
    <cfRule type="cellIs" dxfId="136" priority="2" operator="lessThan">
      <formula>0</formula>
    </cfRule>
    <cfRule type="cellIs" dxfId="135" priority="3" operator="lessThan">
      <formula>0</formula>
    </cfRule>
    <cfRule type="cellIs" dxfId="134" priority="4" operator="lessThan">
      <formula>0</formula>
    </cfRule>
  </conditionalFormatting>
  <conditionalFormatting sqref="D5:AA5">
    <cfRule type="cellIs" dxfId="13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99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'26'!D29</f>
        <v>581510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1420</v>
      </c>
      <c r="L4" s="167">
        <f>'26'!L29</f>
        <v>0</v>
      </c>
      <c r="M4" s="167">
        <f>'26'!M29</f>
        <v>5540</v>
      </c>
      <c r="N4" s="167">
        <f>'26'!N29</f>
        <v>0</v>
      </c>
      <c r="O4" s="167">
        <f>'26'!O29</f>
        <v>820</v>
      </c>
      <c r="P4" s="167">
        <f>'26'!P29</f>
        <v>6460</v>
      </c>
      <c r="Q4" s="167">
        <f>'26'!Q29</f>
        <v>0</v>
      </c>
      <c r="R4" s="167">
        <f>'26'!R29</f>
        <v>0</v>
      </c>
      <c r="S4" s="167">
        <f>'26'!S29</f>
        <v>900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688</v>
      </c>
      <c r="AA4" s="167">
        <f>'26'!AA29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32" priority="26" stopIfTrue="1" operator="greaterThan">
      <formula>0</formula>
    </cfRule>
  </conditionalFormatting>
  <conditionalFormatting sqref="AQ31">
    <cfRule type="cellIs" dxfId="131" priority="24" operator="greaterThan">
      <formula>$AQ$7:$AQ$18&lt;100</formula>
    </cfRule>
    <cfRule type="cellIs" dxfId="130" priority="25" operator="greaterThan">
      <formula>100</formula>
    </cfRule>
  </conditionalFormatting>
  <conditionalFormatting sqref="D29:J29 Q29:AB29 Q28:AA28 K4:P29">
    <cfRule type="cellIs" dxfId="129" priority="23" operator="equal">
      <formula>212030016606640</formula>
    </cfRule>
  </conditionalFormatting>
  <conditionalFormatting sqref="D29:J29 L29:AB29 L28:AA28 K4:K29">
    <cfRule type="cellIs" dxfId="128" priority="21" operator="equal">
      <formula>$K$4</formula>
    </cfRule>
    <cfRule type="cellIs" dxfId="127" priority="22" operator="equal">
      <formula>2120</formula>
    </cfRule>
  </conditionalFormatting>
  <conditionalFormatting sqref="D29:L29 M4:N29">
    <cfRule type="cellIs" dxfId="126" priority="19" operator="equal">
      <formula>$M$4</formula>
    </cfRule>
    <cfRule type="cellIs" dxfId="125" priority="20" operator="equal">
      <formula>300</formula>
    </cfRule>
  </conditionalFormatting>
  <conditionalFormatting sqref="O4:O29">
    <cfRule type="cellIs" dxfId="124" priority="17" operator="equal">
      <formula>$O$4</formula>
    </cfRule>
    <cfRule type="cellIs" dxfId="123" priority="18" operator="equal">
      <formula>1660</formula>
    </cfRule>
  </conditionalFormatting>
  <conditionalFormatting sqref="P4:P29">
    <cfRule type="cellIs" dxfId="122" priority="15" operator="equal">
      <formula>$P$4</formula>
    </cfRule>
    <cfRule type="cellIs" dxfId="121" priority="16" operator="equal">
      <formula>6640</formula>
    </cfRule>
  </conditionalFormatting>
  <conditionalFormatting sqref="AT6:AT28">
    <cfRule type="cellIs" dxfId="120" priority="14" operator="lessThan">
      <formula>0</formula>
    </cfRule>
  </conditionalFormatting>
  <conditionalFormatting sqref="AT7:AT18">
    <cfRule type="cellIs" dxfId="119" priority="11" operator="lessThan">
      <formula>0</formula>
    </cfRule>
    <cfRule type="cellIs" dxfId="118" priority="12" operator="lessThan">
      <formula>0</formula>
    </cfRule>
    <cfRule type="cellIs" dxfId="117" priority="13" operator="lessThan">
      <formula>0</formula>
    </cfRule>
  </conditionalFormatting>
  <conditionalFormatting sqref="L28:AA28 K4:K28">
    <cfRule type="cellIs" dxfId="116" priority="10" operator="equal">
      <formula>$K$4</formula>
    </cfRule>
  </conditionalFormatting>
  <conditionalFormatting sqref="D28:D29 D6:D22 D24:D26 D4:AA4">
    <cfRule type="cellIs" dxfId="115" priority="9" operator="equal">
      <formula>$D$4</formula>
    </cfRule>
  </conditionalFormatting>
  <conditionalFormatting sqref="S4:S29">
    <cfRule type="cellIs" dxfId="114" priority="8" operator="equal">
      <formula>$S$4</formula>
    </cfRule>
  </conditionalFormatting>
  <conditionalFormatting sqref="Z4:Z29">
    <cfRule type="cellIs" dxfId="113" priority="7" operator="equal">
      <formula>$Z$4</formula>
    </cfRule>
  </conditionalFormatting>
  <conditionalFormatting sqref="AA4:AA29">
    <cfRule type="cellIs" dxfId="112" priority="6" operator="equal">
      <formula>$AA$4</formula>
    </cfRule>
  </conditionalFormatting>
  <conditionalFormatting sqref="AB4:AB29">
    <cfRule type="cellIs" dxfId="111" priority="5" operator="equal">
      <formula>$AB$4</formula>
    </cfRule>
  </conditionalFormatting>
  <conditionalFormatting sqref="AT7:AT28">
    <cfRule type="cellIs" dxfId="110" priority="2" operator="lessThan">
      <formula>0</formula>
    </cfRule>
    <cfRule type="cellIs" dxfId="109" priority="3" operator="lessThan">
      <formula>0</formula>
    </cfRule>
    <cfRule type="cellIs" dxfId="108" priority="4" operator="lessThan">
      <formula>0</formula>
    </cfRule>
  </conditionalFormatting>
  <conditionalFormatting sqref="D5:AA5">
    <cfRule type="cellIs" dxfId="10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100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'27'!D29</f>
        <v>581510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1420</v>
      </c>
      <c r="L4" s="167">
        <f>'27'!L29</f>
        <v>0</v>
      </c>
      <c r="M4" s="167">
        <f>'27'!M29</f>
        <v>5540</v>
      </c>
      <c r="N4" s="167">
        <f>'27'!N29</f>
        <v>0</v>
      </c>
      <c r="O4" s="167">
        <f>'27'!O29</f>
        <v>820</v>
      </c>
      <c r="P4" s="167">
        <f>'27'!P29</f>
        <v>6460</v>
      </c>
      <c r="Q4" s="167">
        <f>'27'!Q29</f>
        <v>0</v>
      </c>
      <c r="R4" s="167">
        <f>'27'!R29</f>
        <v>0</v>
      </c>
      <c r="S4" s="167">
        <f>'27'!S29</f>
        <v>900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688</v>
      </c>
      <c r="AA4" s="167">
        <f>'27'!AA29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06" priority="26" stopIfTrue="1" operator="greaterThan">
      <formula>0</formula>
    </cfRule>
  </conditionalFormatting>
  <conditionalFormatting sqref="AQ31">
    <cfRule type="cellIs" dxfId="105" priority="24" operator="greaterThan">
      <formula>$AQ$7:$AQ$18&lt;100</formula>
    </cfRule>
    <cfRule type="cellIs" dxfId="104" priority="25" operator="greaterThan">
      <formula>100</formula>
    </cfRule>
  </conditionalFormatting>
  <conditionalFormatting sqref="D29:J29 Q29:AB29 Q28:AA28 K4:P29">
    <cfRule type="cellIs" dxfId="103" priority="23" operator="equal">
      <formula>212030016606640</formula>
    </cfRule>
  </conditionalFormatting>
  <conditionalFormatting sqref="D29:J29 L29:AB29 L28:AA28 K4:K29">
    <cfRule type="cellIs" dxfId="102" priority="21" operator="equal">
      <formula>$K$4</formula>
    </cfRule>
    <cfRule type="cellIs" dxfId="101" priority="22" operator="equal">
      <formula>2120</formula>
    </cfRule>
  </conditionalFormatting>
  <conditionalFormatting sqref="D29:L29 M4:N29">
    <cfRule type="cellIs" dxfId="100" priority="19" operator="equal">
      <formula>$M$4</formula>
    </cfRule>
    <cfRule type="cellIs" dxfId="99" priority="20" operator="equal">
      <formula>300</formula>
    </cfRule>
  </conditionalFormatting>
  <conditionalFormatting sqref="O4:O29">
    <cfRule type="cellIs" dxfId="98" priority="17" operator="equal">
      <formula>$O$4</formula>
    </cfRule>
    <cfRule type="cellIs" dxfId="97" priority="18" operator="equal">
      <formula>1660</formula>
    </cfRule>
  </conditionalFormatting>
  <conditionalFormatting sqref="P4:P29">
    <cfRule type="cellIs" dxfId="96" priority="15" operator="equal">
      <formula>$P$4</formula>
    </cfRule>
    <cfRule type="cellIs" dxfId="95" priority="16" operator="equal">
      <formula>6640</formula>
    </cfRule>
  </conditionalFormatting>
  <conditionalFormatting sqref="AT6:AT28">
    <cfRule type="cellIs" dxfId="94" priority="14" operator="lessThan">
      <formula>0</formula>
    </cfRule>
  </conditionalFormatting>
  <conditionalFormatting sqref="AT7:AT18">
    <cfRule type="cellIs" dxfId="93" priority="11" operator="lessThan">
      <formula>0</formula>
    </cfRule>
    <cfRule type="cellIs" dxfId="92" priority="12" operator="lessThan">
      <formula>0</formula>
    </cfRule>
    <cfRule type="cellIs" dxfId="91" priority="13" operator="lessThan">
      <formula>0</formula>
    </cfRule>
  </conditionalFormatting>
  <conditionalFormatting sqref="L28:AA28 K4:K28">
    <cfRule type="cellIs" dxfId="90" priority="10" operator="equal">
      <formula>$K$4</formula>
    </cfRule>
  </conditionalFormatting>
  <conditionalFormatting sqref="D28:D29 D6:D22 D24:D26 D4:AA4">
    <cfRule type="cellIs" dxfId="89" priority="9" operator="equal">
      <formula>$D$4</formula>
    </cfRule>
  </conditionalFormatting>
  <conditionalFormatting sqref="S4:S29">
    <cfRule type="cellIs" dxfId="88" priority="8" operator="equal">
      <formula>$S$4</formula>
    </cfRule>
  </conditionalFormatting>
  <conditionalFormatting sqref="Z4:Z29">
    <cfRule type="cellIs" dxfId="87" priority="7" operator="equal">
      <formula>$Z$4</formula>
    </cfRule>
  </conditionalFormatting>
  <conditionalFormatting sqref="AA4:AA29">
    <cfRule type="cellIs" dxfId="86" priority="6" operator="equal">
      <formula>$AA$4</formula>
    </cfRule>
  </conditionalFormatting>
  <conditionalFormatting sqref="AB4:AB29">
    <cfRule type="cellIs" dxfId="85" priority="5" operator="equal">
      <formula>$AB$4</formula>
    </cfRule>
  </conditionalFormatting>
  <conditionalFormatting sqref="AT7:AT28">
    <cfRule type="cellIs" dxfId="84" priority="2" operator="lessThan">
      <formula>0</formula>
    </cfRule>
    <cfRule type="cellIs" dxfId="83" priority="3" operator="lessThan">
      <formula>0</formula>
    </cfRule>
    <cfRule type="cellIs" dxfId="82" priority="4" operator="lessThan">
      <formula>0</formula>
    </cfRule>
  </conditionalFormatting>
  <conditionalFormatting sqref="D5:AA5">
    <cfRule type="cellIs" dxfId="8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AA35" sqref="AA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101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'28'!D29</f>
        <v>581510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1420</v>
      </c>
      <c r="L4" s="167">
        <f>'28'!L29</f>
        <v>0</v>
      </c>
      <c r="M4" s="167">
        <f>'28'!M29</f>
        <v>5540</v>
      </c>
      <c r="N4" s="167">
        <f>'28'!N29</f>
        <v>0</v>
      </c>
      <c r="O4" s="167">
        <f>'28'!O29</f>
        <v>820</v>
      </c>
      <c r="P4" s="167">
        <f>'28'!P29</f>
        <v>6460</v>
      </c>
      <c r="Q4" s="167">
        <f>'28'!Q29</f>
        <v>0</v>
      </c>
      <c r="R4" s="167">
        <f>'28'!R29</f>
        <v>0</v>
      </c>
      <c r="S4" s="167">
        <f>'28'!S29</f>
        <v>900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688</v>
      </c>
      <c r="AA4" s="167">
        <f>'28'!AA29</f>
        <v>624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149">
        <f t="shared" si="15"/>
        <v>0</v>
      </c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U29"/>
    <mergeCell ref="A1:AT2"/>
    <mergeCell ref="A3:B3"/>
    <mergeCell ref="C3:AT3"/>
    <mergeCell ref="A4:B4"/>
    <mergeCell ref="AC4:AT4"/>
  </mergeCells>
  <conditionalFormatting sqref="AP7:AP27">
    <cfRule type="cellIs" dxfId="80" priority="26" stopIfTrue="1" operator="greaterThan">
      <formula>0</formula>
    </cfRule>
  </conditionalFormatting>
  <conditionalFormatting sqref="AQ31">
    <cfRule type="cellIs" dxfId="79" priority="24" operator="greaterThan">
      <formula>$AQ$7:$AQ$18&lt;100</formula>
    </cfRule>
    <cfRule type="cellIs" dxfId="78" priority="25" operator="greaterThan">
      <formula>100</formula>
    </cfRule>
  </conditionalFormatting>
  <conditionalFormatting sqref="D29:J29 Q29:AB29 Q28:AA28 K4:P29">
    <cfRule type="cellIs" dxfId="77" priority="23" operator="equal">
      <formula>212030016606640</formula>
    </cfRule>
  </conditionalFormatting>
  <conditionalFormatting sqref="D29:J29 L29:AB29 L28:AA28 K4:K29">
    <cfRule type="cellIs" dxfId="76" priority="21" operator="equal">
      <formula>$K$4</formula>
    </cfRule>
    <cfRule type="cellIs" dxfId="75" priority="22" operator="equal">
      <formula>2120</formula>
    </cfRule>
  </conditionalFormatting>
  <conditionalFormatting sqref="D29:L29 M4:N29">
    <cfRule type="cellIs" dxfId="74" priority="19" operator="equal">
      <formula>$M$4</formula>
    </cfRule>
    <cfRule type="cellIs" dxfId="73" priority="20" operator="equal">
      <formula>300</formula>
    </cfRule>
  </conditionalFormatting>
  <conditionalFormatting sqref="O4:O29">
    <cfRule type="cellIs" dxfId="72" priority="17" operator="equal">
      <formula>$O$4</formula>
    </cfRule>
    <cfRule type="cellIs" dxfId="71" priority="18" operator="equal">
      <formula>1660</formula>
    </cfRule>
  </conditionalFormatting>
  <conditionalFormatting sqref="P4:P29">
    <cfRule type="cellIs" dxfId="70" priority="15" operator="equal">
      <formula>$P$4</formula>
    </cfRule>
    <cfRule type="cellIs" dxfId="69" priority="16" operator="equal">
      <formula>6640</formula>
    </cfRule>
  </conditionalFormatting>
  <conditionalFormatting sqref="AT6:AT28">
    <cfRule type="cellIs" dxfId="68" priority="14" operator="lessThan">
      <formula>0</formula>
    </cfRule>
  </conditionalFormatting>
  <conditionalFormatting sqref="AT7:AT18">
    <cfRule type="cellIs" dxfId="67" priority="11" operator="lessThan">
      <formula>0</formula>
    </cfRule>
    <cfRule type="cellIs" dxfId="66" priority="12" operator="lessThan">
      <formula>0</formula>
    </cfRule>
    <cfRule type="cellIs" dxfId="65" priority="13" operator="lessThan">
      <formula>0</formula>
    </cfRule>
  </conditionalFormatting>
  <conditionalFormatting sqref="L28:AA28 K4:K28">
    <cfRule type="cellIs" dxfId="64" priority="10" operator="equal">
      <formula>$K$4</formula>
    </cfRule>
  </conditionalFormatting>
  <conditionalFormatting sqref="D28:D29 D6:D22 D24:D26 D4:AA4">
    <cfRule type="cellIs" dxfId="63" priority="9" operator="equal">
      <formula>$D$4</formula>
    </cfRule>
  </conditionalFormatting>
  <conditionalFormatting sqref="S4:S29">
    <cfRule type="cellIs" dxfId="62" priority="8" operator="equal">
      <formula>$S$4</formula>
    </cfRule>
  </conditionalFormatting>
  <conditionalFormatting sqref="Z4:Z29">
    <cfRule type="cellIs" dxfId="61" priority="7" operator="equal">
      <formula>$Z$4</formula>
    </cfRule>
  </conditionalFormatting>
  <conditionalFormatting sqref="AA4:AA29">
    <cfRule type="cellIs" dxfId="60" priority="6" operator="equal">
      <formula>$AA$4</formula>
    </cfRule>
  </conditionalFormatting>
  <conditionalFormatting sqref="AB4:AB29">
    <cfRule type="cellIs" dxfId="59" priority="5" operator="equal">
      <formula>$AB$4</formula>
    </cfRule>
  </conditionalFormatting>
  <conditionalFormatting sqref="AT7:AT28">
    <cfRule type="cellIs" dxfId="58" priority="2" operator="lessThan">
      <formula>0</formula>
    </cfRule>
    <cfRule type="cellIs" dxfId="57" priority="3" operator="lessThan">
      <formula>0</formula>
    </cfRule>
    <cfRule type="cellIs" dxfId="56" priority="4" operator="lessThan">
      <formula>0</formula>
    </cfRule>
  </conditionalFormatting>
  <conditionalFormatting sqref="D5:AA5">
    <cfRule type="cellIs" dxfId="55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A9" sqref="A9:XFD9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27.75" customHeight="1" thickBo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75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33" priority="26" stopIfTrue="1" operator="greaterThan">
      <formula>0</formula>
    </cfRule>
  </conditionalFormatting>
  <conditionalFormatting sqref="AQ31">
    <cfRule type="cellIs" dxfId="732" priority="24" operator="greaterThan">
      <formula>$AQ$7:$AQ$18&lt;100</formula>
    </cfRule>
    <cfRule type="cellIs" dxfId="731" priority="25" operator="greaterThan">
      <formula>100</formula>
    </cfRule>
  </conditionalFormatting>
  <conditionalFormatting sqref="D29:J29 Q29:AB29 Q28:AA28 K4:P29">
    <cfRule type="cellIs" dxfId="730" priority="23" operator="equal">
      <formula>212030016606640</formula>
    </cfRule>
  </conditionalFormatting>
  <conditionalFormatting sqref="D29:J29 L29:AB29 L28:AA28 K4:K29">
    <cfRule type="cellIs" dxfId="729" priority="21" operator="equal">
      <formula>$K$4</formula>
    </cfRule>
    <cfRule type="cellIs" dxfId="728" priority="22" operator="equal">
      <formula>2120</formula>
    </cfRule>
  </conditionalFormatting>
  <conditionalFormatting sqref="D29:L29 M4:N29">
    <cfRule type="cellIs" dxfId="727" priority="19" operator="equal">
      <formula>$M$4</formula>
    </cfRule>
    <cfRule type="cellIs" dxfId="726" priority="20" operator="equal">
      <formula>300</formula>
    </cfRule>
  </conditionalFormatting>
  <conditionalFormatting sqref="O4:O29">
    <cfRule type="cellIs" dxfId="725" priority="17" operator="equal">
      <formula>$O$4</formula>
    </cfRule>
    <cfRule type="cellIs" dxfId="724" priority="18" operator="equal">
      <formula>1660</formula>
    </cfRule>
  </conditionalFormatting>
  <conditionalFormatting sqref="P4:P29">
    <cfRule type="cellIs" dxfId="723" priority="15" operator="equal">
      <formula>$P$4</formula>
    </cfRule>
    <cfRule type="cellIs" dxfId="722" priority="16" operator="equal">
      <formula>6640</formula>
    </cfRule>
  </conditionalFormatting>
  <conditionalFormatting sqref="AT6:AT28">
    <cfRule type="cellIs" dxfId="721" priority="14" operator="lessThan">
      <formula>0</formula>
    </cfRule>
  </conditionalFormatting>
  <conditionalFormatting sqref="AT7:AT18">
    <cfRule type="cellIs" dxfId="720" priority="11" operator="lessThan">
      <formula>0</formula>
    </cfRule>
    <cfRule type="cellIs" dxfId="719" priority="12" operator="lessThan">
      <formula>0</formula>
    </cfRule>
    <cfRule type="cellIs" dxfId="718" priority="13" operator="lessThan">
      <formula>0</formula>
    </cfRule>
  </conditionalFormatting>
  <conditionalFormatting sqref="L28:AA28 K4:K28">
    <cfRule type="cellIs" dxfId="717" priority="10" operator="equal">
      <formula>$K$4</formula>
    </cfRule>
  </conditionalFormatting>
  <conditionalFormatting sqref="D6:D26 D28:D29 D4:AA4">
    <cfRule type="cellIs" dxfId="716" priority="9" operator="equal">
      <formula>$D$4</formula>
    </cfRule>
  </conditionalFormatting>
  <conditionalFormatting sqref="S4:S29">
    <cfRule type="cellIs" dxfId="715" priority="8" operator="equal">
      <formula>$S$4</formula>
    </cfRule>
  </conditionalFormatting>
  <conditionalFormatting sqref="Z4:Z29">
    <cfRule type="cellIs" dxfId="714" priority="7" operator="equal">
      <formula>$Z$4</formula>
    </cfRule>
  </conditionalFormatting>
  <conditionalFormatting sqref="AA4:AA29">
    <cfRule type="cellIs" dxfId="713" priority="6" operator="equal">
      <formula>$AA$4</formula>
    </cfRule>
  </conditionalFormatting>
  <conditionalFormatting sqref="AB4:AB29">
    <cfRule type="cellIs" dxfId="712" priority="5" operator="equal">
      <formula>$AB$4</formula>
    </cfRule>
  </conditionalFormatting>
  <conditionalFormatting sqref="AT7:AT28">
    <cfRule type="cellIs" dxfId="711" priority="2" operator="lessThan">
      <formula>0</formula>
    </cfRule>
    <cfRule type="cellIs" dxfId="710" priority="3" operator="lessThan">
      <formula>0</formula>
    </cfRule>
    <cfRule type="cellIs" dxfId="709" priority="4" operator="lessThan">
      <formula>0</formula>
    </cfRule>
  </conditionalFormatting>
  <conditionalFormatting sqref="D5:AA5">
    <cfRule type="cellIs" dxfId="70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3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/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10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2173457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7000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12000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2000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10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108510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940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200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460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107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156440</v>
      </c>
      <c r="AD7" s="38">
        <f t="shared" ref="AD7:AD27" si="0">D7*1</f>
        <v>108510</v>
      </c>
      <c r="AE7" s="40">
        <f t="shared" ref="AE7:AE27" si="1">D7*2.75%</f>
        <v>2984.0250000000001</v>
      </c>
      <c r="AF7" s="40">
        <f t="shared" ref="AF7:AF27" si="2">AD7*0.95%</f>
        <v>1030.845</v>
      </c>
      <c r="AG7" s="40">
        <f>SUM(E7*999+F7*499+G7*75+H7*50+I7*30+K7*20+L7*19+M7*10+P7*9+N7*10+J7*29+R7*4+Q7*5+O7*9)*2.8%</f>
        <v>708.4</v>
      </c>
      <c r="AH7" s="40">
        <f t="shared" ref="AH7:AH27" si="3">SUM(E7*999+F7*499+G7*75+H7*50+I7*30+J7*29+K7*20+L7*19+M7*10+N7*10+O7*9+P7*9+Q7*5+R7*4)*0.95%</f>
        <v>240.35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3029.125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852</v>
      </c>
      <c r="AR7" s="45">
        <f>AC7-AE7-AG7-AJ7-AK7-AL7-AM7-AN7-AP7-AQ7</f>
        <v>151895.57500000001</v>
      </c>
      <c r="AS7" s="46">
        <f t="shared" ref="AS7:AS19" si="4">AF7+AH7+AI7</f>
        <v>1271.1949999999999</v>
      </c>
      <c r="AT7" s="47">
        <f t="shared" ref="AT7:AT19" si="5">AS7-AQ7-AN7</f>
        <v>419.19499999999994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104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57154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10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300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290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64436</v>
      </c>
      <c r="AD8" s="35">
        <f t="shared" si="0"/>
        <v>57154</v>
      </c>
      <c r="AE8" s="52">
        <f t="shared" si="1"/>
        <v>1571.7349999999999</v>
      </c>
      <c r="AF8" s="52">
        <f t="shared" si="2"/>
        <v>542.96299999999997</v>
      </c>
      <c r="AG8" s="40">
        <f t="shared" ref="AG8:AG27" si="7">SUM(E8*999+F8*499+G8*75+H8*50+I8*30+K8*20+L8*19+M8*10+P8*9+N8*10+J8*29+R8*4+Q8*5+O8*9)*2.75%</f>
        <v>164.72499999999999</v>
      </c>
      <c r="AH8" s="52">
        <f t="shared" si="3"/>
        <v>56.905000000000001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1588.7850000000001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661</v>
      </c>
      <c r="AR8" s="45">
        <f>AC8-AE8-AG8-AJ8-AK8-AL8-AM8-AN8-AP8-AQ8</f>
        <v>62038.54</v>
      </c>
      <c r="AS8" s="54">
        <f t="shared" si="4"/>
        <v>599.86799999999994</v>
      </c>
      <c r="AT8" s="55">
        <f t="shared" si="5"/>
        <v>-61.132000000000062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153088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160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470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1700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31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9</v>
      </c>
      <c r="AB9" s="35"/>
      <c r="AC9" s="39">
        <f t="shared" si="6"/>
        <v>183847</v>
      </c>
      <c r="AD9" s="35">
        <f t="shared" si="0"/>
        <v>153088</v>
      </c>
      <c r="AE9" s="52">
        <f t="shared" si="1"/>
        <v>4209.92</v>
      </c>
      <c r="AF9" s="52">
        <f t="shared" si="2"/>
        <v>1454.336</v>
      </c>
      <c r="AG9" s="40">
        <f t="shared" si="7"/>
        <v>638</v>
      </c>
      <c r="AH9" s="52">
        <f t="shared" si="3"/>
        <v>220.4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4273.9949999999999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1337</v>
      </c>
      <c r="AR9" s="45">
        <f t="shared" ref="AR9:AR27" si="10">AC9-AE9-AG9-AJ9-AK9-AL9-AM9-AN9-AP9-AQ9</f>
        <v>177662.07999999999</v>
      </c>
      <c r="AS9" s="54">
        <f t="shared" si="4"/>
        <v>1674.7360000000001</v>
      </c>
      <c r="AT9" s="55">
        <f t="shared" si="5"/>
        <v>337.7360000000001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49238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70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62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5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2</v>
      </c>
      <c r="AB10" s="35"/>
      <c r="AC10" s="39">
        <f t="shared" si="6"/>
        <v>63629</v>
      </c>
      <c r="AD10" s="35">
        <f>D10*1</f>
        <v>49238</v>
      </c>
      <c r="AE10" s="52">
        <f>D10*2.75%</f>
        <v>1354.0450000000001</v>
      </c>
      <c r="AF10" s="52">
        <f>AD10*0.95%</f>
        <v>467.76099999999997</v>
      </c>
      <c r="AG10" s="40">
        <f t="shared" si="7"/>
        <v>33.825000000000003</v>
      </c>
      <c r="AH10" s="52">
        <f t="shared" si="3"/>
        <v>11.685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1357.07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353</v>
      </c>
      <c r="AR10" s="45">
        <f t="shared" si="10"/>
        <v>61888.130000000005</v>
      </c>
      <c r="AS10" s="54">
        <f>AF10+AH10+AI10</f>
        <v>479.44599999999997</v>
      </c>
      <c r="AT10" s="55">
        <f>AS10-AQ10-AN10</f>
        <v>126.44599999999997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56684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50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200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800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46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0</v>
      </c>
      <c r="AB11" s="35"/>
      <c r="AC11" s="39">
        <f t="shared" si="6"/>
        <v>75760</v>
      </c>
      <c r="AD11" s="35">
        <f t="shared" si="0"/>
        <v>56684</v>
      </c>
      <c r="AE11" s="52">
        <f t="shared" si="1"/>
        <v>1558.81</v>
      </c>
      <c r="AF11" s="52">
        <f t="shared" si="2"/>
        <v>538.49799999999993</v>
      </c>
      <c r="AG11" s="40">
        <f t="shared" si="7"/>
        <v>282.97500000000002</v>
      </c>
      <c r="AH11" s="52">
        <f t="shared" si="3"/>
        <v>97.754999999999995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1587.96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460</v>
      </c>
      <c r="AR11" s="45">
        <f t="shared" si="10"/>
        <v>73458.214999999997</v>
      </c>
      <c r="AS11" s="54">
        <f t="shared" si="4"/>
        <v>636.25299999999993</v>
      </c>
      <c r="AT11" s="55">
        <f t="shared" si="5"/>
        <v>176.25299999999993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66822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221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113603</v>
      </c>
      <c r="AD12" s="35">
        <f>D12*1</f>
        <v>66822</v>
      </c>
      <c r="AE12" s="52">
        <f>D12*2.75%</f>
        <v>1837.605</v>
      </c>
      <c r="AF12" s="52">
        <f>AD12*0.95%</f>
        <v>634.80899999999997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1844.7550000000001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425</v>
      </c>
      <c r="AR12" s="45">
        <f t="shared" si="10"/>
        <v>111264.77</v>
      </c>
      <c r="AS12" s="54">
        <f>AF12+AH12+AI12</f>
        <v>660.93399999999997</v>
      </c>
      <c r="AT12" s="55">
        <f>AS12-AQ12-AN12</f>
        <v>235.93399999999997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50095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110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10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53375</v>
      </c>
      <c r="AD13" s="35">
        <f t="shared" si="0"/>
        <v>50095</v>
      </c>
      <c r="AE13" s="52">
        <f t="shared" si="1"/>
        <v>1377.6125</v>
      </c>
      <c r="AF13" s="52">
        <f t="shared" si="2"/>
        <v>475.90249999999997</v>
      </c>
      <c r="AG13" s="40">
        <f t="shared" si="7"/>
        <v>37.674999999999997</v>
      </c>
      <c r="AH13" s="52">
        <f t="shared" si="3"/>
        <v>13.014999999999999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1381.7375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442</v>
      </c>
      <c r="AR13" s="45">
        <f t="shared" si="10"/>
        <v>51517.712499999994</v>
      </c>
      <c r="AS13" s="54">
        <f t="shared" si="4"/>
        <v>488.91749999999996</v>
      </c>
      <c r="AT13" s="55">
        <f>AS13-AQ13-AN13</f>
        <v>46.917499999999961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125892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100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560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83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151295</v>
      </c>
      <c r="AD14" s="35">
        <f t="shared" si="0"/>
        <v>125892</v>
      </c>
      <c r="AE14" s="52">
        <f t="shared" si="1"/>
        <v>3462.03</v>
      </c>
      <c r="AF14" s="52">
        <f t="shared" si="2"/>
        <v>1195.9739999999999</v>
      </c>
      <c r="AG14" s="40">
        <f t="shared" si="7"/>
        <v>237.6</v>
      </c>
      <c r="AH14" s="52">
        <f t="shared" si="3"/>
        <v>82.08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3483.7550000000001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1081</v>
      </c>
      <c r="AR14" s="45">
        <f>AC14-AE14-AG14-AJ14-AK14-AL14-AM14-AN14-AP14-AQ14</f>
        <v>146514.37</v>
      </c>
      <c r="AS14" s="54">
        <f t="shared" si="4"/>
        <v>1278.0539999999999</v>
      </c>
      <c r="AT14" s="61">
        <f t="shared" si="5"/>
        <v>197.05399999999986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174790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100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90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150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116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15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204308</v>
      </c>
      <c r="AD15" s="35">
        <f t="shared" si="0"/>
        <v>174790</v>
      </c>
      <c r="AE15" s="52">
        <f t="shared" si="1"/>
        <v>4806.7250000000004</v>
      </c>
      <c r="AF15" s="52">
        <f t="shared" si="2"/>
        <v>1660.5049999999999</v>
      </c>
      <c r="AG15" s="40">
        <f t="shared" si="7"/>
        <v>116.875</v>
      </c>
      <c r="AH15" s="52">
        <f t="shared" si="3"/>
        <v>40.375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4816.0749999999998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1455</v>
      </c>
      <c r="AR15" s="45">
        <f t="shared" si="10"/>
        <v>197929.4</v>
      </c>
      <c r="AS15" s="54">
        <f>AF15+AH15+AI15</f>
        <v>1700.8799999999999</v>
      </c>
      <c r="AT15" s="55">
        <f>AS15-AQ15-AN15</f>
        <v>245.87999999999988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154516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20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240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900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49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7</v>
      </c>
      <c r="AB16" s="35"/>
      <c r="AC16" s="39">
        <f t="shared" si="6"/>
        <v>176769</v>
      </c>
      <c r="AD16" s="35">
        <f t="shared" si="0"/>
        <v>154516</v>
      </c>
      <c r="AE16" s="52">
        <f t="shared" si="1"/>
        <v>4249.1899999999996</v>
      </c>
      <c r="AF16" s="52">
        <f t="shared" si="2"/>
        <v>1467.902</v>
      </c>
      <c r="AG16" s="40">
        <f t="shared" si="7"/>
        <v>319.55</v>
      </c>
      <c r="AH16" s="52">
        <f t="shared" si="3"/>
        <v>110.39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4283.29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1622</v>
      </c>
      <c r="AR16" s="45">
        <f>AC16-AE16-AG16-AJ16-AK16-AL16-AM16-AN16-AP16-AQ16</f>
        <v>170578.26</v>
      </c>
      <c r="AS16" s="54">
        <f t="shared" si="4"/>
        <v>1578.2920000000001</v>
      </c>
      <c r="AT16" s="55">
        <f t="shared" si="5"/>
        <v>-43.707999999999856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70826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180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450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121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11</v>
      </c>
      <c r="AB17" s="35"/>
      <c r="AC17" s="39">
        <f t="shared" si="6"/>
        <v>102389</v>
      </c>
      <c r="AD17" s="35">
        <f>D17*1</f>
        <v>70826</v>
      </c>
      <c r="AE17" s="52">
        <f>D17*2.75%</f>
        <v>1947.7149999999999</v>
      </c>
      <c r="AF17" s="52">
        <f>AD17*0.95%</f>
        <v>672.84699999999998</v>
      </c>
      <c r="AG17" s="40">
        <f t="shared" si="7"/>
        <v>177.375</v>
      </c>
      <c r="AH17" s="52">
        <f t="shared" si="3"/>
        <v>61.274999999999999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1965.865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647</v>
      </c>
      <c r="AR17" s="45">
        <f>AC17-AE17-AG17-AJ17-AK17-AL17-AM17-AN17-AP17-AQ17</f>
        <v>99616.91</v>
      </c>
      <c r="AS17" s="54">
        <f>AF17+AH17+AI17</f>
        <v>734.12199999999996</v>
      </c>
      <c r="AT17" s="55">
        <f>AS17-AQ17-AN17</f>
        <v>87.121999999999957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85270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80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220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110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16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93296</v>
      </c>
      <c r="AD18" s="35">
        <f>D18*1</f>
        <v>85270</v>
      </c>
      <c r="AE18" s="52">
        <f>D18*2.75%</f>
        <v>2344.9250000000002</v>
      </c>
      <c r="AF18" s="52">
        <f>AD18*0.95%</f>
        <v>810.06499999999994</v>
      </c>
      <c r="AG18" s="40">
        <f t="shared" si="7"/>
        <v>136.67500000000001</v>
      </c>
      <c r="AH18" s="52">
        <f t="shared" si="3"/>
        <v>47.214999999999996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2356.75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1749</v>
      </c>
      <c r="AR18" s="45">
        <f t="shared" si="10"/>
        <v>89065.4</v>
      </c>
      <c r="AS18" s="54">
        <f>AF18+AH18+AI18</f>
        <v>857.28</v>
      </c>
      <c r="AT18" s="55">
        <f>AS18-AQ18-AN18</f>
        <v>-891.72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110181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360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394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191031</v>
      </c>
      <c r="AD19" s="35">
        <f t="shared" si="0"/>
        <v>110181</v>
      </c>
      <c r="AE19" s="52">
        <f t="shared" si="1"/>
        <v>3029.9775</v>
      </c>
      <c r="AF19" s="52">
        <f t="shared" si="2"/>
        <v>1046.7194999999999</v>
      </c>
      <c r="AG19" s="40">
        <f t="shared" si="7"/>
        <v>113.85</v>
      </c>
      <c r="AH19" s="52">
        <f t="shared" si="3"/>
        <v>39.33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3041.8025000000002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1907</v>
      </c>
      <c r="AR19" s="65">
        <f>AC19-AE19-AG19-AJ19-AK19-AL19-AM19-AN19-AP19-AQ19</f>
        <v>185980.17249999999</v>
      </c>
      <c r="AS19" s="54">
        <f t="shared" si="4"/>
        <v>1086.0494999999999</v>
      </c>
      <c r="AT19" s="66">
        <f t="shared" si="5"/>
        <v>-820.95050000000015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62403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65536</v>
      </c>
      <c r="AD20" s="35">
        <f t="shared" si="0"/>
        <v>62403</v>
      </c>
      <c r="AE20" s="52">
        <f t="shared" si="1"/>
        <v>1716.0825</v>
      </c>
      <c r="AF20" s="52">
        <f t="shared" si="2"/>
        <v>592.82849999999996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1720.2075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987</v>
      </c>
      <c r="AR20" s="65">
        <f>AC20-AE20-AG20-AJ20-AK20-AL20-AM20-AN20-AP20-AQ20</f>
        <v>62782.042500000003</v>
      </c>
      <c r="AS20" s="54">
        <f>AF20+AH20+AI20</f>
        <v>610.40350000000001</v>
      </c>
      <c r="AT20" s="66">
        <f>AS20-AQ20-AN20</f>
        <v>-376.59649999999999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51756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100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90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120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70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5</v>
      </c>
      <c r="AB21" s="35"/>
      <c r="AC21" s="39">
        <f t="shared" si="6"/>
        <v>70398</v>
      </c>
      <c r="AD21" s="35">
        <f t="shared" si="0"/>
        <v>51756</v>
      </c>
      <c r="AE21" s="52">
        <f t="shared" si="1"/>
        <v>1423.29</v>
      </c>
      <c r="AF21" s="52">
        <f t="shared" si="2"/>
        <v>491.68199999999996</v>
      </c>
      <c r="AG21" s="40">
        <f t="shared" si="7"/>
        <v>109.45</v>
      </c>
      <c r="AH21" s="52">
        <f t="shared" si="3"/>
        <v>37.81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1431.8150000000001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363</v>
      </c>
      <c r="AR21" s="68">
        <f t="shared" si="10"/>
        <v>68502.260000000009</v>
      </c>
      <c r="AS21" s="54">
        <f t="shared" ref="AS21:AS27" si="11">AF21+AH21+AI21</f>
        <v>529.49199999999996</v>
      </c>
      <c r="AT21" s="66">
        <f t="shared" ref="AT21:AT27" si="12">AS21-AQ21-AN21</f>
        <v>166.49199999999996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122957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100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350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171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5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161869</v>
      </c>
      <c r="AD22" s="35">
        <f t="shared" si="0"/>
        <v>122957</v>
      </c>
      <c r="AE22" s="52">
        <f t="shared" si="1"/>
        <v>3381.3175000000001</v>
      </c>
      <c r="AF22" s="52">
        <f t="shared" si="2"/>
        <v>1168.0915</v>
      </c>
      <c r="AG22" s="40">
        <f t="shared" si="7"/>
        <v>141.625</v>
      </c>
      <c r="AH22" s="52">
        <f t="shared" si="3"/>
        <v>48.924999999999997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3393.6925000000001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1448</v>
      </c>
      <c r="AR22" s="68">
        <f>AC22-AE22-AG22-AJ22-AK22-AL22-AM22-AN22-AP22-AQ22</f>
        <v>156898.0575</v>
      </c>
      <c r="AS22" s="54">
        <f>AF22+AH22+AI22</f>
        <v>1217.0165</v>
      </c>
      <c r="AT22" s="66">
        <f>AS22-AQ22-AN22</f>
        <v>-230.98350000000005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71612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65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84937</v>
      </c>
      <c r="AD23" s="35">
        <f t="shared" si="0"/>
        <v>71612</v>
      </c>
      <c r="AE23" s="52">
        <f t="shared" si="1"/>
        <v>1969.33</v>
      </c>
      <c r="AF23" s="52">
        <f t="shared" si="2"/>
        <v>680.31399999999996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1969.33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650</v>
      </c>
      <c r="AR23" s="68">
        <f>AC23-AE23-AG23-AJ23-AK23-AL23-AM23-AN23-AP23-AQ23</f>
        <v>82317.67</v>
      </c>
      <c r="AS23" s="54">
        <f t="shared" si="11"/>
        <v>680.31399999999996</v>
      </c>
      <c r="AT23" s="66">
        <f t="shared" si="12"/>
        <v>30.313999999999965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191877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200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1110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1330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48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9</v>
      </c>
      <c r="AB24" s="35"/>
      <c r="AC24" s="39">
        <f t="shared" si="6"/>
        <v>230653</v>
      </c>
      <c r="AD24" s="35">
        <f t="shared" si="0"/>
        <v>191877</v>
      </c>
      <c r="AE24" s="52">
        <f t="shared" si="1"/>
        <v>5276.6175000000003</v>
      </c>
      <c r="AF24" s="52">
        <f t="shared" si="2"/>
        <v>1822.8315</v>
      </c>
      <c r="AG24" s="40">
        <f t="shared" si="7"/>
        <v>769.17499999999995</v>
      </c>
      <c r="AH24" s="52">
        <f t="shared" si="3"/>
        <v>265.71499999999997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5351.9674999999997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1252</v>
      </c>
      <c r="AR24" s="68">
        <f t="shared" si="10"/>
        <v>223355.20750000002</v>
      </c>
      <c r="AS24" s="54">
        <f t="shared" si="11"/>
        <v>2088.5464999999999</v>
      </c>
      <c r="AT24" s="66">
        <f t="shared" si="12"/>
        <v>836.54649999999992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72406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179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0</v>
      </c>
      <c r="AB25" s="35"/>
      <c r="AC25" s="39">
        <f t="shared" si="6"/>
        <v>106595</v>
      </c>
      <c r="AD25" s="35">
        <f t="shared" si="0"/>
        <v>72406</v>
      </c>
      <c r="AE25" s="52">
        <f t="shared" si="1"/>
        <v>1991.165</v>
      </c>
      <c r="AF25" s="52">
        <f t="shared" si="2"/>
        <v>687.85699999999997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1991.165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631</v>
      </c>
      <c r="AR25" s="68">
        <f t="shared" si="10"/>
        <v>103972.83500000001</v>
      </c>
      <c r="AS25" s="54">
        <f t="shared" si="11"/>
        <v>687.85699999999997</v>
      </c>
      <c r="AT25" s="66">
        <f t="shared" si="12"/>
        <v>56.856999999999971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73569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130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100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60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47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0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5</v>
      </c>
      <c r="AB26" s="35"/>
      <c r="AC26" s="39">
        <f t="shared" si="6"/>
        <v>87596</v>
      </c>
      <c r="AD26" s="35">
        <f t="shared" si="0"/>
        <v>73569</v>
      </c>
      <c r="AE26" s="52">
        <f t="shared" si="1"/>
        <v>2023.1475</v>
      </c>
      <c r="AF26" s="52">
        <f t="shared" si="2"/>
        <v>698.90549999999996</v>
      </c>
      <c r="AG26" s="40">
        <f t="shared" si="7"/>
        <v>113.85</v>
      </c>
      <c r="AH26" s="52">
        <f t="shared" si="3"/>
        <v>39.33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2031.1224999999999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665</v>
      </c>
      <c r="AR26" s="68">
        <f t="shared" si="10"/>
        <v>84794.002499999988</v>
      </c>
      <c r="AS26" s="54">
        <f t="shared" si="11"/>
        <v>738.2355</v>
      </c>
      <c r="AT26" s="66">
        <f t="shared" si="12"/>
        <v>73.235500000000002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69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82900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85574</v>
      </c>
      <c r="AD27" s="58">
        <f t="shared" si="0"/>
        <v>82900</v>
      </c>
      <c r="AE27" s="131">
        <f t="shared" si="1"/>
        <v>2279.75</v>
      </c>
      <c r="AF27" s="131">
        <f t="shared" si="2"/>
        <v>787.55</v>
      </c>
      <c r="AG27" s="132">
        <f t="shared" si="7"/>
        <v>0</v>
      </c>
      <c r="AH27" s="131">
        <f t="shared" si="3"/>
        <v>0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2279.75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940</v>
      </c>
      <c r="AR27" s="137">
        <f t="shared" si="10"/>
        <v>82354.25</v>
      </c>
      <c r="AS27" s="138">
        <f t="shared" si="11"/>
        <v>787.55</v>
      </c>
      <c r="AT27" s="139">
        <f t="shared" si="12"/>
        <v>-152.45000000000005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13" t="s">
        <v>70</v>
      </c>
      <c r="B28" s="213"/>
      <c r="C28" s="213"/>
      <c r="D28" s="141">
        <f t="shared" ref="D28:K28" si="13">SUM(D7:D27)</f>
        <v>1992546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2160</v>
      </c>
      <c r="L28" s="141">
        <f t="shared" ref="L28:AT28" si="14">SUM(L7:L27)</f>
        <v>0</v>
      </c>
      <c r="M28" s="141">
        <f t="shared" si="14"/>
        <v>3530</v>
      </c>
      <c r="N28" s="141">
        <f t="shared" si="14"/>
        <v>0</v>
      </c>
      <c r="O28" s="141">
        <f t="shared" si="14"/>
        <v>290</v>
      </c>
      <c r="P28" s="141">
        <f t="shared" si="14"/>
        <v>8020</v>
      </c>
      <c r="Q28" s="141">
        <f t="shared" si="14"/>
        <v>0</v>
      </c>
      <c r="R28" s="141">
        <f t="shared" si="14"/>
        <v>0</v>
      </c>
      <c r="S28" s="141">
        <f t="shared" si="14"/>
        <v>1846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18</v>
      </c>
      <c r="AA28" s="141">
        <f t="shared" si="14"/>
        <v>118</v>
      </c>
      <c r="AB28" s="141">
        <f t="shared" si="14"/>
        <v>0</v>
      </c>
      <c r="AC28" s="141">
        <f t="shared" si="14"/>
        <v>2523336</v>
      </c>
      <c r="AD28" s="141">
        <f t="shared" si="14"/>
        <v>1992546</v>
      </c>
      <c r="AE28" s="141">
        <f t="shared" si="14"/>
        <v>54795.014999999992</v>
      </c>
      <c r="AF28" s="141">
        <f t="shared" si="14"/>
        <v>18929.187000000002</v>
      </c>
      <c r="AG28" s="141">
        <f t="shared" si="14"/>
        <v>4228.1250000000009</v>
      </c>
      <c r="AH28" s="141">
        <f t="shared" si="14"/>
        <v>1456.2549999999997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55180.014999999999</v>
      </c>
      <c r="AP28" s="141">
        <f t="shared" si="14"/>
        <v>0</v>
      </c>
      <c r="AQ28" s="141">
        <f t="shared" si="14"/>
        <v>19927</v>
      </c>
      <c r="AR28" s="141">
        <f t="shared" si="14"/>
        <v>2444385.86</v>
      </c>
      <c r="AS28" s="141">
        <f t="shared" si="14"/>
        <v>20385.441999999995</v>
      </c>
      <c r="AT28" s="141">
        <f t="shared" si="14"/>
        <v>458.44199999999933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07" t="s">
        <v>71</v>
      </c>
      <c r="B29" s="207"/>
      <c r="C29" s="207"/>
      <c r="D29" s="168">
        <f>D4+D5-D28</f>
        <v>581510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1420</v>
      </c>
      <c r="L29" s="168">
        <f t="shared" si="15"/>
        <v>0</v>
      </c>
      <c r="M29" s="168">
        <f t="shared" si="15"/>
        <v>5540</v>
      </c>
      <c r="N29" s="168">
        <f t="shared" si="15"/>
        <v>0</v>
      </c>
      <c r="O29" s="168">
        <f t="shared" si="15"/>
        <v>820</v>
      </c>
      <c r="P29" s="168">
        <f t="shared" si="15"/>
        <v>6460</v>
      </c>
      <c r="Q29" s="168">
        <f t="shared" si="15"/>
        <v>0</v>
      </c>
      <c r="R29" s="168">
        <f t="shared" si="15"/>
        <v>0</v>
      </c>
      <c r="S29" s="168">
        <f t="shared" si="15"/>
        <v>900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688</v>
      </c>
      <c r="AA29" s="168">
        <f t="shared" si="15"/>
        <v>624</v>
      </c>
      <c r="AB29" s="168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V7:AW7"/>
    <mergeCell ref="A28:C28"/>
    <mergeCell ref="A29:C29"/>
    <mergeCell ref="AC29:AU29"/>
    <mergeCell ref="AC5:AU5"/>
    <mergeCell ref="A1:AT2"/>
    <mergeCell ref="A3:B3"/>
    <mergeCell ref="C3:AT3"/>
    <mergeCell ref="A4:B4"/>
    <mergeCell ref="AC4:AU4"/>
  </mergeCells>
  <conditionalFormatting sqref="AP7:AP27">
    <cfRule type="cellIs" dxfId="54" priority="30" stopIfTrue="1" operator="greaterThan">
      <formula>0</formula>
    </cfRule>
  </conditionalFormatting>
  <conditionalFormatting sqref="AQ31">
    <cfRule type="cellIs" dxfId="53" priority="28" operator="greaterThan">
      <formula>$AQ$7:$AQ$18&lt;100</formula>
    </cfRule>
    <cfRule type="cellIs" dxfId="52" priority="29" operator="greaterThan">
      <formula>100</formula>
    </cfRule>
  </conditionalFormatting>
  <conditionalFormatting sqref="Q28:AA28 D29:AB29 K4:P6 K28:P29">
    <cfRule type="cellIs" dxfId="51" priority="27" operator="equal">
      <formula>212030016606640</formula>
    </cfRule>
  </conditionalFormatting>
  <conditionalFormatting sqref="L28:AA28 D29:AB29 K4:K6 K28:K29">
    <cfRule type="cellIs" dxfId="50" priority="25" operator="equal">
      <formula>$K$4</formula>
    </cfRule>
    <cfRule type="cellIs" dxfId="49" priority="26" operator="equal">
      <formula>2120</formula>
    </cfRule>
  </conditionalFormatting>
  <conditionalFormatting sqref="D29:AA29 M4:N6 M28:N29">
    <cfRule type="cellIs" dxfId="48" priority="23" operator="equal">
      <formula>$M$4</formula>
    </cfRule>
    <cfRule type="cellIs" dxfId="47" priority="24" operator="equal">
      <formula>300</formula>
    </cfRule>
  </conditionalFormatting>
  <conditionalFormatting sqref="O4:O6 O28:O29">
    <cfRule type="cellIs" dxfId="46" priority="21" operator="equal">
      <formula>$O$4</formula>
    </cfRule>
    <cfRule type="cellIs" dxfId="45" priority="22" operator="equal">
      <formula>1660</formula>
    </cfRule>
  </conditionalFormatting>
  <conditionalFormatting sqref="P4:P6 P28:P29">
    <cfRule type="cellIs" dxfId="44" priority="19" operator="equal">
      <formula>$P$4</formula>
    </cfRule>
    <cfRule type="cellIs" dxfId="43" priority="20" operator="equal">
      <formula>6640</formula>
    </cfRule>
  </conditionalFormatting>
  <conditionalFormatting sqref="AT6:AT28">
    <cfRule type="cellIs" dxfId="42" priority="18" operator="lessThan">
      <formula>0</formula>
    </cfRule>
  </conditionalFormatting>
  <conditionalFormatting sqref="AT7:AT18">
    <cfRule type="cellIs" dxfId="41" priority="15" operator="lessThan">
      <formula>0</formula>
    </cfRule>
    <cfRule type="cellIs" dxfId="40" priority="16" operator="lessThan">
      <formula>0</formula>
    </cfRule>
    <cfRule type="cellIs" dxfId="39" priority="17" operator="lessThan">
      <formula>0</formula>
    </cfRule>
  </conditionalFormatting>
  <conditionalFormatting sqref="K4:K6 K28:AA28">
    <cfRule type="cellIs" dxfId="38" priority="14" operator="equal">
      <formula>$K$4</formula>
    </cfRule>
  </conditionalFormatting>
  <conditionalFormatting sqref="AB22 D6 D28:D29 E29:AA29 D4:AA4">
    <cfRule type="cellIs" dxfId="37" priority="13" operator="equal">
      <formula>$D$4</formula>
    </cfRule>
  </conditionalFormatting>
  <conditionalFormatting sqref="S4:S6 S28:S29">
    <cfRule type="cellIs" dxfId="36" priority="12" operator="equal">
      <formula>$S$4</formula>
    </cfRule>
  </conditionalFormatting>
  <conditionalFormatting sqref="Z4:Z6 Z28:Z29">
    <cfRule type="cellIs" dxfId="35" priority="11" operator="equal">
      <formula>$Z$4</formula>
    </cfRule>
  </conditionalFormatting>
  <conditionalFormatting sqref="AA4:AA6 AA28:AA29">
    <cfRule type="cellIs" dxfId="34" priority="10" operator="equal">
      <formula>$AA$4</formula>
    </cfRule>
  </conditionalFormatting>
  <conditionalFormatting sqref="AB4:AB29">
    <cfRule type="cellIs" dxfId="33" priority="9" operator="equal">
      <formula>$AB$4</formula>
    </cfRule>
  </conditionalFormatting>
  <conditionalFormatting sqref="AT7:AT28">
    <cfRule type="cellIs" dxfId="32" priority="6" operator="lessThan">
      <formula>0</formula>
    </cfRule>
    <cfRule type="cellIs" dxfId="31" priority="7" operator="lessThan">
      <formula>0</formula>
    </cfRule>
    <cfRule type="cellIs" dxfId="30" priority="8" operator="lessThan">
      <formula>0</formula>
    </cfRule>
  </conditionalFormatting>
  <conditionalFormatting sqref="D5:AA5">
    <cfRule type="cellIs" dxfId="29" priority="5" operator="greaterThan">
      <formula>0</formula>
    </cfRule>
  </conditionalFormatting>
  <conditionalFormatting sqref="D29:AA29">
    <cfRule type="cellIs" dxfId="28" priority="4" operator="greaterThan">
      <formula>0</formula>
    </cfRule>
  </conditionalFormatting>
  <conditionalFormatting sqref="D7:AA27">
    <cfRule type="cellIs" dxfId="27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9" sqref="A9:XFD9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27.75" customHeight="1" thickBo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77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07" priority="26" stopIfTrue="1" operator="greaterThan">
      <formula>0</formula>
    </cfRule>
  </conditionalFormatting>
  <conditionalFormatting sqref="AQ31">
    <cfRule type="cellIs" dxfId="706" priority="24" operator="greaterThan">
      <formula>$AQ$7:$AQ$18&lt;100</formula>
    </cfRule>
    <cfRule type="cellIs" dxfId="705" priority="25" operator="greaterThan">
      <formula>100</formula>
    </cfRule>
  </conditionalFormatting>
  <conditionalFormatting sqref="D29:J29 Q29:AB29 Q28:AA28 K4:P29">
    <cfRule type="cellIs" dxfId="704" priority="23" operator="equal">
      <formula>212030016606640</formula>
    </cfRule>
  </conditionalFormatting>
  <conditionalFormatting sqref="D29:J29 L29:AB29 L28:AA28 K4:K29">
    <cfRule type="cellIs" dxfId="703" priority="21" operator="equal">
      <formula>$K$4</formula>
    </cfRule>
    <cfRule type="cellIs" dxfId="702" priority="22" operator="equal">
      <formula>2120</formula>
    </cfRule>
  </conditionalFormatting>
  <conditionalFormatting sqref="D29:L29 M4:N29">
    <cfRule type="cellIs" dxfId="701" priority="19" operator="equal">
      <formula>$M$4</formula>
    </cfRule>
    <cfRule type="cellIs" dxfId="700" priority="20" operator="equal">
      <formula>300</formula>
    </cfRule>
  </conditionalFormatting>
  <conditionalFormatting sqref="O4:O29">
    <cfRule type="cellIs" dxfId="699" priority="17" operator="equal">
      <formula>$O$4</formula>
    </cfRule>
    <cfRule type="cellIs" dxfId="698" priority="18" operator="equal">
      <formula>1660</formula>
    </cfRule>
  </conditionalFormatting>
  <conditionalFormatting sqref="P4:P29">
    <cfRule type="cellIs" dxfId="697" priority="15" operator="equal">
      <formula>$P$4</formula>
    </cfRule>
    <cfRule type="cellIs" dxfId="696" priority="16" operator="equal">
      <formula>6640</formula>
    </cfRule>
  </conditionalFormatting>
  <conditionalFormatting sqref="AT6:AT28">
    <cfRule type="cellIs" dxfId="695" priority="14" operator="lessThan">
      <formula>0</formula>
    </cfRule>
  </conditionalFormatting>
  <conditionalFormatting sqref="AT7:AT18">
    <cfRule type="cellIs" dxfId="694" priority="11" operator="lessThan">
      <formula>0</formula>
    </cfRule>
    <cfRule type="cellIs" dxfId="693" priority="12" operator="lessThan">
      <formula>0</formula>
    </cfRule>
    <cfRule type="cellIs" dxfId="692" priority="13" operator="lessThan">
      <formula>0</formula>
    </cfRule>
  </conditionalFormatting>
  <conditionalFormatting sqref="L28:AA28 K4:K28">
    <cfRule type="cellIs" dxfId="691" priority="10" operator="equal">
      <formula>$K$4</formula>
    </cfRule>
  </conditionalFormatting>
  <conditionalFormatting sqref="D28:D29 D6:D22 D24:D26 D4:AA4">
    <cfRule type="cellIs" dxfId="690" priority="9" operator="equal">
      <formula>$D$4</formula>
    </cfRule>
  </conditionalFormatting>
  <conditionalFormatting sqref="S4:S29">
    <cfRule type="cellIs" dxfId="689" priority="8" operator="equal">
      <formula>$S$4</formula>
    </cfRule>
  </conditionalFormatting>
  <conditionalFormatting sqref="Z4:Z29">
    <cfRule type="cellIs" dxfId="688" priority="7" operator="equal">
      <formula>$Z$4</formula>
    </cfRule>
  </conditionalFormatting>
  <conditionalFormatting sqref="AA4:AA29">
    <cfRule type="cellIs" dxfId="687" priority="6" operator="equal">
      <formula>$AA$4</formula>
    </cfRule>
  </conditionalFormatting>
  <conditionalFormatting sqref="AB4:AB29">
    <cfRule type="cellIs" dxfId="686" priority="5" operator="equal">
      <formula>$AB$4</formula>
    </cfRule>
  </conditionalFormatting>
  <conditionalFormatting sqref="AT7:AT28">
    <cfRule type="cellIs" dxfId="685" priority="2" operator="lessThan">
      <formula>0</formula>
    </cfRule>
    <cfRule type="cellIs" dxfId="684" priority="3" operator="lessThan">
      <formula>0</formula>
    </cfRule>
    <cfRule type="cellIs" dxfId="683" priority="4" operator="lessThan">
      <formula>0</formula>
    </cfRule>
  </conditionalFormatting>
  <conditionalFormatting sqref="D5:AA5">
    <cfRule type="cellIs" dxfId="68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S4" sqref="S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 thickBo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78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81" priority="26" stopIfTrue="1" operator="greaterThan">
      <formula>0</formula>
    </cfRule>
  </conditionalFormatting>
  <conditionalFormatting sqref="AQ31">
    <cfRule type="cellIs" dxfId="680" priority="24" operator="greaterThan">
      <formula>$AQ$7:$AQ$18&lt;100</formula>
    </cfRule>
    <cfRule type="cellIs" dxfId="679" priority="25" operator="greaterThan">
      <formula>100</formula>
    </cfRule>
  </conditionalFormatting>
  <conditionalFormatting sqref="D29:J29 Q29:AB29 Q28:AA28 K4:P29">
    <cfRule type="cellIs" dxfId="678" priority="23" operator="equal">
      <formula>212030016606640</formula>
    </cfRule>
  </conditionalFormatting>
  <conditionalFormatting sqref="D29:J29 L29:AB29 L28:AA28 K4:K29">
    <cfRule type="cellIs" dxfId="677" priority="21" operator="equal">
      <formula>$K$4</formula>
    </cfRule>
    <cfRule type="cellIs" dxfId="676" priority="22" operator="equal">
      <formula>2120</formula>
    </cfRule>
  </conditionalFormatting>
  <conditionalFormatting sqref="D29:L29 M4:N29">
    <cfRule type="cellIs" dxfId="675" priority="19" operator="equal">
      <formula>$M$4</formula>
    </cfRule>
    <cfRule type="cellIs" dxfId="674" priority="20" operator="equal">
      <formula>300</formula>
    </cfRule>
  </conditionalFormatting>
  <conditionalFormatting sqref="O4:O29">
    <cfRule type="cellIs" dxfId="673" priority="17" operator="equal">
      <formula>$O$4</formula>
    </cfRule>
    <cfRule type="cellIs" dxfId="672" priority="18" operator="equal">
      <formula>1660</formula>
    </cfRule>
  </conditionalFormatting>
  <conditionalFormatting sqref="P4:P29">
    <cfRule type="cellIs" dxfId="671" priority="15" operator="equal">
      <formula>$P$4</formula>
    </cfRule>
    <cfRule type="cellIs" dxfId="670" priority="16" operator="equal">
      <formula>6640</formula>
    </cfRule>
  </conditionalFormatting>
  <conditionalFormatting sqref="AT6:AT28">
    <cfRule type="cellIs" dxfId="669" priority="14" operator="lessThan">
      <formula>0</formula>
    </cfRule>
  </conditionalFormatting>
  <conditionalFormatting sqref="AT7:AT18">
    <cfRule type="cellIs" dxfId="668" priority="11" operator="lessThan">
      <formula>0</formula>
    </cfRule>
    <cfRule type="cellIs" dxfId="667" priority="12" operator="lessThan">
      <formula>0</formula>
    </cfRule>
    <cfRule type="cellIs" dxfId="666" priority="13" operator="lessThan">
      <formula>0</formula>
    </cfRule>
  </conditionalFormatting>
  <conditionalFormatting sqref="L28:AA28 K4:K28">
    <cfRule type="cellIs" dxfId="665" priority="10" operator="equal">
      <formula>$K$4</formula>
    </cfRule>
  </conditionalFormatting>
  <conditionalFormatting sqref="D28:D29 D6:D22 D24:D26 D4:AA4">
    <cfRule type="cellIs" dxfId="664" priority="9" operator="equal">
      <formula>$D$4</formula>
    </cfRule>
  </conditionalFormatting>
  <conditionalFormatting sqref="S4:S29">
    <cfRule type="cellIs" dxfId="663" priority="8" operator="equal">
      <formula>$S$4</formula>
    </cfRule>
  </conditionalFormatting>
  <conditionalFormatting sqref="Z4:Z29">
    <cfRule type="cellIs" dxfId="662" priority="7" operator="equal">
      <formula>$Z$4</formula>
    </cfRule>
  </conditionalFormatting>
  <conditionalFormatting sqref="AA4:AA29">
    <cfRule type="cellIs" dxfId="661" priority="6" operator="equal">
      <formula>$AA$4</formula>
    </cfRule>
  </conditionalFormatting>
  <conditionalFormatting sqref="AB4:AB29">
    <cfRule type="cellIs" dxfId="660" priority="5" operator="equal">
      <formula>$AB$4</formula>
    </cfRule>
  </conditionalFormatting>
  <conditionalFormatting sqref="AT7:AT28">
    <cfRule type="cellIs" dxfId="659" priority="2" operator="lessThan">
      <formula>0</formula>
    </cfRule>
    <cfRule type="cellIs" dxfId="658" priority="3" operator="lessThan">
      <formula>0</formula>
    </cfRule>
    <cfRule type="cellIs" dxfId="657" priority="4" operator="lessThan">
      <formula>0</formula>
    </cfRule>
  </conditionalFormatting>
  <conditionalFormatting sqref="D5:AA5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9" sqref="A9:XFD9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79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</row>
    <row r="4" spans="1:56">
      <c r="A4" s="197" t="s">
        <v>1</v>
      </c>
      <c r="B4" s="197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55" priority="26" stopIfTrue="1" operator="greaterThan">
      <formula>0</formula>
    </cfRule>
  </conditionalFormatting>
  <conditionalFormatting sqref="AQ31">
    <cfRule type="cellIs" dxfId="654" priority="24" operator="greaterThan">
      <formula>$AQ$7:$AQ$18&lt;100</formula>
    </cfRule>
    <cfRule type="cellIs" dxfId="653" priority="25" operator="greaterThan">
      <formula>100</formula>
    </cfRule>
  </conditionalFormatting>
  <conditionalFormatting sqref="D29:J29 Q29:AB29 Q28:AA28 K4:P29">
    <cfRule type="cellIs" dxfId="652" priority="23" operator="equal">
      <formula>212030016606640</formula>
    </cfRule>
  </conditionalFormatting>
  <conditionalFormatting sqref="D29:J29 L29:AB29 L28:AA28 K4:K29">
    <cfRule type="cellIs" dxfId="651" priority="21" operator="equal">
      <formula>$K$4</formula>
    </cfRule>
    <cfRule type="cellIs" dxfId="650" priority="22" operator="equal">
      <formula>2120</formula>
    </cfRule>
  </conditionalFormatting>
  <conditionalFormatting sqref="D29:L29 M4:N29">
    <cfRule type="cellIs" dxfId="649" priority="19" operator="equal">
      <formula>$M$4</formula>
    </cfRule>
    <cfRule type="cellIs" dxfId="648" priority="20" operator="equal">
      <formula>300</formula>
    </cfRule>
  </conditionalFormatting>
  <conditionalFormatting sqref="O4:O29">
    <cfRule type="cellIs" dxfId="647" priority="17" operator="equal">
      <formula>$O$4</formula>
    </cfRule>
    <cfRule type="cellIs" dxfId="646" priority="18" operator="equal">
      <formula>1660</formula>
    </cfRule>
  </conditionalFormatting>
  <conditionalFormatting sqref="P4:P29">
    <cfRule type="cellIs" dxfId="645" priority="15" operator="equal">
      <formula>$P$4</formula>
    </cfRule>
    <cfRule type="cellIs" dxfId="644" priority="16" operator="equal">
      <formula>6640</formula>
    </cfRule>
  </conditionalFormatting>
  <conditionalFormatting sqref="AT6:AT28">
    <cfRule type="cellIs" dxfId="643" priority="14" operator="lessThan">
      <formula>0</formula>
    </cfRule>
  </conditionalFormatting>
  <conditionalFormatting sqref="AT7:AT18">
    <cfRule type="cellIs" dxfId="642" priority="11" operator="lessThan">
      <formula>0</formula>
    </cfRule>
    <cfRule type="cellIs" dxfId="641" priority="12" operator="lessThan">
      <formula>0</formula>
    </cfRule>
    <cfRule type="cellIs" dxfId="640" priority="13" operator="lessThan">
      <formula>0</formula>
    </cfRule>
  </conditionalFormatting>
  <conditionalFormatting sqref="L28:AA28 K4:K28">
    <cfRule type="cellIs" dxfId="639" priority="10" operator="equal">
      <formula>$K$4</formula>
    </cfRule>
  </conditionalFormatting>
  <conditionalFormatting sqref="D28:D29 D6:D22 D24:D26 D4:AA4">
    <cfRule type="cellIs" dxfId="638" priority="9" operator="equal">
      <formula>$D$4</formula>
    </cfRule>
  </conditionalFormatting>
  <conditionalFormatting sqref="S4:S29">
    <cfRule type="cellIs" dxfId="637" priority="8" operator="equal">
      <formula>$S$4</formula>
    </cfRule>
  </conditionalFormatting>
  <conditionalFormatting sqref="Z4:Z29">
    <cfRule type="cellIs" dxfId="636" priority="7" operator="equal">
      <formula>$Z$4</formula>
    </cfRule>
  </conditionalFormatting>
  <conditionalFormatting sqref="AA4:AA29">
    <cfRule type="cellIs" dxfId="635" priority="6" operator="equal">
      <formula>$AA$4</formula>
    </cfRule>
  </conditionalFormatting>
  <conditionalFormatting sqref="AB4:AB29">
    <cfRule type="cellIs" dxfId="634" priority="5" operator="equal">
      <formula>$AB$4</formula>
    </cfRule>
  </conditionalFormatting>
  <conditionalFormatting sqref="AT7:AT28">
    <cfRule type="cellIs" dxfId="633" priority="2" operator="lessThan">
      <formula>0</formula>
    </cfRule>
    <cfRule type="cellIs" dxfId="632" priority="3" operator="lessThan">
      <formula>0</formula>
    </cfRule>
    <cfRule type="cellIs" dxfId="631" priority="4" operator="lessThan">
      <formula>0</formula>
    </cfRule>
  </conditionalFormatting>
  <conditionalFormatting sqref="D5:AA5">
    <cfRule type="cellIs" dxfId="630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9" sqref="A9:XFD9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79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102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29" priority="26" stopIfTrue="1" operator="greaterThan">
      <formula>0</formula>
    </cfRule>
  </conditionalFormatting>
  <conditionalFormatting sqref="AQ31">
    <cfRule type="cellIs" dxfId="628" priority="24" operator="greaterThan">
      <formula>$AQ$7:$AQ$18&lt;100</formula>
    </cfRule>
    <cfRule type="cellIs" dxfId="627" priority="25" operator="greaterThan">
      <formula>100</formula>
    </cfRule>
  </conditionalFormatting>
  <conditionalFormatting sqref="D29:J29 Q29:AB29 Q28:AA28 K4:P29">
    <cfRule type="cellIs" dxfId="626" priority="23" operator="equal">
      <formula>212030016606640</formula>
    </cfRule>
  </conditionalFormatting>
  <conditionalFormatting sqref="D29:J29 L29:AB29 L28:AA28 K4:K29">
    <cfRule type="cellIs" dxfId="625" priority="21" operator="equal">
      <formula>$K$4</formula>
    </cfRule>
    <cfRule type="cellIs" dxfId="624" priority="22" operator="equal">
      <formula>2120</formula>
    </cfRule>
  </conditionalFormatting>
  <conditionalFormatting sqref="D29:L29 M4:N29">
    <cfRule type="cellIs" dxfId="623" priority="19" operator="equal">
      <formula>$M$4</formula>
    </cfRule>
    <cfRule type="cellIs" dxfId="622" priority="20" operator="equal">
      <formula>300</formula>
    </cfRule>
  </conditionalFormatting>
  <conditionalFormatting sqref="O4:O29">
    <cfRule type="cellIs" dxfId="621" priority="17" operator="equal">
      <formula>$O$4</formula>
    </cfRule>
    <cfRule type="cellIs" dxfId="620" priority="18" operator="equal">
      <formula>1660</formula>
    </cfRule>
  </conditionalFormatting>
  <conditionalFormatting sqref="P4:P29">
    <cfRule type="cellIs" dxfId="619" priority="15" operator="equal">
      <formula>$P$4</formula>
    </cfRule>
    <cfRule type="cellIs" dxfId="618" priority="16" operator="equal">
      <formula>6640</formula>
    </cfRule>
  </conditionalFormatting>
  <conditionalFormatting sqref="AT6:AT28">
    <cfRule type="cellIs" dxfId="617" priority="14" operator="lessThan">
      <formula>0</formula>
    </cfRule>
  </conditionalFormatting>
  <conditionalFormatting sqref="AT7:AT18">
    <cfRule type="cellIs" dxfId="616" priority="11" operator="lessThan">
      <formula>0</formula>
    </cfRule>
    <cfRule type="cellIs" dxfId="615" priority="12" operator="lessThan">
      <formula>0</formula>
    </cfRule>
    <cfRule type="cellIs" dxfId="614" priority="13" operator="lessThan">
      <formula>0</formula>
    </cfRule>
  </conditionalFormatting>
  <conditionalFormatting sqref="L28:AA28 K4:K28">
    <cfRule type="cellIs" dxfId="613" priority="10" operator="equal">
      <formula>$K$4</formula>
    </cfRule>
  </conditionalFormatting>
  <conditionalFormatting sqref="D28:D29 D6:D22 D24:D26 D4:AA4">
    <cfRule type="cellIs" dxfId="612" priority="9" operator="equal">
      <formula>$D$4</formula>
    </cfRule>
  </conditionalFormatting>
  <conditionalFormatting sqref="S4:S29">
    <cfRule type="cellIs" dxfId="611" priority="8" operator="equal">
      <formula>$S$4</formula>
    </cfRule>
  </conditionalFormatting>
  <conditionalFormatting sqref="Z4:Z29">
    <cfRule type="cellIs" dxfId="610" priority="7" operator="equal">
      <formula>$Z$4</formula>
    </cfRule>
  </conditionalFormatting>
  <conditionalFormatting sqref="AA4:AA29">
    <cfRule type="cellIs" dxfId="609" priority="6" operator="equal">
      <formula>$AA$4</formula>
    </cfRule>
  </conditionalFormatting>
  <conditionalFormatting sqref="AB4:AB29">
    <cfRule type="cellIs" dxfId="608" priority="5" operator="equal">
      <formula>$AB$4</formula>
    </cfRule>
  </conditionalFormatting>
  <conditionalFormatting sqref="AT7:AT28">
    <cfRule type="cellIs" dxfId="607" priority="2" operator="lessThan">
      <formula>0</formula>
    </cfRule>
    <cfRule type="cellIs" dxfId="606" priority="3" operator="lessThan">
      <formula>0</formula>
    </cfRule>
    <cfRule type="cellIs" dxfId="605" priority="4" operator="lessThan">
      <formula>0</formula>
    </cfRule>
  </conditionalFormatting>
  <conditionalFormatting sqref="D5:AA5">
    <cfRule type="cellIs" dxfId="60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9" sqref="A9:XFD9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6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80</v>
      </c>
      <c r="B3" s="19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</row>
    <row r="4" spans="1:56">
      <c r="A4" s="197" t="s">
        <v>1</v>
      </c>
      <c r="B4" s="197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97" t="s">
        <v>2</v>
      </c>
      <c r="B5" s="197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199"/>
      <c r="AW7" s="199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103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00" t="s">
        <v>70</v>
      </c>
      <c r="B28" s="201"/>
      <c r="C28" s="201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02" t="s">
        <v>71</v>
      </c>
      <c r="B29" s="203"/>
      <c r="C29" s="204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603" priority="26" stopIfTrue="1" operator="greaterThan">
      <formula>0</formula>
    </cfRule>
  </conditionalFormatting>
  <conditionalFormatting sqref="AQ31">
    <cfRule type="cellIs" dxfId="602" priority="24" operator="greaterThan">
      <formula>$AQ$7:$AQ$18&lt;100</formula>
    </cfRule>
    <cfRule type="cellIs" dxfId="601" priority="25" operator="greaterThan">
      <formula>100</formula>
    </cfRule>
  </conditionalFormatting>
  <conditionalFormatting sqref="D29:J29 Q29:AB29 Q28:AA28 K4:P29 N4:AA4">
    <cfRule type="cellIs" dxfId="600" priority="23" operator="equal">
      <formula>212030016606640</formula>
    </cfRule>
  </conditionalFormatting>
  <conditionalFormatting sqref="D29:J29 L29:AB29 L28:AA28 K4:K29">
    <cfRule type="cellIs" dxfId="599" priority="21" operator="equal">
      <formula>$K$4</formula>
    </cfRule>
    <cfRule type="cellIs" dxfId="598" priority="22" operator="equal">
      <formula>2120</formula>
    </cfRule>
  </conditionalFormatting>
  <conditionalFormatting sqref="D29:L29 M4:N29 N4:AA4">
    <cfRule type="cellIs" dxfId="597" priority="19" operator="equal">
      <formula>$M$4</formula>
    </cfRule>
    <cfRule type="cellIs" dxfId="596" priority="20" operator="equal">
      <formula>300</formula>
    </cfRule>
  </conditionalFormatting>
  <conditionalFormatting sqref="O4:O29">
    <cfRule type="cellIs" dxfId="595" priority="17" operator="equal">
      <formula>$O$4</formula>
    </cfRule>
    <cfRule type="cellIs" dxfId="594" priority="18" operator="equal">
      <formula>1660</formula>
    </cfRule>
  </conditionalFormatting>
  <conditionalFormatting sqref="P4:P29">
    <cfRule type="cellIs" dxfId="593" priority="15" operator="equal">
      <formula>$P$4</formula>
    </cfRule>
    <cfRule type="cellIs" dxfId="592" priority="16" operator="equal">
      <formula>6640</formula>
    </cfRule>
  </conditionalFormatting>
  <conditionalFormatting sqref="AT6:AT28">
    <cfRule type="cellIs" dxfId="591" priority="14" operator="lessThan">
      <formula>0</formula>
    </cfRule>
  </conditionalFormatting>
  <conditionalFormatting sqref="AT7:AT18">
    <cfRule type="cellIs" dxfId="590" priority="11" operator="lessThan">
      <formula>0</formula>
    </cfRule>
    <cfRule type="cellIs" dxfId="589" priority="12" operator="lessThan">
      <formula>0</formula>
    </cfRule>
    <cfRule type="cellIs" dxfId="588" priority="13" operator="lessThan">
      <formula>0</formula>
    </cfRule>
  </conditionalFormatting>
  <conditionalFormatting sqref="L28:AA28 K4:K28">
    <cfRule type="cellIs" dxfId="587" priority="10" operator="equal">
      <formula>$K$4</formula>
    </cfRule>
  </conditionalFormatting>
  <conditionalFormatting sqref="D28:D29 D6:D22 D24:D26 D4:AA4">
    <cfRule type="cellIs" dxfId="586" priority="9" operator="equal">
      <formula>$D$4</formula>
    </cfRule>
  </conditionalFormatting>
  <conditionalFormatting sqref="S4:S29">
    <cfRule type="cellIs" dxfId="585" priority="8" operator="equal">
      <formula>$S$4</formula>
    </cfRule>
  </conditionalFormatting>
  <conditionalFormatting sqref="Z4:Z29">
    <cfRule type="cellIs" dxfId="584" priority="7" operator="equal">
      <formula>$Z$4</formula>
    </cfRule>
  </conditionalFormatting>
  <conditionalFormatting sqref="AA4:AA29">
    <cfRule type="cellIs" dxfId="583" priority="6" operator="equal">
      <formula>$AA$4</formula>
    </cfRule>
  </conditionalFormatting>
  <conditionalFormatting sqref="AB4:AB29">
    <cfRule type="cellIs" dxfId="582" priority="5" operator="equal">
      <formula>$AB$4</formula>
    </cfRule>
  </conditionalFormatting>
  <conditionalFormatting sqref="AT7:AT28">
    <cfRule type="cellIs" dxfId="581" priority="2" operator="lessThan">
      <formula>0</formula>
    </cfRule>
    <cfRule type="cellIs" dxfId="580" priority="3" operator="lessThan">
      <formula>0</formula>
    </cfRule>
    <cfRule type="cellIs" dxfId="579" priority="4" operator="lessThan">
      <formula>0</formula>
    </cfRule>
  </conditionalFormatting>
  <conditionalFormatting sqref="D5:AA5">
    <cfRule type="cellIs" dxfId="578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P25" sqref="P2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</row>
    <row r="2" spans="1:53" ht="7.5" hidden="1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3" ht="18.75">
      <c r="A3" s="208" t="s">
        <v>81</v>
      </c>
      <c r="B3" s="208"/>
      <c r="C3" s="208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</row>
    <row r="4" spans="1:53">
      <c r="A4" s="207" t="s">
        <v>1</v>
      </c>
      <c r="B4" s="207"/>
      <c r="C4" s="207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6"/>
      <c r="AV4" s="6"/>
      <c r="AW4" s="6"/>
      <c r="AX4" s="6"/>
      <c r="AY4" s="6"/>
      <c r="AZ4" s="6"/>
      <c r="BA4" s="6"/>
    </row>
    <row r="5" spans="1:53">
      <c r="A5" s="207" t="s">
        <v>2</v>
      </c>
      <c r="B5" s="207"/>
      <c r="C5" s="207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51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52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53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54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55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56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57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58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59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60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61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62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103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76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64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65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66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67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68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69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00" t="s">
        <v>70</v>
      </c>
      <c r="B28" s="201"/>
      <c r="C28" s="201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02" t="s">
        <v>71</v>
      </c>
      <c r="B29" s="203"/>
      <c r="C29" s="204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10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2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C5:AT5"/>
    <mergeCell ref="A28:C28"/>
    <mergeCell ref="A29:C29"/>
    <mergeCell ref="AC29:AT29"/>
    <mergeCell ref="A5:C5"/>
    <mergeCell ref="A1:AT2"/>
    <mergeCell ref="AC4:AT4"/>
    <mergeCell ref="A4:C4"/>
    <mergeCell ref="A3:C3"/>
    <mergeCell ref="D3:AT3"/>
  </mergeCells>
  <conditionalFormatting sqref="AP7:AP27">
    <cfRule type="cellIs" dxfId="577" priority="28" stopIfTrue="1" operator="greaterThan">
      <formula>0</formula>
    </cfRule>
  </conditionalFormatting>
  <conditionalFormatting sqref="AQ31">
    <cfRule type="cellIs" dxfId="576" priority="26" operator="greaterThan">
      <formula>$AQ$7:$AQ$18&lt;100</formula>
    </cfRule>
    <cfRule type="cellIs" dxfId="575" priority="27" operator="greaterThan">
      <formula>100</formula>
    </cfRule>
  </conditionalFormatting>
  <conditionalFormatting sqref="D29:J29 Q29:AB29 Q28:AA28 K4:P29">
    <cfRule type="cellIs" dxfId="574" priority="25" operator="equal">
      <formula>212030016606640</formula>
    </cfRule>
  </conditionalFormatting>
  <conditionalFormatting sqref="D29:J29 L29:AB29 L28:AA28 K4:K29">
    <cfRule type="cellIs" dxfId="573" priority="23" operator="equal">
      <formula>$K$4</formula>
    </cfRule>
    <cfRule type="cellIs" dxfId="572" priority="24" operator="equal">
      <formula>2120</formula>
    </cfRule>
  </conditionalFormatting>
  <conditionalFormatting sqref="D29:L29 M4:N29">
    <cfRule type="cellIs" dxfId="571" priority="21" operator="equal">
      <formula>$M$4</formula>
    </cfRule>
    <cfRule type="cellIs" dxfId="570" priority="22" operator="equal">
      <formula>300</formula>
    </cfRule>
  </conditionalFormatting>
  <conditionalFormatting sqref="O4:O29">
    <cfRule type="cellIs" dxfId="569" priority="19" operator="equal">
      <formula>$O$4</formula>
    </cfRule>
    <cfRule type="cellIs" dxfId="568" priority="20" operator="equal">
      <formula>1660</formula>
    </cfRule>
  </conditionalFormatting>
  <conditionalFormatting sqref="P4:P29">
    <cfRule type="cellIs" dxfId="567" priority="17" operator="equal">
      <formula>$P$4</formula>
    </cfRule>
    <cfRule type="cellIs" dxfId="566" priority="18" operator="equal">
      <formula>6640</formula>
    </cfRule>
  </conditionalFormatting>
  <conditionalFormatting sqref="AT6:AT28">
    <cfRule type="cellIs" dxfId="565" priority="16" operator="lessThan">
      <formula>0</formula>
    </cfRule>
  </conditionalFormatting>
  <conditionalFormatting sqref="AT7:AT18">
    <cfRule type="cellIs" dxfId="564" priority="13" operator="lessThan">
      <formula>0</formula>
    </cfRule>
    <cfRule type="cellIs" dxfId="563" priority="14" operator="lessThan">
      <formula>0</formula>
    </cfRule>
    <cfRule type="cellIs" dxfId="562" priority="15" operator="lessThan">
      <formula>0</formula>
    </cfRule>
  </conditionalFormatting>
  <conditionalFormatting sqref="L28:AA28 K4:K28">
    <cfRule type="cellIs" dxfId="561" priority="12" operator="equal">
      <formula>$K$4</formula>
    </cfRule>
  </conditionalFormatting>
  <conditionalFormatting sqref="D28:D29 D6:D22 D24:D26 D4:AA4">
    <cfRule type="cellIs" dxfId="560" priority="11" operator="equal">
      <formula>$D$4</formula>
    </cfRule>
  </conditionalFormatting>
  <conditionalFormatting sqref="S4:S29">
    <cfRule type="cellIs" dxfId="559" priority="10" operator="equal">
      <formula>$S$4</formula>
    </cfRule>
  </conditionalFormatting>
  <conditionalFormatting sqref="Z4:Z29">
    <cfRule type="cellIs" dxfId="558" priority="9" operator="equal">
      <formula>$Z$4</formula>
    </cfRule>
  </conditionalFormatting>
  <conditionalFormatting sqref="AA4:AA29">
    <cfRule type="cellIs" dxfId="557" priority="8" operator="equal">
      <formula>$AA$4</formula>
    </cfRule>
  </conditionalFormatting>
  <conditionalFormatting sqref="AB4:AB29">
    <cfRule type="cellIs" dxfId="556" priority="7" operator="equal">
      <formula>$AB$4</formula>
    </cfRule>
  </conditionalFormatting>
  <conditionalFormatting sqref="AT7:AT28">
    <cfRule type="cellIs" dxfId="555" priority="4" operator="lessThan">
      <formula>0</formula>
    </cfRule>
    <cfRule type="cellIs" dxfId="554" priority="5" operator="lessThan">
      <formula>0</formula>
    </cfRule>
    <cfRule type="cellIs" dxfId="553" priority="6" operator="lessThan">
      <formula>0</formula>
    </cfRule>
  </conditionalFormatting>
  <conditionalFormatting sqref="D5:AA5">
    <cfRule type="cellIs" dxfId="552" priority="3" operator="greaterThan">
      <formula>0</formula>
    </cfRule>
  </conditionalFormatting>
  <conditionalFormatting sqref="D7:AA27 AC7:AS27">
    <cfRule type="cellIs" dxfId="551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2021-02-11T12:59:07Z</dcterms:modified>
</cp:coreProperties>
</file>