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4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44525"/>
</workbook>
</file>

<file path=xl/calcChain.xml><?xml version="1.0" encoding="utf-8"?>
<calcChain xmlns="http://schemas.openxmlformats.org/spreadsheetml/2006/main">
  <c r="K35" i="33" l="1"/>
  <c r="H32" i="31" l="1"/>
  <c r="G32" i="31"/>
  <c r="F32" i="31"/>
  <c r="F33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E33" i="33" l="1"/>
  <c r="M4" i="5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H7" i="33"/>
  <c r="I7" i="33"/>
  <c r="J7" i="33"/>
  <c r="J28" i="33" s="1"/>
  <c r="K7" i="33"/>
  <c r="K28" i="33" s="1"/>
  <c r="K29" i="33" s="1"/>
  <c r="L7" i="33"/>
  <c r="D8" i="33"/>
  <c r="D9" i="33"/>
  <c r="D10" i="33"/>
  <c r="D11" i="33"/>
  <c r="D12" i="33"/>
  <c r="N12" i="33" s="1"/>
  <c r="D13" i="33"/>
  <c r="D14" i="33"/>
  <c r="D15" i="33"/>
  <c r="D16" i="33"/>
  <c r="N16" i="33" s="1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N28" i="31" l="1"/>
  <c r="M8" i="33"/>
  <c r="O8" i="33" s="1"/>
  <c r="N14" i="33"/>
  <c r="I29" i="29"/>
  <c r="I4" i="31" s="1"/>
  <c r="I29" i="31" s="1"/>
  <c r="I4" i="32" s="1"/>
  <c r="I29" i="32" s="1"/>
  <c r="N28" i="28"/>
  <c r="O26" i="27"/>
  <c r="I28" i="33"/>
  <c r="I29" i="33" s="1"/>
  <c r="N25" i="33"/>
  <c r="M21" i="33"/>
  <c r="S21" i="33" s="1"/>
  <c r="T21" i="33" s="1"/>
  <c r="N13" i="33"/>
  <c r="E28" i="33"/>
  <c r="E29" i="33" s="1"/>
  <c r="O22" i="25"/>
  <c r="O12" i="24"/>
  <c r="N28" i="25"/>
  <c r="G29" i="25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25"/>
  <c r="N11" i="33"/>
  <c r="M10" i="33"/>
  <c r="R10" i="33" s="1"/>
  <c r="N15" i="33"/>
  <c r="M18" i="33"/>
  <c r="R18" i="33" s="1"/>
  <c r="N21" i="33"/>
  <c r="N22" i="33"/>
  <c r="M24" i="33"/>
  <c r="R24" i="33" s="1"/>
  <c r="M26" i="33"/>
  <c r="R26" i="33" s="1"/>
  <c r="G33" i="33"/>
  <c r="H28" i="33"/>
  <c r="H29" i="33" s="1"/>
  <c r="M9" i="33"/>
  <c r="S9" i="33" s="1"/>
  <c r="T9" i="33" s="1"/>
  <c r="N9" i="33"/>
  <c r="H29" i="24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24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D29" i="17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F29" i="33"/>
  <c r="J29" i="33"/>
  <c r="D28" i="33"/>
  <c r="D29" i="33" s="1"/>
  <c r="O12" i="33"/>
  <c r="M7" i="33"/>
  <c r="S7" i="33" s="1"/>
  <c r="T7" i="33" s="1"/>
  <c r="N7" i="33"/>
  <c r="R19" i="33"/>
  <c r="R21" i="33"/>
  <c r="R27" i="33"/>
  <c r="S8" i="33"/>
  <c r="T8" i="33" s="1"/>
  <c r="O15" i="33"/>
  <c r="S18" i="33"/>
  <c r="T18" i="33" s="1"/>
  <c r="O19" i="33"/>
  <c r="O21" i="33"/>
  <c r="S24" i="33"/>
  <c r="T24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26" i="33" l="1"/>
  <c r="T26" i="33" s="1"/>
  <c r="O26" i="33"/>
  <c r="R15" i="33"/>
  <c r="O24" i="33"/>
  <c r="E34" i="33"/>
  <c r="O23" i="33"/>
  <c r="O27" i="33"/>
  <c r="S12" i="33"/>
  <c r="T12" i="33" s="1"/>
  <c r="R23" i="33"/>
  <c r="R13" i="33"/>
  <c r="O10" i="33"/>
  <c r="S10" i="33"/>
  <c r="T10" i="33" s="1"/>
  <c r="O9" i="33"/>
  <c r="R9" i="33"/>
  <c r="O11" i="33"/>
  <c r="R11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E35" i="33" l="1"/>
  <c r="F34" i="33"/>
  <c r="F35" i="33" s="1"/>
  <c r="T28" i="33"/>
  <c r="O28" i="33"/>
  <c r="S28" i="33"/>
  <c r="R28" i="33"/>
  <c r="G34" i="33" l="1"/>
  <c r="G35" i="33"/>
</calcChain>
</file>

<file path=xl/sharedStrings.xml><?xml version="1.0" encoding="utf-8"?>
<sst xmlns="http://schemas.openxmlformats.org/spreadsheetml/2006/main" count="1526" uniqueCount="66">
  <si>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</si>
  <si>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</si>
  <si>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</si>
  <si>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</si>
  <si>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</si>
  <si>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</si>
  <si>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</si>
  <si>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</si>
  <si>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</si>
  <si>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</si>
  <si>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</si>
  <si>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</si>
  <si>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</si>
  <si>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</si>
  <si>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</si>
  <si>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</si>
  <si>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</si>
  <si>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</si>
  <si>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</si>
  <si>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</si>
  <si>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</si>
  <si>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</si>
  <si>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</si>
  <si>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</si>
  <si>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</si>
  <si>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</si>
  <si>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</si>
  <si>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</si>
  <si>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</si>
  <si>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</si>
  <si>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</si>
  <si>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</si>
  <si>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</si>
  <si>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</si>
  <si>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</si>
  <si>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</si>
  <si>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</si>
  <si>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</si>
  <si>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</si>
  <si>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</si>
  <si>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</si>
  <si>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</si>
  <si>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</si>
  <si>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</si>
  <si>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</si>
  <si>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</si>
  <si>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</si>
  <si>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</si>
  <si>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</si>
  <si>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</si>
  <si>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</si>
  <si>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Date:25.11.2021</t>
  </si>
  <si>
    <t>Opening Stock</t>
  </si>
  <si>
    <t>Sales</t>
  </si>
  <si>
    <t>Closing Stock</t>
  </si>
  <si>
    <t>Retail Comm</t>
  </si>
  <si>
    <t>Stock Value</t>
  </si>
  <si>
    <t>Stock Type</t>
  </si>
  <si>
    <t>Cell Daffodils- Sales &amp; Stock Report</t>
  </si>
  <si>
    <t>Date:27.11.2021</t>
  </si>
  <si>
    <t xml:space="preserve"> </t>
  </si>
  <si>
    <t>Date:30.11.2021</t>
  </si>
  <si>
    <t>Total Sales</t>
  </si>
  <si>
    <t>25.11.21 Paid</t>
  </si>
  <si>
    <t>29.11.21 Paid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</si>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</sst>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" fontId="0" fillId="0" borderId="0" xfId="0" applyNumberFormat="1"/>
    <xf numFmtId="2" fontId="12" fillId="4" borderId="5" xfId="0" applyNumberFormat="1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2" fontId="11" fillId="12" borderId="5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textRotation="75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 textRotation="83"/>
    </xf>
    <xf numFmtId="0" fontId="3" fillId="11" borderId="10" xfId="0" applyFont="1" applyFill="1" applyBorder="1" applyAlignment="1">
      <alignment horizontal="center" vertical="center" textRotation="83"/>
    </xf>
    <xf numFmtId="0" fontId="3" fillId="11" borderId="12" xfId="0" applyFont="1" applyFill="1" applyBorder="1" applyAlignment="1">
      <alignment horizontal="center" vertical="center" textRotation="83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8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48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/>
      <c r="E4" s="2"/>
      <c r="F4" s="2"/>
      <c r="G4" s="2"/>
      <c r="H4" s="2"/>
      <c r="I4" s="2"/>
      <c r="J4" s="2"/>
      <c r="K4" s="2"/>
      <c r="L4" s="3"/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3" priority="44" operator="equal">
      <formula>212030016606640</formula>
    </cfRule>
  </conditionalFormatting>
  <conditionalFormatting sqref="D29 E28:K29 E4 E6">
    <cfRule type="cellIs" dxfId="1382" priority="42" operator="equal">
      <formula>$E$4</formula>
    </cfRule>
    <cfRule type="cellIs" dxfId="1381" priority="43" operator="equal">
      <formula>2120</formula>
    </cfRule>
  </conditionalFormatting>
  <conditionalFormatting sqref="D29:E29 F28:F29 F4 F6">
    <cfRule type="cellIs" dxfId="1380" priority="40" operator="equal">
      <formula>$F$4</formula>
    </cfRule>
    <cfRule type="cellIs" dxfId="1379" priority="41" operator="equal">
      <formula>300</formula>
    </cfRule>
  </conditionalFormatting>
  <conditionalFormatting sqref="G28:G29 G4 G6">
    <cfRule type="cellIs" dxfId="1378" priority="38" operator="equal">
      <formula>$G$4</formula>
    </cfRule>
    <cfRule type="cellIs" dxfId="1377" priority="39" operator="equal">
      <formula>1660</formula>
    </cfRule>
  </conditionalFormatting>
  <conditionalFormatting sqref="H28:H29 H4 H6">
    <cfRule type="cellIs" dxfId="1376" priority="36" operator="equal">
      <formula>$H$4</formula>
    </cfRule>
    <cfRule type="cellIs" dxfId="1375" priority="37" operator="equal">
      <formula>6640</formula>
    </cfRule>
  </conditionalFormatting>
  <conditionalFormatting sqref="T6:T28">
    <cfRule type="cellIs" dxfId="1374" priority="35" operator="lessThan">
      <formula>0</formula>
    </cfRule>
  </conditionalFormatting>
  <conditionalFormatting sqref="T7:T27">
    <cfRule type="cellIs" dxfId="1373" priority="32" operator="lessThan">
      <formula>0</formula>
    </cfRule>
    <cfRule type="cellIs" dxfId="1372" priority="33" operator="lessThan">
      <formula>0</formula>
    </cfRule>
    <cfRule type="cellIs" dxfId="1371" priority="34" operator="lessThan">
      <formula>0</formula>
    </cfRule>
  </conditionalFormatting>
  <conditionalFormatting sqref="E28:K28 E4 E6">
    <cfRule type="cellIs" dxfId="1370" priority="31" operator="equal">
      <formula>$E$4</formula>
    </cfRule>
  </conditionalFormatting>
  <conditionalFormatting sqref="D28:D29 D4:K4 M4 D6">
    <cfRule type="cellIs" dxfId="1369" priority="30" operator="equal">
      <formula>$D$4</formula>
    </cfRule>
  </conditionalFormatting>
  <conditionalFormatting sqref="I28:I29 I4 I6">
    <cfRule type="cellIs" dxfId="1368" priority="29" operator="equal">
      <formula>$I$4</formula>
    </cfRule>
  </conditionalFormatting>
  <conditionalFormatting sqref="J28:J29 J4 J6">
    <cfRule type="cellIs" dxfId="1367" priority="28" operator="equal">
      <formula>$J$4</formula>
    </cfRule>
  </conditionalFormatting>
  <conditionalFormatting sqref="K28:K29 K4 K6">
    <cfRule type="cellIs" dxfId="1366" priority="27" operator="equal">
      <formula>$K$4</formula>
    </cfRule>
  </conditionalFormatting>
  <conditionalFormatting sqref="M4:M6">
    <cfRule type="cellIs" dxfId="1365" priority="26" operator="equal">
      <formula>$L$4</formula>
    </cfRule>
  </conditionalFormatting>
  <conditionalFormatting sqref="T7:T28">
    <cfRule type="cellIs" dxfId="1364" priority="23" operator="lessThan">
      <formula>0</formula>
    </cfRule>
    <cfRule type="cellIs" dxfId="1363" priority="24" operator="lessThan">
      <formula>0</formula>
    </cfRule>
    <cfRule type="cellIs" dxfId="1362" priority="25" operator="lessThan">
      <formula>0</formula>
    </cfRule>
  </conditionalFormatting>
  <conditionalFormatting sqref="T6:T28">
    <cfRule type="cellIs" dxfId="1361" priority="21" operator="lessThan">
      <formula>0</formula>
    </cfRule>
  </conditionalFormatting>
  <conditionalFormatting sqref="T7:T27">
    <cfRule type="cellIs" dxfId="1360" priority="18" operator="lessThan">
      <formula>0</formula>
    </cfRule>
    <cfRule type="cellIs" dxfId="1359" priority="19" operator="lessThan">
      <formula>0</formula>
    </cfRule>
    <cfRule type="cellIs" dxfId="1358" priority="20" operator="lessThan">
      <formula>0</formula>
    </cfRule>
  </conditionalFormatting>
  <conditionalFormatting sqref="T7:T28">
    <cfRule type="cellIs" dxfId="1357" priority="15" operator="lessThan">
      <formula>0</formula>
    </cfRule>
    <cfRule type="cellIs" dxfId="1356" priority="16" operator="lessThan">
      <formula>0</formula>
    </cfRule>
    <cfRule type="cellIs" dxfId="1355" priority="17" operator="lessThan">
      <formula>0</formula>
    </cfRule>
  </conditionalFormatting>
  <conditionalFormatting sqref="L4 L6 L28:L29">
    <cfRule type="cellIs" dxfId="1354" priority="13" operator="equal">
      <formula>$L$4</formula>
    </cfRule>
  </conditionalFormatting>
  <conditionalFormatting sqref="D7:S7">
    <cfRule type="cellIs" dxfId="1353" priority="12" operator="greaterThan">
      <formula>0</formula>
    </cfRule>
  </conditionalFormatting>
  <conditionalFormatting sqref="D9:S9">
    <cfRule type="cellIs" dxfId="1352" priority="11" operator="greaterThan">
      <formula>0</formula>
    </cfRule>
  </conditionalFormatting>
  <conditionalFormatting sqref="D11:S11">
    <cfRule type="cellIs" dxfId="1351" priority="10" operator="greaterThan">
      <formula>0</formula>
    </cfRule>
  </conditionalFormatting>
  <conditionalFormatting sqref="D13:S13">
    <cfRule type="cellIs" dxfId="1350" priority="9" operator="greaterThan">
      <formula>0</formula>
    </cfRule>
  </conditionalFormatting>
  <conditionalFormatting sqref="D15:S15">
    <cfRule type="cellIs" dxfId="1349" priority="8" operator="greaterThan">
      <formula>0</formula>
    </cfRule>
  </conditionalFormatting>
  <conditionalFormatting sqref="D17:S17">
    <cfRule type="cellIs" dxfId="1348" priority="7" operator="greaterThan">
      <formula>0</formula>
    </cfRule>
  </conditionalFormatting>
  <conditionalFormatting sqref="D19:S19">
    <cfRule type="cellIs" dxfId="1347" priority="6" operator="greaterThan">
      <formula>0</formula>
    </cfRule>
  </conditionalFormatting>
  <conditionalFormatting sqref="D21:S21">
    <cfRule type="cellIs" dxfId="1346" priority="5" operator="greaterThan">
      <formula>0</formula>
    </cfRule>
  </conditionalFormatting>
  <conditionalFormatting sqref="D23:S23">
    <cfRule type="cellIs" dxfId="1345" priority="4" operator="greaterThan">
      <formula>0</formula>
    </cfRule>
  </conditionalFormatting>
  <conditionalFormatting sqref="D25:S25">
    <cfRule type="cellIs" dxfId="1344" priority="3" operator="greaterThan">
      <formula>0</formula>
    </cfRule>
  </conditionalFormatting>
  <conditionalFormatting sqref="D27:S27">
    <cfRule type="cellIs" dxfId="1343" priority="2" operator="greaterThan">
      <formula>0</formula>
    </cfRule>
  </conditionalFormatting>
  <conditionalFormatting sqref="D5:L5">
    <cfRule type="cellIs" dxfId="134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'9'!D29</f>
        <v>0</v>
      </c>
      <c r="E4" s="2">
        <f>'9'!E29</f>
        <v>0</v>
      </c>
      <c r="F4" s="2">
        <f>'9'!F29</f>
        <v>0</v>
      </c>
      <c r="G4" s="2">
        <f>'9'!G29</f>
        <v>0</v>
      </c>
      <c r="H4" s="2">
        <f>'9'!H29</f>
        <v>0</v>
      </c>
      <c r="I4" s="2">
        <f>'9'!I29</f>
        <v>0</v>
      </c>
      <c r="J4" s="2">
        <f>'9'!J29</f>
        <v>0</v>
      </c>
      <c r="K4" s="2">
        <f>'9'!K29</f>
        <v>0</v>
      </c>
      <c r="L4" s="2">
        <f>'9'!L29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7" priority="43" operator="equal">
      <formula>212030016606640</formula>
    </cfRule>
  </conditionalFormatting>
  <conditionalFormatting sqref="D29 E4:E6 E28:K29">
    <cfRule type="cellIs" dxfId="996" priority="41" operator="equal">
      <formula>$E$4</formula>
    </cfRule>
    <cfRule type="cellIs" dxfId="995" priority="42" operator="equal">
      <formula>2120</formula>
    </cfRule>
  </conditionalFormatting>
  <conditionalFormatting sqref="D29:E29 F4:F6 F28:F29">
    <cfRule type="cellIs" dxfId="994" priority="39" operator="equal">
      <formula>$F$4</formula>
    </cfRule>
    <cfRule type="cellIs" dxfId="993" priority="40" operator="equal">
      <formula>300</formula>
    </cfRule>
  </conditionalFormatting>
  <conditionalFormatting sqref="G4:G6 G28:G29">
    <cfRule type="cellIs" dxfId="992" priority="37" operator="equal">
      <formula>$G$4</formula>
    </cfRule>
    <cfRule type="cellIs" dxfId="991" priority="38" operator="equal">
      <formula>1660</formula>
    </cfRule>
  </conditionalFormatting>
  <conditionalFormatting sqref="H4:H6 H28:H29">
    <cfRule type="cellIs" dxfId="990" priority="35" operator="equal">
      <formula>$H$4</formula>
    </cfRule>
    <cfRule type="cellIs" dxfId="989" priority="36" operator="equal">
      <formula>6640</formula>
    </cfRule>
  </conditionalFormatting>
  <conditionalFormatting sqref="T6:T28">
    <cfRule type="cellIs" dxfId="988" priority="34" operator="lessThan">
      <formula>0</formula>
    </cfRule>
  </conditionalFormatting>
  <conditionalFormatting sqref="T7:T27">
    <cfRule type="cellIs" dxfId="987" priority="31" operator="lessThan">
      <formula>0</formula>
    </cfRule>
    <cfRule type="cellIs" dxfId="986" priority="32" operator="lessThan">
      <formula>0</formula>
    </cfRule>
    <cfRule type="cellIs" dxfId="985" priority="33" operator="lessThan">
      <formula>0</formula>
    </cfRule>
  </conditionalFormatting>
  <conditionalFormatting sqref="E4:E6 E28:K28">
    <cfRule type="cellIs" dxfId="984" priority="30" operator="equal">
      <formula>$E$4</formula>
    </cfRule>
  </conditionalFormatting>
  <conditionalFormatting sqref="D28:D29 D6 D4:M4">
    <cfRule type="cellIs" dxfId="983" priority="29" operator="equal">
      <formula>$D$4</formula>
    </cfRule>
  </conditionalFormatting>
  <conditionalFormatting sqref="I4:I6 I28:I29">
    <cfRule type="cellIs" dxfId="982" priority="28" operator="equal">
      <formula>$I$4</formula>
    </cfRule>
  </conditionalFormatting>
  <conditionalFormatting sqref="J4:J6 J28:J29">
    <cfRule type="cellIs" dxfId="981" priority="27" operator="equal">
      <formula>$J$4</formula>
    </cfRule>
  </conditionalFormatting>
  <conditionalFormatting sqref="K4:K6 K28:K29">
    <cfRule type="cellIs" dxfId="980" priority="26" operator="equal">
      <formula>$K$4</formula>
    </cfRule>
  </conditionalFormatting>
  <conditionalFormatting sqref="M4:M6">
    <cfRule type="cellIs" dxfId="979" priority="25" operator="equal">
      <formula>$L$4</formula>
    </cfRule>
  </conditionalFormatting>
  <conditionalFormatting sqref="T7:T28">
    <cfRule type="cellIs" dxfId="978" priority="22" operator="lessThan">
      <formula>0</formula>
    </cfRule>
    <cfRule type="cellIs" dxfId="977" priority="23" operator="lessThan">
      <formula>0</formula>
    </cfRule>
    <cfRule type="cellIs" dxfId="976" priority="24" operator="lessThan">
      <formula>0</formula>
    </cfRule>
  </conditionalFormatting>
  <conditionalFormatting sqref="D5:K5">
    <cfRule type="cellIs" dxfId="975" priority="21" operator="greaterThan">
      <formula>0</formula>
    </cfRule>
  </conditionalFormatting>
  <conditionalFormatting sqref="T6:T28">
    <cfRule type="cellIs" dxfId="974" priority="20" operator="lessThan">
      <formula>0</formula>
    </cfRule>
  </conditionalFormatting>
  <conditionalFormatting sqref="T7:T27">
    <cfRule type="cellIs" dxfId="973" priority="17" operator="lessThan">
      <formula>0</formula>
    </cfRule>
    <cfRule type="cellIs" dxfId="972" priority="18" operator="lessThan">
      <formula>0</formula>
    </cfRule>
    <cfRule type="cellIs" dxfId="971" priority="19" operator="lessThan">
      <formula>0</formula>
    </cfRule>
  </conditionalFormatting>
  <conditionalFormatting sqref="T7:T28">
    <cfRule type="cellIs" dxfId="970" priority="14" operator="lessThan">
      <formula>0</formula>
    </cfRule>
    <cfRule type="cellIs" dxfId="969" priority="15" operator="lessThan">
      <formula>0</formula>
    </cfRule>
    <cfRule type="cellIs" dxfId="968" priority="16" operator="lessThan">
      <formula>0</formula>
    </cfRule>
  </conditionalFormatting>
  <conditionalFormatting sqref="D5:K5">
    <cfRule type="cellIs" dxfId="967" priority="13" operator="greaterThan">
      <formula>0</formula>
    </cfRule>
  </conditionalFormatting>
  <conditionalFormatting sqref="L4 L6 L28:L29">
    <cfRule type="cellIs" dxfId="966" priority="12" operator="equal">
      <formula>$L$4</formula>
    </cfRule>
  </conditionalFormatting>
  <conditionalFormatting sqref="D7:S7">
    <cfRule type="cellIs" dxfId="965" priority="11" operator="greaterThan">
      <formula>0</formula>
    </cfRule>
  </conditionalFormatting>
  <conditionalFormatting sqref="D9:S9">
    <cfRule type="cellIs" dxfId="964" priority="10" operator="greaterThan">
      <formula>0</formula>
    </cfRule>
  </conditionalFormatting>
  <conditionalFormatting sqref="D11:S11">
    <cfRule type="cellIs" dxfId="963" priority="9" operator="greaterThan">
      <formula>0</formula>
    </cfRule>
  </conditionalFormatting>
  <conditionalFormatting sqref="D13:S13">
    <cfRule type="cellIs" dxfId="962" priority="8" operator="greaterThan">
      <formula>0</formula>
    </cfRule>
  </conditionalFormatting>
  <conditionalFormatting sqref="D15:S15">
    <cfRule type="cellIs" dxfId="961" priority="7" operator="greaterThan">
      <formula>0</formula>
    </cfRule>
  </conditionalFormatting>
  <conditionalFormatting sqref="D17:S17">
    <cfRule type="cellIs" dxfId="960" priority="6" operator="greaterThan">
      <formula>0</formula>
    </cfRule>
  </conditionalFormatting>
  <conditionalFormatting sqref="D19:S19">
    <cfRule type="cellIs" dxfId="959" priority="5" operator="greaterThan">
      <formula>0</formula>
    </cfRule>
  </conditionalFormatting>
  <conditionalFormatting sqref="D21:S21">
    <cfRule type="cellIs" dxfId="958" priority="4" operator="greaterThan">
      <formula>0</formula>
    </cfRule>
  </conditionalFormatting>
  <conditionalFormatting sqref="D23:S23">
    <cfRule type="cellIs" dxfId="957" priority="3" operator="greaterThan">
      <formula>0</formula>
    </cfRule>
  </conditionalFormatting>
  <conditionalFormatting sqref="D25:S25">
    <cfRule type="cellIs" dxfId="956" priority="2" operator="greaterThan">
      <formula>0</formula>
    </cfRule>
  </conditionalFormatting>
  <conditionalFormatting sqref="D27:S27">
    <cfRule type="cellIs" dxfId="95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'10'!D29</f>
        <v>0</v>
      </c>
      <c r="E4" s="2">
        <f>'10'!E29</f>
        <v>0</v>
      </c>
      <c r="F4" s="2">
        <f>'10'!F29</f>
        <v>0</v>
      </c>
      <c r="G4" s="2">
        <f>'10'!G29</f>
        <v>0</v>
      </c>
      <c r="H4" s="2">
        <f>'10'!H29</f>
        <v>0</v>
      </c>
      <c r="I4" s="2">
        <f>'10'!I29</f>
        <v>0</v>
      </c>
      <c r="J4" s="2">
        <f>'10'!J29</f>
        <v>0</v>
      </c>
      <c r="K4" s="2">
        <f>'10'!K29</f>
        <v>0</v>
      </c>
      <c r="L4" s="2">
        <f>'10'!L29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4" priority="43" operator="equal">
      <formula>212030016606640</formula>
    </cfRule>
  </conditionalFormatting>
  <conditionalFormatting sqref="D29 E4:E6 E28:K29">
    <cfRule type="cellIs" dxfId="953" priority="41" operator="equal">
      <formula>$E$4</formula>
    </cfRule>
    <cfRule type="cellIs" dxfId="952" priority="42" operator="equal">
      <formula>2120</formula>
    </cfRule>
  </conditionalFormatting>
  <conditionalFormatting sqref="D29:E29 F4:F6 F28:F29">
    <cfRule type="cellIs" dxfId="951" priority="39" operator="equal">
      <formula>$F$4</formula>
    </cfRule>
    <cfRule type="cellIs" dxfId="950" priority="40" operator="equal">
      <formula>300</formula>
    </cfRule>
  </conditionalFormatting>
  <conditionalFormatting sqref="G4:G6 G28:G29">
    <cfRule type="cellIs" dxfId="949" priority="37" operator="equal">
      <formula>$G$4</formula>
    </cfRule>
    <cfRule type="cellIs" dxfId="948" priority="38" operator="equal">
      <formula>1660</formula>
    </cfRule>
  </conditionalFormatting>
  <conditionalFormatting sqref="H4:H6 H28:H29">
    <cfRule type="cellIs" dxfId="947" priority="35" operator="equal">
      <formula>$H$4</formula>
    </cfRule>
    <cfRule type="cellIs" dxfId="946" priority="36" operator="equal">
      <formula>6640</formula>
    </cfRule>
  </conditionalFormatting>
  <conditionalFormatting sqref="T6:T28">
    <cfRule type="cellIs" dxfId="945" priority="34" operator="lessThan">
      <formula>0</formula>
    </cfRule>
  </conditionalFormatting>
  <conditionalFormatting sqref="T7:T27">
    <cfRule type="cellIs" dxfId="944" priority="31" operator="lessThan">
      <formula>0</formula>
    </cfRule>
    <cfRule type="cellIs" dxfId="943" priority="32" operator="lessThan">
      <formula>0</formula>
    </cfRule>
    <cfRule type="cellIs" dxfId="942" priority="33" operator="lessThan">
      <formula>0</formula>
    </cfRule>
  </conditionalFormatting>
  <conditionalFormatting sqref="E4:E6 E28:K28">
    <cfRule type="cellIs" dxfId="941" priority="30" operator="equal">
      <formula>$E$4</formula>
    </cfRule>
  </conditionalFormatting>
  <conditionalFormatting sqref="D28:D29 D6 D4:M4">
    <cfRule type="cellIs" dxfId="940" priority="29" operator="equal">
      <formula>$D$4</formula>
    </cfRule>
  </conditionalFormatting>
  <conditionalFormatting sqref="I4:I6 I28:I29">
    <cfRule type="cellIs" dxfId="939" priority="28" operator="equal">
      <formula>$I$4</formula>
    </cfRule>
  </conditionalFormatting>
  <conditionalFormatting sqref="J4:J6 J28:J29">
    <cfRule type="cellIs" dxfId="938" priority="27" operator="equal">
      <formula>$J$4</formula>
    </cfRule>
  </conditionalFormatting>
  <conditionalFormatting sqref="K4:K6 K28:K29">
    <cfRule type="cellIs" dxfId="937" priority="26" operator="equal">
      <formula>$K$4</formula>
    </cfRule>
  </conditionalFormatting>
  <conditionalFormatting sqref="M4:M6">
    <cfRule type="cellIs" dxfId="936" priority="25" operator="equal">
      <formula>$L$4</formula>
    </cfRule>
  </conditionalFormatting>
  <conditionalFormatting sqref="T7:T28">
    <cfRule type="cellIs" dxfId="935" priority="22" operator="lessThan">
      <formula>0</formula>
    </cfRule>
    <cfRule type="cellIs" dxfId="934" priority="23" operator="lessThan">
      <formula>0</formula>
    </cfRule>
    <cfRule type="cellIs" dxfId="933" priority="24" operator="lessThan">
      <formula>0</formula>
    </cfRule>
  </conditionalFormatting>
  <conditionalFormatting sqref="D5:K5">
    <cfRule type="cellIs" dxfId="932" priority="21" operator="greaterThan">
      <formula>0</formula>
    </cfRule>
  </conditionalFormatting>
  <conditionalFormatting sqref="T6:T28">
    <cfRule type="cellIs" dxfId="931" priority="20" operator="lessThan">
      <formula>0</formula>
    </cfRule>
  </conditionalFormatting>
  <conditionalFormatting sqref="T7:T27">
    <cfRule type="cellIs" dxfId="930" priority="17" operator="lessThan">
      <formula>0</formula>
    </cfRule>
    <cfRule type="cellIs" dxfId="929" priority="18" operator="lessThan">
      <formula>0</formula>
    </cfRule>
    <cfRule type="cellIs" dxfId="928" priority="19" operator="lessThan">
      <formula>0</formula>
    </cfRule>
  </conditionalFormatting>
  <conditionalFormatting sqref="T7:T28">
    <cfRule type="cellIs" dxfId="927" priority="14" operator="lessThan">
      <formula>0</formula>
    </cfRule>
    <cfRule type="cellIs" dxfId="926" priority="15" operator="lessThan">
      <formula>0</formula>
    </cfRule>
    <cfRule type="cellIs" dxfId="925" priority="16" operator="lessThan">
      <formula>0</formula>
    </cfRule>
  </conditionalFormatting>
  <conditionalFormatting sqref="D5:K5">
    <cfRule type="cellIs" dxfId="924" priority="13" operator="greaterThan">
      <formula>0</formula>
    </cfRule>
  </conditionalFormatting>
  <conditionalFormatting sqref="L4 L6 L28:L29">
    <cfRule type="cellIs" dxfId="923" priority="12" operator="equal">
      <formula>$L$4</formula>
    </cfRule>
  </conditionalFormatting>
  <conditionalFormatting sqref="D7:S7">
    <cfRule type="cellIs" dxfId="922" priority="11" operator="greaterThan">
      <formula>0</formula>
    </cfRule>
  </conditionalFormatting>
  <conditionalFormatting sqref="D9:S9">
    <cfRule type="cellIs" dxfId="921" priority="10" operator="greaterThan">
      <formula>0</formula>
    </cfRule>
  </conditionalFormatting>
  <conditionalFormatting sqref="D11:S11">
    <cfRule type="cellIs" dxfId="920" priority="9" operator="greaterThan">
      <formula>0</formula>
    </cfRule>
  </conditionalFormatting>
  <conditionalFormatting sqref="D13:S13">
    <cfRule type="cellIs" dxfId="919" priority="8" operator="greaterThan">
      <formula>0</formula>
    </cfRule>
  </conditionalFormatting>
  <conditionalFormatting sqref="D15:S15">
    <cfRule type="cellIs" dxfId="918" priority="7" operator="greaterThan">
      <formula>0</formula>
    </cfRule>
  </conditionalFormatting>
  <conditionalFormatting sqref="D17:S17">
    <cfRule type="cellIs" dxfId="917" priority="6" operator="greaterThan">
      <formula>0</formula>
    </cfRule>
  </conditionalFormatting>
  <conditionalFormatting sqref="D19:S19">
    <cfRule type="cellIs" dxfId="916" priority="5" operator="greaterThan">
      <formula>0</formula>
    </cfRule>
  </conditionalFormatting>
  <conditionalFormatting sqref="D21:S21">
    <cfRule type="cellIs" dxfId="915" priority="4" operator="greaterThan">
      <formula>0</formula>
    </cfRule>
  </conditionalFormatting>
  <conditionalFormatting sqref="D23:S23">
    <cfRule type="cellIs" dxfId="914" priority="3" operator="greaterThan">
      <formula>0</formula>
    </cfRule>
  </conditionalFormatting>
  <conditionalFormatting sqref="D25:S25">
    <cfRule type="cellIs" dxfId="913" priority="2" operator="greaterThan">
      <formula>0</formula>
    </cfRule>
  </conditionalFormatting>
  <conditionalFormatting sqref="D27:S27">
    <cfRule type="cellIs" dxfId="91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'11'!D29</f>
        <v>0</v>
      </c>
      <c r="E4" s="2">
        <f>'11'!E29</f>
        <v>0</v>
      </c>
      <c r="F4" s="2">
        <f>'11'!F29</f>
        <v>0</v>
      </c>
      <c r="G4" s="2">
        <f>'11'!G29</f>
        <v>0</v>
      </c>
      <c r="H4" s="2">
        <f>'11'!H29</f>
        <v>0</v>
      </c>
      <c r="I4" s="2">
        <f>'11'!I29</f>
        <v>0</v>
      </c>
      <c r="J4" s="2">
        <f>'11'!J29</f>
        <v>0</v>
      </c>
      <c r="K4" s="2">
        <f>'11'!K29</f>
        <v>0</v>
      </c>
      <c r="L4" s="2">
        <f>'11'!L29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1" priority="43" operator="equal">
      <formula>212030016606640</formula>
    </cfRule>
  </conditionalFormatting>
  <conditionalFormatting sqref="D29 E4:E6 E28:K29">
    <cfRule type="cellIs" dxfId="910" priority="41" operator="equal">
      <formula>$E$4</formula>
    </cfRule>
    <cfRule type="cellIs" dxfId="909" priority="42" operator="equal">
      <formula>2120</formula>
    </cfRule>
  </conditionalFormatting>
  <conditionalFormatting sqref="D29:E29 F4:F6 F28:F29">
    <cfRule type="cellIs" dxfId="908" priority="39" operator="equal">
      <formula>$F$4</formula>
    </cfRule>
    <cfRule type="cellIs" dxfId="907" priority="40" operator="equal">
      <formula>300</formula>
    </cfRule>
  </conditionalFormatting>
  <conditionalFormatting sqref="G4:G6 G28:G29">
    <cfRule type="cellIs" dxfId="906" priority="37" operator="equal">
      <formula>$G$4</formula>
    </cfRule>
    <cfRule type="cellIs" dxfId="905" priority="38" operator="equal">
      <formula>1660</formula>
    </cfRule>
  </conditionalFormatting>
  <conditionalFormatting sqref="H4:H6 H28:H29">
    <cfRule type="cellIs" dxfId="904" priority="35" operator="equal">
      <formula>$H$4</formula>
    </cfRule>
    <cfRule type="cellIs" dxfId="903" priority="36" operator="equal">
      <formula>6640</formula>
    </cfRule>
  </conditionalFormatting>
  <conditionalFormatting sqref="T6:T28">
    <cfRule type="cellIs" dxfId="902" priority="34" operator="lessThan">
      <formula>0</formula>
    </cfRule>
  </conditionalFormatting>
  <conditionalFormatting sqref="T7:T27">
    <cfRule type="cellIs" dxfId="901" priority="31" operator="lessThan">
      <formula>0</formula>
    </cfRule>
    <cfRule type="cellIs" dxfId="900" priority="32" operator="lessThan">
      <formula>0</formula>
    </cfRule>
    <cfRule type="cellIs" dxfId="899" priority="33" operator="lessThan">
      <formula>0</formula>
    </cfRule>
  </conditionalFormatting>
  <conditionalFormatting sqref="E4:E6 E28:K28">
    <cfRule type="cellIs" dxfId="898" priority="30" operator="equal">
      <formula>$E$4</formula>
    </cfRule>
  </conditionalFormatting>
  <conditionalFormatting sqref="D28:D29 D6 D4:M4">
    <cfRule type="cellIs" dxfId="897" priority="29" operator="equal">
      <formula>$D$4</formula>
    </cfRule>
  </conditionalFormatting>
  <conditionalFormatting sqref="I4:I6 I28:I29">
    <cfRule type="cellIs" dxfId="896" priority="28" operator="equal">
      <formula>$I$4</formula>
    </cfRule>
  </conditionalFormatting>
  <conditionalFormatting sqref="J4:J6 J28:J29">
    <cfRule type="cellIs" dxfId="895" priority="27" operator="equal">
      <formula>$J$4</formula>
    </cfRule>
  </conditionalFormatting>
  <conditionalFormatting sqref="K4:K6 K28:K29">
    <cfRule type="cellIs" dxfId="894" priority="26" operator="equal">
      <formula>$K$4</formula>
    </cfRule>
  </conditionalFormatting>
  <conditionalFormatting sqref="M4:M6">
    <cfRule type="cellIs" dxfId="893" priority="25" operator="equal">
      <formula>$L$4</formula>
    </cfRule>
  </conditionalFormatting>
  <conditionalFormatting sqref="T7:T28">
    <cfRule type="cellIs" dxfId="892" priority="22" operator="lessThan">
      <formula>0</formula>
    </cfRule>
    <cfRule type="cellIs" dxfId="891" priority="23" operator="lessThan">
      <formula>0</formula>
    </cfRule>
    <cfRule type="cellIs" dxfId="890" priority="24" operator="lessThan">
      <formula>0</formula>
    </cfRule>
  </conditionalFormatting>
  <conditionalFormatting sqref="D5:K5">
    <cfRule type="cellIs" dxfId="889" priority="21" operator="greaterThan">
      <formula>0</formula>
    </cfRule>
  </conditionalFormatting>
  <conditionalFormatting sqref="T6:T28">
    <cfRule type="cellIs" dxfId="888" priority="20" operator="lessThan">
      <formula>0</formula>
    </cfRule>
  </conditionalFormatting>
  <conditionalFormatting sqref="T7:T27">
    <cfRule type="cellIs" dxfId="887" priority="17" operator="lessThan">
      <formula>0</formula>
    </cfRule>
    <cfRule type="cellIs" dxfId="886" priority="18" operator="lessThan">
      <formula>0</formula>
    </cfRule>
    <cfRule type="cellIs" dxfId="885" priority="19" operator="lessThan">
      <formula>0</formula>
    </cfRule>
  </conditionalFormatting>
  <conditionalFormatting sqref="T7:T28">
    <cfRule type="cellIs" dxfId="884" priority="14" operator="lessThan">
      <formula>0</formula>
    </cfRule>
    <cfRule type="cellIs" dxfId="883" priority="15" operator="lessThan">
      <formula>0</formula>
    </cfRule>
    <cfRule type="cellIs" dxfId="882" priority="16" operator="lessThan">
      <formula>0</formula>
    </cfRule>
  </conditionalFormatting>
  <conditionalFormatting sqref="D5:K5">
    <cfRule type="cellIs" dxfId="881" priority="13" operator="greaterThan">
      <formula>0</formula>
    </cfRule>
  </conditionalFormatting>
  <conditionalFormatting sqref="L4 L6 L28:L29">
    <cfRule type="cellIs" dxfId="880" priority="12" operator="equal">
      <formula>$L$4</formula>
    </cfRule>
  </conditionalFormatting>
  <conditionalFormatting sqref="D7:S7">
    <cfRule type="cellIs" dxfId="879" priority="11" operator="greaterThan">
      <formula>0</formula>
    </cfRule>
  </conditionalFormatting>
  <conditionalFormatting sqref="D9:S9">
    <cfRule type="cellIs" dxfId="878" priority="10" operator="greaterThan">
      <formula>0</formula>
    </cfRule>
  </conditionalFormatting>
  <conditionalFormatting sqref="D11:S11">
    <cfRule type="cellIs" dxfId="877" priority="9" operator="greaterThan">
      <formula>0</formula>
    </cfRule>
  </conditionalFormatting>
  <conditionalFormatting sqref="D13:S13">
    <cfRule type="cellIs" dxfId="876" priority="8" operator="greaterThan">
      <formula>0</formula>
    </cfRule>
  </conditionalFormatting>
  <conditionalFormatting sqref="D15:S15">
    <cfRule type="cellIs" dxfId="875" priority="7" operator="greaterThan">
      <formula>0</formula>
    </cfRule>
  </conditionalFormatting>
  <conditionalFormatting sqref="D17:S17">
    <cfRule type="cellIs" dxfId="874" priority="6" operator="greaterThan">
      <formula>0</formula>
    </cfRule>
  </conditionalFormatting>
  <conditionalFormatting sqref="D19:S19">
    <cfRule type="cellIs" dxfId="873" priority="5" operator="greaterThan">
      <formula>0</formula>
    </cfRule>
  </conditionalFormatting>
  <conditionalFormatting sqref="D21:S21">
    <cfRule type="cellIs" dxfId="872" priority="4" operator="greaterThan">
      <formula>0</formula>
    </cfRule>
  </conditionalFormatting>
  <conditionalFormatting sqref="D23:S23">
    <cfRule type="cellIs" dxfId="871" priority="3" operator="greaterThan">
      <formula>0</formula>
    </cfRule>
  </conditionalFormatting>
  <conditionalFormatting sqref="D25:S25">
    <cfRule type="cellIs" dxfId="870" priority="2" operator="greaterThan">
      <formula>0</formula>
    </cfRule>
  </conditionalFormatting>
  <conditionalFormatting sqref="D27:S27">
    <cfRule type="cellIs" dxfId="86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'12'!D29</f>
        <v>0</v>
      </c>
      <c r="E4" s="2">
        <f>'12'!E29</f>
        <v>0</v>
      </c>
      <c r="F4" s="2">
        <f>'12'!F29</f>
        <v>0</v>
      </c>
      <c r="G4" s="2">
        <f>'12'!G29</f>
        <v>0</v>
      </c>
      <c r="H4" s="2">
        <f>'12'!H29</f>
        <v>0</v>
      </c>
      <c r="I4" s="2">
        <f>'12'!I29</f>
        <v>0</v>
      </c>
      <c r="J4" s="2">
        <f>'12'!J29</f>
        <v>0</v>
      </c>
      <c r="K4" s="2">
        <f>'12'!K29</f>
        <v>0</v>
      </c>
      <c r="L4" s="2">
        <f>'12'!L29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8" priority="43" operator="equal">
      <formula>212030016606640</formula>
    </cfRule>
  </conditionalFormatting>
  <conditionalFormatting sqref="D29 E4:E6 E28:K29">
    <cfRule type="cellIs" dxfId="867" priority="41" operator="equal">
      <formula>$E$4</formula>
    </cfRule>
    <cfRule type="cellIs" dxfId="866" priority="42" operator="equal">
      <formula>2120</formula>
    </cfRule>
  </conditionalFormatting>
  <conditionalFormatting sqref="D29:E29 F4:F6 F28:F29">
    <cfRule type="cellIs" dxfId="865" priority="39" operator="equal">
      <formula>$F$4</formula>
    </cfRule>
    <cfRule type="cellIs" dxfId="864" priority="40" operator="equal">
      <formula>300</formula>
    </cfRule>
  </conditionalFormatting>
  <conditionalFormatting sqref="G4:G6 G28:G29">
    <cfRule type="cellIs" dxfId="863" priority="37" operator="equal">
      <formula>$G$4</formula>
    </cfRule>
    <cfRule type="cellIs" dxfId="862" priority="38" operator="equal">
      <formula>1660</formula>
    </cfRule>
  </conditionalFormatting>
  <conditionalFormatting sqref="H4:H6 H28:H29">
    <cfRule type="cellIs" dxfId="861" priority="35" operator="equal">
      <formula>$H$4</formula>
    </cfRule>
    <cfRule type="cellIs" dxfId="860" priority="36" operator="equal">
      <formula>6640</formula>
    </cfRule>
  </conditionalFormatting>
  <conditionalFormatting sqref="T6:T28">
    <cfRule type="cellIs" dxfId="859" priority="34" operator="lessThan">
      <formula>0</formula>
    </cfRule>
  </conditionalFormatting>
  <conditionalFormatting sqref="T7:T27">
    <cfRule type="cellIs" dxfId="858" priority="31" operator="lessThan">
      <formula>0</formula>
    </cfRule>
    <cfRule type="cellIs" dxfId="857" priority="32" operator="lessThan">
      <formula>0</formula>
    </cfRule>
    <cfRule type="cellIs" dxfId="856" priority="33" operator="lessThan">
      <formula>0</formula>
    </cfRule>
  </conditionalFormatting>
  <conditionalFormatting sqref="E4:E6 E28:K28">
    <cfRule type="cellIs" dxfId="855" priority="30" operator="equal">
      <formula>$E$4</formula>
    </cfRule>
  </conditionalFormatting>
  <conditionalFormatting sqref="D28:D29 D6 D4:M4">
    <cfRule type="cellIs" dxfId="854" priority="29" operator="equal">
      <formula>$D$4</formula>
    </cfRule>
  </conditionalFormatting>
  <conditionalFormatting sqref="I4:I6 I28:I29">
    <cfRule type="cellIs" dxfId="853" priority="28" operator="equal">
      <formula>$I$4</formula>
    </cfRule>
  </conditionalFormatting>
  <conditionalFormatting sqref="J4:J6 J28:J29">
    <cfRule type="cellIs" dxfId="852" priority="27" operator="equal">
      <formula>$J$4</formula>
    </cfRule>
  </conditionalFormatting>
  <conditionalFormatting sqref="K4:K6 K28:K29">
    <cfRule type="cellIs" dxfId="851" priority="26" operator="equal">
      <formula>$K$4</formula>
    </cfRule>
  </conditionalFormatting>
  <conditionalFormatting sqref="M4:M6">
    <cfRule type="cellIs" dxfId="850" priority="25" operator="equal">
      <formula>$L$4</formula>
    </cfRule>
  </conditionalFormatting>
  <conditionalFormatting sqref="T7:T28">
    <cfRule type="cellIs" dxfId="849" priority="22" operator="lessThan">
      <formula>0</formula>
    </cfRule>
    <cfRule type="cellIs" dxfId="848" priority="23" operator="lessThan">
      <formula>0</formula>
    </cfRule>
    <cfRule type="cellIs" dxfId="847" priority="24" operator="lessThan">
      <formula>0</formula>
    </cfRule>
  </conditionalFormatting>
  <conditionalFormatting sqref="D5:K5">
    <cfRule type="cellIs" dxfId="846" priority="21" operator="greaterThan">
      <formula>0</formula>
    </cfRule>
  </conditionalFormatting>
  <conditionalFormatting sqref="T6:T28">
    <cfRule type="cellIs" dxfId="845" priority="20" operator="lessThan">
      <formula>0</formula>
    </cfRule>
  </conditionalFormatting>
  <conditionalFormatting sqref="T7:T27">
    <cfRule type="cellIs" dxfId="844" priority="17" operator="lessThan">
      <formula>0</formula>
    </cfRule>
    <cfRule type="cellIs" dxfId="843" priority="18" operator="lessThan">
      <formula>0</formula>
    </cfRule>
    <cfRule type="cellIs" dxfId="842" priority="19" operator="lessThan">
      <formula>0</formula>
    </cfRule>
  </conditionalFormatting>
  <conditionalFormatting sqref="T7:T28">
    <cfRule type="cellIs" dxfId="841" priority="14" operator="lessThan">
      <formula>0</formula>
    </cfRule>
    <cfRule type="cellIs" dxfId="840" priority="15" operator="lessThan">
      <formula>0</formula>
    </cfRule>
    <cfRule type="cellIs" dxfId="839" priority="16" operator="lessThan">
      <formula>0</formula>
    </cfRule>
  </conditionalFormatting>
  <conditionalFormatting sqref="D5:K5">
    <cfRule type="cellIs" dxfId="838" priority="13" operator="greaterThan">
      <formula>0</formula>
    </cfRule>
  </conditionalFormatting>
  <conditionalFormatting sqref="L4 L6 L28:L29">
    <cfRule type="cellIs" dxfId="837" priority="12" operator="equal">
      <formula>$L$4</formula>
    </cfRule>
  </conditionalFormatting>
  <conditionalFormatting sqref="D7:S7">
    <cfRule type="cellIs" dxfId="836" priority="11" operator="greaterThan">
      <formula>0</formula>
    </cfRule>
  </conditionalFormatting>
  <conditionalFormatting sqref="D9:S9">
    <cfRule type="cellIs" dxfId="835" priority="10" operator="greaterThan">
      <formula>0</formula>
    </cfRule>
  </conditionalFormatting>
  <conditionalFormatting sqref="D11:S11">
    <cfRule type="cellIs" dxfId="834" priority="9" operator="greaterThan">
      <formula>0</formula>
    </cfRule>
  </conditionalFormatting>
  <conditionalFormatting sqref="D13:S13">
    <cfRule type="cellIs" dxfId="833" priority="8" operator="greaterThan">
      <formula>0</formula>
    </cfRule>
  </conditionalFormatting>
  <conditionalFormatting sqref="D15:S15">
    <cfRule type="cellIs" dxfId="832" priority="7" operator="greaterThan">
      <formula>0</formula>
    </cfRule>
  </conditionalFormatting>
  <conditionalFormatting sqref="D17:S17">
    <cfRule type="cellIs" dxfId="831" priority="6" operator="greaterThan">
      <formula>0</formula>
    </cfRule>
  </conditionalFormatting>
  <conditionalFormatting sqref="D19:S19">
    <cfRule type="cellIs" dxfId="830" priority="5" operator="greaterThan">
      <formula>0</formula>
    </cfRule>
  </conditionalFormatting>
  <conditionalFormatting sqref="D21:S21">
    <cfRule type="cellIs" dxfId="829" priority="4" operator="greaterThan">
      <formula>0</formula>
    </cfRule>
  </conditionalFormatting>
  <conditionalFormatting sqref="D23:S23">
    <cfRule type="cellIs" dxfId="828" priority="3" operator="greaterThan">
      <formula>0</formula>
    </cfRule>
  </conditionalFormatting>
  <conditionalFormatting sqref="D25:S25">
    <cfRule type="cellIs" dxfId="827" priority="2" operator="greaterThan">
      <formula>0</formula>
    </cfRule>
  </conditionalFormatting>
  <conditionalFormatting sqref="D27:S27">
    <cfRule type="cellIs" dxfId="82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'13'!D29</f>
        <v>0</v>
      </c>
      <c r="E4" s="2">
        <f>'13'!E29</f>
        <v>0</v>
      </c>
      <c r="F4" s="2">
        <f>'13'!F29</f>
        <v>0</v>
      </c>
      <c r="G4" s="2">
        <f>'13'!G29</f>
        <v>0</v>
      </c>
      <c r="H4" s="2">
        <f>'13'!H29</f>
        <v>0</v>
      </c>
      <c r="I4" s="2">
        <f>'13'!I29</f>
        <v>0</v>
      </c>
      <c r="J4" s="2">
        <f>'13'!J29</f>
        <v>0</v>
      </c>
      <c r="K4" s="2">
        <f>'13'!K29</f>
        <v>0</v>
      </c>
      <c r="L4" s="2">
        <f>'13'!L29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5" priority="43" operator="equal">
      <formula>212030016606640</formula>
    </cfRule>
  </conditionalFormatting>
  <conditionalFormatting sqref="D29 E4:E6 E28:K29">
    <cfRule type="cellIs" dxfId="824" priority="41" operator="equal">
      <formula>$E$4</formula>
    </cfRule>
    <cfRule type="cellIs" dxfId="823" priority="42" operator="equal">
      <formula>2120</formula>
    </cfRule>
  </conditionalFormatting>
  <conditionalFormatting sqref="D29:E29 F4:F6 F28:F29">
    <cfRule type="cellIs" dxfId="822" priority="39" operator="equal">
      <formula>$F$4</formula>
    </cfRule>
    <cfRule type="cellIs" dxfId="821" priority="40" operator="equal">
      <formula>300</formula>
    </cfRule>
  </conditionalFormatting>
  <conditionalFormatting sqref="G4:G6 G28:G29">
    <cfRule type="cellIs" dxfId="820" priority="37" operator="equal">
      <formula>$G$4</formula>
    </cfRule>
    <cfRule type="cellIs" dxfId="819" priority="38" operator="equal">
      <formula>1660</formula>
    </cfRule>
  </conditionalFormatting>
  <conditionalFormatting sqref="H4:H6 H28:H29">
    <cfRule type="cellIs" dxfId="818" priority="35" operator="equal">
      <formula>$H$4</formula>
    </cfRule>
    <cfRule type="cellIs" dxfId="817" priority="36" operator="equal">
      <formula>6640</formula>
    </cfRule>
  </conditionalFormatting>
  <conditionalFormatting sqref="T6:T28">
    <cfRule type="cellIs" dxfId="816" priority="34" operator="lessThan">
      <formula>0</formula>
    </cfRule>
  </conditionalFormatting>
  <conditionalFormatting sqref="T7:T27">
    <cfRule type="cellIs" dxfId="815" priority="31" operator="lessThan">
      <formula>0</formula>
    </cfRule>
    <cfRule type="cellIs" dxfId="814" priority="32" operator="lessThan">
      <formula>0</formula>
    </cfRule>
    <cfRule type="cellIs" dxfId="813" priority="33" operator="lessThan">
      <formula>0</formula>
    </cfRule>
  </conditionalFormatting>
  <conditionalFormatting sqref="E4:E6 E28:K28">
    <cfRule type="cellIs" dxfId="812" priority="30" operator="equal">
      <formula>$E$4</formula>
    </cfRule>
  </conditionalFormatting>
  <conditionalFormatting sqref="D28:D29 D6 D4:M4">
    <cfRule type="cellIs" dxfId="811" priority="29" operator="equal">
      <formula>$D$4</formula>
    </cfRule>
  </conditionalFormatting>
  <conditionalFormatting sqref="I4:I6 I28:I29">
    <cfRule type="cellIs" dxfId="810" priority="28" operator="equal">
      <formula>$I$4</formula>
    </cfRule>
  </conditionalFormatting>
  <conditionalFormatting sqref="J4:J6 J28:J29">
    <cfRule type="cellIs" dxfId="809" priority="27" operator="equal">
      <formula>$J$4</formula>
    </cfRule>
  </conditionalFormatting>
  <conditionalFormatting sqref="K4:K6 K28:K29">
    <cfRule type="cellIs" dxfId="808" priority="26" operator="equal">
      <formula>$K$4</formula>
    </cfRule>
  </conditionalFormatting>
  <conditionalFormatting sqref="M4:M6">
    <cfRule type="cellIs" dxfId="807" priority="25" operator="equal">
      <formula>$L$4</formula>
    </cfRule>
  </conditionalFormatting>
  <conditionalFormatting sqref="T7:T28">
    <cfRule type="cellIs" dxfId="806" priority="22" operator="lessThan">
      <formula>0</formula>
    </cfRule>
    <cfRule type="cellIs" dxfId="805" priority="23" operator="lessThan">
      <formula>0</formula>
    </cfRule>
    <cfRule type="cellIs" dxfId="804" priority="24" operator="lessThan">
      <formula>0</formula>
    </cfRule>
  </conditionalFormatting>
  <conditionalFormatting sqref="D5:K5">
    <cfRule type="cellIs" dxfId="803" priority="21" operator="greaterThan">
      <formula>0</formula>
    </cfRule>
  </conditionalFormatting>
  <conditionalFormatting sqref="T6:T28">
    <cfRule type="cellIs" dxfId="802" priority="20" operator="lessThan">
      <formula>0</formula>
    </cfRule>
  </conditionalFormatting>
  <conditionalFormatting sqref="T7:T27">
    <cfRule type="cellIs" dxfId="801" priority="17" operator="lessThan">
      <formula>0</formula>
    </cfRule>
    <cfRule type="cellIs" dxfId="800" priority="18" operator="lessThan">
      <formula>0</formula>
    </cfRule>
    <cfRule type="cellIs" dxfId="799" priority="19" operator="lessThan">
      <formula>0</formula>
    </cfRule>
  </conditionalFormatting>
  <conditionalFormatting sqref="T7:T28">
    <cfRule type="cellIs" dxfId="798" priority="14" operator="lessThan">
      <formula>0</formula>
    </cfRule>
    <cfRule type="cellIs" dxfId="797" priority="15" operator="lessThan">
      <formula>0</formula>
    </cfRule>
    <cfRule type="cellIs" dxfId="796" priority="16" operator="lessThan">
      <formula>0</formula>
    </cfRule>
  </conditionalFormatting>
  <conditionalFormatting sqref="D5:K5">
    <cfRule type="cellIs" dxfId="795" priority="13" operator="greaterThan">
      <formula>0</formula>
    </cfRule>
  </conditionalFormatting>
  <conditionalFormatting sqref="L4 L6 L28:L29">
    <cfRule type="cellIs" dxfId="794" priority="12" operator="equal">
      <formula>$L$4</formula>
    </cfRule>
  </conditionalFormatting>
  <conditionalFormatting sqref="D7:S7">
    <cfRule type="cellIs" dxfId="793" priority="11" operator="greaterThan">
      <formula>0</formula>
    </cfRule>
  </conditionalFormatting>
  <conditionalFormatting sqref="D9:S9">
    <cfRule type="cellIs" dxfId="792" priority="10" operator="greaterThan">
      <formula>0</formula>
    </cfRule>
  </conditionalFormatting>
  <conditionalFormatting sqref="D11:S11">
    <cfRule type="cellIs" dxfId="791" priority="9" operator="greaterThan">
      <formula>0</formula>
    </cfRule>
  </conditionalFormatting>
  <conditionalFormatting sqref="D13:S13">
    <cfRule type="cellIs" dxfId="790" priority="8" operator="greaterThan">
      <formula>0</formula>
    </cfRule>
  </conditionalFormatting>
  <conditionalFormatting sqref="D15:S15">
    <cfRule type="cellIs" dxfId="789" priority="7" operator="greaterThan">
      <formula>0</formula>
    </cfRule>
  </conditionalFormatting>
  <conditionalFormatting sqref="D17:S17">
    <cfRule type="cellIs" dxfId="788" priority="6" operator="greaterThan">
      <formula>0</formula>
    </cfRule>
  </conditionalFormatting>
  <conditionalFormatting sqref="D19:S19">
    <cfRule type="cellIs" dxfId="787" priority="5" operator="greaterThan">
      <formula>0</formula>
    </cfRule>
  </conditionalFormatting>
  <conditionalFormatting sqref="D21:S21">
    <cfRule type="cellIs" dxfId="786" priority="4" operator="greaterThan">
      <formula>0</formula>
    </cfRule>
  </conditionalFormatting>
  <conditionalFormatting sqref="D23:S23">
    <cfRule type="cellIs" dxfId="785" priority="3" operator="greaterThan">
      <formula>0</formula>
    </cfRule>
  </conditionalFormatting>
  <conditionalFormatting sqref="D25:S25">
    <cfRule type="cellIs" dxfId="784" priority="2" operator="greaterThan">
      <formula>0</formula>
    </cfRule>
  </conditionalFormatting>
  <conditionalFormatting sqref="D27:S27">
    <cfRule type="cellIs" dxfId="78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'14'!D29</f>
        <v>0</v>
      </c>
      <c r="E4" s="2">
        <f>'14'!E29</f>
        <v>0</v>
      </c>
      <c r="F4" s="2">
        <f>'14'!F29</f>
        <v>0</v>
      </c>
      <c r="G4" s="2">
        <f>'14'!G29</f>
        <v>0</v>
      </c>
      <c r="H4" s="2">
        <f>'14'!H29</f>
        <v>0</v>
      </c>
      <c r="I4" s="2">
        <f>'14'!I29</f>
        <v>0</v>
      </c>
      <c r="J4" s="2">
        <f>'14'!J29</f>
        <v>0</v>
      </c>
      <c r="K4" s="2">
        <f>'14'!K29</f>
        <v>0</v>
      </c>
      <c r="L4" s="2">
        <f>'14'!L29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2" priority="43" operator="equal">
      <formula>212030016606640</formula>
    </cfRule>
  </conditionalFormatting>
  <conditionalFormatting sqref="D29 E4:E6 E28:K29">
    <cfRule type="cellIs" dxfId="781" priority="41" operator="equal">
      <formula>$E$4</formula>
    </cfRule>
    <cfRule type="cellIs" dxfId="780" priority="42" operator="equal">
      <formula>2120</formula>
    </cfRule>
  </conditionalFormatting>
  <conditionalFormatting sqref="D29:E29 F4:F6 F28:F29">
    <cfRule type="cellIs" dxfId="779" priority="39" operator="equal">
      <formula>$F$4</formula>
    </cfRule>
    <cfRule type="cellIs" dxfId="778" priority="40" operator="equal">
      <formula>300</formula>
    </cfRule>
  </conditionalFormatting>
  <conditionalFormatting sqref="G4:G6 G28:G29">
    <cfRule type="cellIs" dxfId="777" priority="37" operator="equal">
      <formula>$G$4</formula>
    </cfRule>
    <cfRule type="cellIs" dxfId="776" priority="38" operator="equal">
      <formula>1660</formula>
    </cfRule>
  </conditionalFormatting>
  <conditionalFormatting sqref="H4:H6 H28:H29">
    <cfRule type="cellIs" dxfId="775" priority="35" operator="equal">
      <formula>$H$4</formula>
    </cfRule>
    <cfRule type="cellIs" dxfId="774" priority="36" operator="equal">
      <formula>6640</formula>
    </cfRule>
  </conditionalFormatting>
  <conditionalFormatting sqref="T6:T28">
    <cfRule type="cellIs" dxfId="773" priority="34" operator="lessThan">
      <formula>0</formula>
    </cfRule>
  </conditionalFormatting>
  <conditionalFormatting sqref="T7:T27">
    <cfRule type="cellIs" dxfId="772" priority="31" operator="lessThan">
      <formula>0</formula>
    </cfRule>
    <cfRule type="cellIs" dxfId="771" priority="32" operator="lessThan">
      <formula>0</formula>
    </cfRule>
    <cfRule type="cellIs" dxfId="770" priority="33" operator="lessThan">
      <formula>0</formula>
    </cfRule>
  </conditionalFormatting>
  <conditionalFormatting sqref="E4:E6 E28:K28">
    <cfRule type="cellIs" dxfId="769" priority="30" operator="equal">
      <formula>$E$4</formula>
    </cfRule>
  </conditionalFormatting>
  <conditionalFormatting sqref="D28:D29 D6 D4:M4">
    <cfRule type="cellIs" dxfId="768" priority="29" operator="equal">
      <formula>$D$4</formula>
    </cfRule>
  </conditionalFormatting>
  <conditionalFormatting sqref="I4:I6 I28:I29">
    <cfRule type="cellIs" dxfId="767" priority="28" operator="equal">
      <formula>$I$4</formula>
    </cfRule>
  </conditionalFormatting>
  <conditionalFormatting sqref="J4:J6 J28:J29">
    <cfRule type="cellIs" dxfId="766" priority="27" operator="equal">
      <formula>$J$4</formula>
    </cfRule>
  </conditionalFormatting>
  <conditionalFormatting sqref="K4:K6 K28:K29">
    <cfRule type="cellIs" dxfId="765" priority="26" operator="equal">
      <formula>$K$4</formula>
    </cfRule>
  </conditionalFormatting>
  <conditionalFormatting sqref="M4:M6">
    <cfRule type="cellIs" dxfId="764" priority="25" operator="equal">
      <formula>$L$4</formula>
    </cfRule>
  </conditionalFormatting>
  <conditionalFormatting sqref="T7:T28">
    <cfRule type="cellIs" dxfId="763" priority="22" operator="lessThan">
      <formula>0</formula>
    </cfRule>
    <cfRule type="cellIs" dxfId="762" priority="23" operator="lessThan">
      <formula>0</formula>
    </cfRule>
    <cfRule type="cellIs" dxfId="761" priority="24" operator="lessThan">
      <formula>0</formula>
    </cfRule>
  </conditionalFormatting>
  <conditionalFormatting sqref="D5:K5">
    <cfRule type="cellIs" dxfId="760" priority="21" operator="greaterThan">
      <formula>0</formula>
    </cfRule>
  </conditionalFormatting>
  <conditionalFormatting sqref="T6:T28">
    <cfRule type="cellIs" dxfId="759" priority="20" operator="lessThan">
      <formula>0</formula>
    </cfRule>
  </conditionalFormatting>
  <conditionalFormatting sqref="T7:T27">
    <cfRule type="cellIs" dxfId="758" priority="17" operator="lessThan">
      <formula>0</formula>
    </cfRule>
    <cfRule type="cellIs" dxfId="757" priority="18" operator="lessThan">
      <formula>0</formula>
    </cfRule>
    <cfRule type="cellIs" dxfId="756" priority="19" operator="lessThan">
      <formula>0</formula>
    </cfRule>
  </conditionalFormatting>
  <conditionalFormatting sqref="T7:T28">
    <cfRule type="cellIs" dxfId="755" priority="14" operator="lessThan">
      <formula>0</formula>
    </cfRule>
    <cfRule type="cellIs" dxfId="754" priority="15" operator="lessThan">
      <formula>0</formula>
    </cfRule>
    <cfRule type="cellIs" dxfId="753" priority="16" operator="lessThan">
      <formula>0</formula>
    </cfRule>
  </conditionalFormatting>
  <conditionalFormatting sqref="D5:K5">
    <cfRule type="cellIs" dxfId="752" priority="13" operator="greaterThan">
      <formula>0</formula>
    </cfRule>
  </conditionalFormatting>
  <conditionalFormatting sqref="L4 L6 L28:L29">
    <cfRule type="cellIs" dxfId="751" priority="12" operator="equal">
      <formula>$L$4</formula>
    </cfRule>
  </conditionalFormatting>
  <conditionalFormatting sqref="D7:S7">
    <cfRule type="cellIs" dxfId="750" priority="11" operator="greaterThan">
      <formula>0</formula>
    </cfRule>
  </conditionalFormatting>
  <conditionalFormatting sqref="D9:S9">
    <cfRule type="cellIs" dxfId="749" priority="10" operator="greaterThan">
      <formula>0</formula>
    </cfRule>
  </conditionalFormatting>
  <conditionalFormatting sqref="D11:S11">
    <cfRule type="cellIs" dxfId="748" priority="9" operator="greaterThan">
      <formula>0</formula>
    </cfRule>
  </conditionalFormatting>
  <conditionalFormatting sqref="D13:S13">
    <cfRule type="cellIs" dxfId="747" priority="8" operator="greaterThan">
      <formula>0</formula>
    </cfRule>
  </conditionalFormatting>
  <conditionalFormatting sqref="D15:S15">
    <cfRule type="cellIs" dxfId="746" priority="7" operator="greaterThan">
      <formula>0</formula>
    </cfRule>
  </conditionalFormatting>
  <conditionalFormatting sqref="D17:S17">
    <cfRule type="cellIs" dxfId="745" priority="6" operator="greaterThan">
      <formula>0</formula>
    </cfRule>
  </conditionalFormatting>
  <conditionalFormatting sqref="D19:S19">
    <cfRule type="cellIs" dxfId="744" priority="5" operator="greaterThan">
      <formula>0</formula>
    </cfRule>
  </conditionalFormatting>
  <conditionalFormatting sqref="D21:S21">
    <cfRule type="cellIs" dxfId="743" priority="4" operator="greaterThan">
      <formula>0</formula>
    </cfRule>
  </conditionalFormatting>
  <conditionalFormatting sqref="D23:S23">
    <cfRule type="cellIs" dxfId="742" priority="3" operator="greaterThan">
      <formula>0</formula>
    </cfRule>
  </conditionalFormatting>
  <conditionalFormatting sqref="D25:S25">
    <cfRule type="cellIs" dxfId="741" priority="2" operator="greaterThan">
      <formula>0</formula>
    </cfRule>
  </conditionalFormatting>
  <conditionalFormatting sqref="D27:S27">
    <cfRule type="cellIs" dxfId="74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'15'!D29</f>
        <v>0</v>
      </c>
      <c r="E4" s="2">
        <f>'15'!E29</f>
        <v>0</v>
      </c>
      <c r="F4" s="2">
        <f>'15'!F29</f>
        <v>0</v>
      </c>
      <c r="G4" s="2">
        <f>'15'!G29</f>
        <v>0</v>
      </c>
      <c r="H4" s="2">
        <f>'15'!H29</f>
        <v>0</v>
      </c>
      <c r="I4" s="2">
        <f>'15'!I29</f>
        <v>0</v>
      </c>
      <c r="J4" s="2">
        <f>'15'!J29</f>
        <v>0</v>
      </c>
      <c r="K4" s="2">
        <f>'15'!K29</f>
        <v>0</v>
      </c>
      <c r="L4" s="2">
        <f>'15'!L29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9" priority="43" operator="equal">
      <formula>212030016606640</formula>
    </cfRule>
  </conditionalFormatting>
  <conditionalFormatting sqref="D29 E4:E6 E28:K29">
    <cfRule type="cellIs" dxfId="738" priority="41" operator="equal">
      <formula>$E$4</formula>
    </cfRule>
    <cfRule type="cellIs" dxfId="737" priority="42" operator="equal">
      <formula>2120</formula>
    </cfRule>
  </conditionalFormatting>
  <conditionalFormatting sqref="D29:E29 F4:F6 F28:F29">
    <cfRule type="cellIs" dxfId="736" priority="39" operator="equal">
      <formula>$F$4</formula>
    </cfRule>
    <cfRule type="cellIs" dxfId="735" priority="40" operator="equal">
      <formula>300</formula>
    </cfRule>
  </conditionalFormatting>
  <conditionalFormatting sqref="G4:G6 G28:G29">
    <cfRule type="cellIs" dxfId="734" priority="37" operator="equal">
      <formula>$G$4</formula>
    </cfRule>
    <cfRule type="cellIs" dxfId="733" priority="38" operator="equal">
      <formula>1660</formula>
    </cfRule>
  </conditionalFormatting>
  <conditionalFormatting sqref="H4:H6 H28:H29">
    <cfRule type="cellIs" dxfId="732" priority="35" operator="equal">
      <formula>$H$4</formula>
    </cfRule>
    <cfRule type="cellIs" dxfId="731" priority="36" operator="equal">
      <formula>6640</formula>
    </cfRule>
  </conditionalFormatting>
  <conditionalFormatting sqref="T6:T28">
    <cfRule type="cellIs" dxfId="730" priority="34" operator="lessThan">
      <formula>0</formula>
    </cfRule>
  </conditionalFormatting>
  <conditionalFormatting sqref="T7:T27">
    <cfRule type="cellIs" dxfId="729" priority="31" operator="lessThan">
      <formula>0</formula>
    </cfRule>
    <cfRule type="cellIs" dxfId="728" priority="32" operator="lessThan">
      <formula>0</formula>
    </cfRule>
    <cfRule type="cellIs" dxfId="727" priority="33" operator="lessThan">
      <formula>0</formula>
    </cfRule>
  </conditionalFormatting>
  <conditionalFormatting sqref="E4:E6 E28:K28">
    <cfRule type="cellIs" dxfId="726" priority="30" operator="equal">
      <formula>$E$4</formula>
    </cfRule>
  </conditionalFormatting>
  <conditionalFormatting sqref="D28:D29 D6 D4:M4">
    <cfRule type="cellIs" dxfId="725" priority="29" operator="equal">
      <formula>$D$4</formula>
    </cfRule>
  </conditionalFormatting>
  <conditionalFormatting sqref="I4:I6 I28:I29">
    <cfRule type="cellIs" dxfId="724" priority="28" operator="equal">
      <formula>$I$4</formula>
    </cfRule>
  </conditionalFormatting>
  <conditionalFormatting sqref="J4:J6 J28:J29">
    <cfRule type="cellIs" dxfId="723" priority="27" operator="equal">
      <formula>$J$4</formula>
    </cfRule>
  </conditionalFormatting>
  <conditionalFormatting sqref="K4:K6 K28:K29">
    <cfRule type="cellIs" dxfId="722" priority="26" operator="equal">
      <formula>$K$4</formula>
    </cfRule>
  </conditionalFormatting>
  <conditionalFormatting sqref="M4:M6">
    <cfRule type="cellIs" dxfId="721" priority="25" operator="equal">
      <formula>$L$4</formula>
    </cfRule>
  </conditionalFormatting>
  <conditionalFormatting sqref="T7:T28">
    <cfRule type="cellIs" dxfId="720" priority="22" operator="lessThan">
      <formula>0</formula>
    </cfRule>
    <cfRule type="cellIs" dxfId="719" priority="23" operator="lessThan">
      <formula>0</formula>
    </cfRule>
    <cfRule type="cellIs" dxfId="718" priority="24" operator="lessThan">
      <formula>0</formula>
    </cfRule>
  </conditionalFormatting>
  <conditionalFormatting sqref="D5:K5">
    <cfRule type="cellIs" dxfId="717" priority="21" operator="greaterThan">
      <formula>0</formula>
    </cfRule>
  </conditionalFormatting>
  <conditionalFormatting sqref="T6:T28">
    <cfRule type="cellIs" dxfId="716" priority="20" operator="lessThan">
      <formula>0</formula>
    </cfRule>
  </conditionalFormatting>
  <conditionalFormatting sqref="T7:T27">
    <cfRule type="cellIs" dxfId="715" priority="17" operator="lessThan">
      <formula>0</formula>
    </cfRule>
    <cfRule type="cellIs" dxfId="714" priority="18" operator="lessThan">
      <formula>0</formula>
    </cfRule>
    <cfRule type="cellIs" dxfId="713" priority="19" operator="lessThan">
      <formula>0</formula>
    </cfRule>
  </conditionalFormatting>
  <conditionalFormatting sqref="T7:T28">
    <cfRule type="cellIs" dxfId="712" priority="14" operator="lessThan">
      <formula>0</formula>
    </cfRule>
    <cfRule type="cellIs" dxfId="711" priority="15" operator="lessThan">
      <formula>0</formula>
    </cfRule>
    <cfRule type="cellIs" dxfId="710" priority="16" operator="lessThan">
      <formula>0</formula>
    </cfRule>
  </conditionalFormatting>
  <conditionalFormatting sqref="D5:K5">
    <cfRule type="cellIs" dxfId="709" priority="13" operator="greaterThan">
      <formula>0</formula>
    </cfRule>
  </conditionalFormatting>
  <conditionalFormatting sqref="L4 L6 L28:L29">
    <cfRule type="cellIs" dxfId="708" priority="12" operator="equal">
      <formula>$L$4</formula>
    </cfRule>
  </conditionalFormatting>
  <conditionalFormatting sqref="D7:S7">
    <cfRule type="cellIs" dxfId="707" priority="11" operator="greaterThan">
      <formula>0</formula>
    </cfRule>
  </conditionalFormatting>
  <conditionalFormatting sqref="D9:S9">
    <cfRule type="cellIs" dxfId="706" priority="10" operator="greaterThan">
      <formula>0</formula>
    </cfRule>
  </conditionalFormatting>
  <conditionalFormatting sqref="D11:S11">
    <cfRule type="cellIs" dxfId="705" priority="9" operator="greaterThan">
      <formula>0</formula>
    </cfRule>
  </conditionalFormatting>
  <conditionalFormatting sqref="D13:S13">
    <cfRule type="cellIs" dxfId="704" priority="8" operator="greaterThan">
      <formula>0</formula>
    </cfRule>
  </conditionalFormatting>
  <conditionalFormatting sqref="D15:S15">
    <cfRule type="cellIs" dxfId="703" priority="7" operator="greaterThan">
      <formula>0</formula>
    </cfRule>
  </conditionalFormatting>
  <conditionalFormatting sqref="D17:S17">
    <cfRule type="cellIs" dxfId="702" priority="6" operator="greaterThan">
      <formula>0</formula>
    </cfRule>
  </conditionalFormatting>
  <conditionalFormatting sqref="D19:S19">
    <cfRule type="cellIs" dxfId="701" priority="5" operator="greaterThan">
      <formula>0</formula>
    </cfRule>
  </conditionalFormatting>
  <conditionalFormatting sqref="D21:S21">
    <cfRule type="cellIs" dxfId="700" priority="4" operator="greaterThan">
      <formula>0</formula>
    </cfRule>
  </conditionalFormatting>
  <conditionalFormatting sqref="D23:S23">
    <cfRule type="cellIs" dxfId="699" priority="3" operator="greaterThan">
      <formula>0</formula>
    </cfRule>
  </conditionalFormatting>
  <conditionalFormatting sqref="D25:S25">
    <cfRule type="cellIs" dxfId="698" priority="2" operator="greaterThan">
      <formula>0</formula>
    </cfRule>
  </conditionalFormatting>
  <conditionalFormatting sqref="D27:S27">
    <cfRule type="cellIs" dxfId="69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'16'!D29</f>
        <v>0</v>
      </c>
      <c r="E4" s="2">
        <f>'16'!E29</f>
        <v>0</v>
      </c>
      <c r="F4" s="2">
        <f>'16'!F29</f>
        <v>0</v>
      </c>
      <c r="G4" s="2">
        <f>'16'!G29</f>
        <v>0</v>
      </c>
      <c r="H4" s="2">
        <f>'16'!H29</f>
        <v>0</v>
      </c>
      <c r="I4" s="2">
        <f>'16'!I29</f>
        <v>0</v>
      </c>
      <c r="J4" s="2">
        <f>'16'!J29</f>
        <v>0</v>
      </c>
      <c r="K4" s="2">
        <f>'16'!K29</f>
        <v>0</v>
      </c>
      <c r="L4" s="2">
        <f>'16'!L29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6" priority="43" operator="equal">
      <formula>212030016606640</formula>
    </cfRule>
  </conditionalFormatting>
  <conditionalFormatting sqref="D29 E4:E6 E28:K29">
    <cfRule type="cellIs" dxfId="695" priority="41" operator="equal">
      <formula>$E$4</formula>
    </cfRule>
    <cfRule type="cellIs" dxfId="694" priority="42" operator="equal">
      <formula>2120</formula>
    </cfRule>
  </conditionalFormatting>
  <conditionalFormatting sqref="D29:E29 F4:F6 F28:F29">
    <cfRule type="cellIs" dxfId="693" priority="39" operator="equal">
      <formula>$F$4</formula>
    </cfRule>
    <cfRule type="cellIs" dxfId="692" priority="40" operator="equal">
      <formula>300</formula>
    </cfRule>
  </conditionalFormatting>
  <conditionalFormatting sqref="G4:G6 G28:G29">
    <cfRule type="cellIs" dxfId="691" priority="37" operator="equal">
      <formula>$G$4</formula>
    </cfRule>
    <cfRule type="cellIs" dxfId="690" priority="38" operator="equal">
      <formula>1660</formula>
    </cfRule>
  </conditionalFormatting>
  <conditionalFormatting sqref="H4:H6 H28:H29">
    <cfRule type="cellIs" dxfId="689" priority="35" operator="equal">
      <formula>$H$4</formula>
    </cfRule>
    <cfRule type="cellIs" dxfId="688" priority="36" operator="equal">
      <formula>6640</formula>
    </cfRule>
  </conditionalFormatting>
  <conditionalFormatting sqref="T6:T28">
    <cfRule type="cellIs" dxfId="687" priority="34" operator="lessThan">
      <formula>0</formula>
    </cfRule>
  </conditionalFormatting>
  <conditionalFormatting sqref="T7:T27">
    <cfRule type="cellIs" dxfId="686" priority="31" operator="lessThan">
      <formula>0</formula>
    </cfRule>
    <cfRule type="cellIs" dxfId="685" priority="32" operator="lessThan">
      <formula>0</formula>
    </cfRule>
    <cfRule type="cellIs" dxfId="684" priority="33" operator="lessThan">
      <formula>0</formula>
    </cfRule>
  </conditionalFormatting>
  <conditionalFormatting sqref="E4:E6 E28:K28">
    <cfRule type="cellIs" dxfId="683" priority="30" operator="equal">
      <formula>$E$4</formula>
    </cfRule>
  </conditionalFormatting>
  <conditionalFormatting sqref="D28:D29 D6 D4:M4">
    <cfRule type="cellIs" dxfId="682" priority="29" operator="equal">
      <formula>$D$4</formula>
    </cfRule>
  </conditionalFormatting>
  <conditionalFormatting sqref="I4:I6 I28:I29">
    <cfRule type="cellIs" dxfId="681" priority="28" operator="equal">
      <formula>$I$4</formula>
    </cfRule>
  </conditionalFormatting>
  <conditionalFormatting sqref="J4:J6 J28:J29">
    <cfRule type="cellIs" dxfId="680" priority="27" operator="equal">
      <formula>$J$4</formula>
    </cfRule>
  </conditionalFormatting>
  <conditionalFormatting sqref="K4:K6 K28:K29">
    <cfRule type="cellIs" dxfId="679" priority="26" operator="equal">
      <formula>$K$4</formula>
    </cfRule>
  </conditionalFormatting>
  <conditionalFormatting sqref="M4:M6">
    <cfRule type="cellIs" dxfId="678" priority="25" operator="equal">
      <formula>$L$4</formula>
    </cfRule>
  </conditionalFormatting>
  <conditionalFormatting sqref="T7:T28">
    <cfRule type="cellIs" dxfId="677" priority="22" operator="lessThan">
      <formula>0</formula>
    </cfRule>
    <cfRule type="cellIs" dxfId="676" priority="23" operator="lessThan">
      <formula>0</formula>
    </cfRule>
    <cfRule type="cellIs" dxfId="675" priority="24" operator="lessThan">
      <formula>0</formula>
    </cfRule>
  </conditionalFormatting>
  <conditionalFormatting sqref="D5:K5">
    <cfRule type="cellIs" dxfId="674" priority="21" operator="greaterThan">
      <formula>0</formula>
    </cfRule>
  </conditionalFormatting>
  <conditionalFormatting sqref="T6:T28">
    <cfRule type="cellIs" dxfId="673" priority="20" operator="lessThan">
      <formula>0</formula>
    </cfRule>
  </conditionalFormatting>
  <conditionalFormatting sqref="T7:T27">
    <cfRule type="cellIs" dxfId="672" priority="17" operator="lessThan">
      <formula>0</formula>
    </cfRule>
    <cfRule type="cellIs" dxfId="671" priority="18" operator="lessThan">
      <formula>0</formula>
    </cfRule>
    <cfRule type="cellIs" dxfId="670" priority="19" operator="lessThan">
      <formula>0</formula>
    </cfRule>
  </conditionalFormatting>
  <conditionalFormatting sqref="T7:T28">
    <cfRule type="cellIs" dxfId="669" priority="14" operator="lessThan">
      <formula>0</formula>
    </cfRule>
    <cfRule type="cellIs" dxfId="668" priority="15" operator="lessThan">
      <formula>0</formula>
    </cfRule>
    <cfRule type="cellIs" dxfId="667" priority="16" operator="lessThan">
      <formula>0</formula>
    </cfRule>
  </conditionalFormatting>
  <conditionalFormatting sqref="D5:K5">
    <cfRule type="cellIs" dxfId="666" priority="13" operator="greaterThan">
      <formula>0</formula>
    </cfRule>
  </conditionalFormatting>
  <conditionalFormatting sqref="L4 L6 L28:L29">
    <cfRule type="cellIs" dxfId="665" priority="12" operator="equal">
      <formula>$L$4</formula>
    </cfRule>
  </conditionalFormatting>
  <conditionalFormatting sqref="D7:S7">
    <cfRule type="cellIs" dxfId="664" priority="11" operator="greaterThan">
      <formula>0</formula>
    </cfRule>
  </conditionalFormatting>
  <conditionalFormatting sqref="D9:S9">
    <cfRule type="cellIs" dxfId="663" priority="10" operator="greaterThan">
      <formula>0</formula>
    </cfRule>
  </conditionalFormatting>
  <conditionalFormatting sqref="D11:S11">
    <cfRule type="cellIs" dxfId="662" priority="9" operator="greaterThan">
      <formula>0</formula>
    </cfRule>
  </conditionalFormatting>
  <conditionalFormatting sqref="D13:S13">
    <cfRule type="cellIs" dxfId="661" priority="8" operator="greaterThan">
      <formula>0</formula>
    </cfRule>
  </conditionalFormatting>
  <conditionalFormatting sqref="D15:S15">
    <cfRule type="cellIs" dxfId="660" priority="7" operator="greaterThan">
      <formula>0</formula>
    </cfRule>
  </conditionalFormatting>
  <conditionalFormatting sqref="D17:S17">
    <cfRule type="cellIs" dxfId="659" priority="6" operator="greaterThan">
      <formula>0</formula>
    </cfRule>
  </conditionalFormatting>
  <conditionalFormatting sqref="D19:S19">
    <cfRule type="cellIs" dxfId="658" priority="5" operator="greaterThan">
      <formula>0</formula>
    </cfRule>
  </conditionalFormatting>
  <conditionalFormatting sqref="D21:S21">
    <cfRule type="cellIs" dxfId="657" priority="4" operator="greaterThan">
      <formula>0</formula>
    </cfRule>
  </conditionalFormatting>
  <conditionalFormatting sqref="D23:S23">
    <cfRule type="cellIs" dxfId="656" priority="3" operator="greaterThan">
      <formula>0</formula>
    </cfRule>
  </conditionalFormatting>
  <conditionalFormatting sqref="D25:S25">
    <cfRule type="cellIs" dxfId="655" priority="2" operator="greaterThan">
      <formula>0</formula>
    </cfRule>
  </conditionalFormatting>
  <conditionalFormatting sqref="D27:S27">
    <cfRule type="cellIs" dxfId="65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'17'!D29</f>
        <v>0</v>
      </c>
      <c r="E4" s="2">
        <f>'17'!E29</f>
        <v>0</v>
      </c>
      <c r="F4" s="2">
        <f>'17'!F29</f>
        <v>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0</v>
      </c>
      <c r="K4" s="2">
        <f>'17'!K29</f>
        <v>0</v>
      </c>
      <c r="L4" s="2">
        <f>'17'!L29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3" priority="43" operator="equal">
      <formula>212030016606640</formula>
    </cfRule>
  </conditionalFormatting>
  <conditionalFormatting sqref="D29 E4:E6 E28:K29">
    <cfRule type="cellIs" dxfId="652" priority="41" operator="equal">
      <formula>$E$4</formula>
    </cfRule>
    <cfRule type="cellIs" dxfId="651" priority="42" operator="equal">
      <formula>2120</formula>
    </cfRule>
  </conditionalFormatting>
  <conditionalFormatting sqref="D29:E29 F4:F6 F28:F29">
    <cfRule type="cellIs" dxfId="650" priority="39" operator="equal">
      <formula>$F$4</formula>
    </cfRule>
    <cfRule type="cellIs" dxfId="649" priority="40" operator="equal">
      <formula>300</formula>
    </cfRule>
  </conditionalFormatting>
  <conditionalFormatting sqref="G4:G6 G28:G29">
    <cfRule type="cellIs" dxfId="648" priority="37" operator="equal">
      <formula>$G$4</formula>
    </cfRule>
    <cfRule type="cellIs" dxfId="647" priority="38" operator="equal">
      <formula>1660</formula>
    </cfRule>
  </conditionalFormatting>
  <conditionalFormatting sqref="H4:H6 H28:H29">
    <cfRule type="cellIs" dxfId="646" priority="35" operator="equal">
      <formula>$H$4</formula>
    </cfRule>
    <cfRule type="cellIs" dxfId="645" priority="36" operator="equal">
      <formula>6640</formula>
    </cfRule>
  </conditionalFormatting>
  <conditionalFormatting sqref="T6:T28">
    <cfRule type="cellIs" dxfId="644" priority="34" operator="lessThan">
      <formula>0</formula>
    </cfRule>
  </conditionalFormatting>
  <conditionalFormatting sqref="T7:T27">
    <cfRule type="cellIs" dxfId="643" priority="31" operator="lessThan">
      <formula>0</formula>
    </cfRule>
    <cfRule type="cellIs" dxfId="642" priority="32" operator="lessThan">
      <formula>0</formula>
    </cfRule>
    <cfRule type="cellIs" dxfId="641" priority="33" operator="lessThan">
      <formula>0</formula>
    </cfRule>
  </conditionalFormatting>
  <conditionalFormatting sqref="E4:E6 E28:K28">
    <cfRule type="cellIs" dxfId="640" priority="30" operator="equal">
      <formula>$E$4</formula>
    </cfRule>
  </conditionalFormatting>
  <conditionalFormatting sqref="D28:D29 D6 D4:M4">
    <cfRule type="cellIs" dxfId="639" priority="29" operator="equal">
      <formula>$D$4</formula>
    </cfRule>
  </conditionalFormatting>
  <conditionalFormatting sqref="I4:I6 I28:I29">
    <cfRule type="cellIs" dxfId="638" priority="28" operator="equal">
      <formula>$I$4</formula>
    </cfRule>
  </conditionalFormatting>
  <conditionalFormatting sqref="J4:J6 J28:J29">
    <cfRule type="cellIs" dxfId="637" priority="27" operator="equal">
      <formula>$J$4</formula>
    </cfRule>
  </conditionalFormatting>
  <conditionalFormatting sqref="K4:K6 K28:K29">
    <cfRule type="cellIs" dxfId="636" priority="26" operator="equal">
      <formula>$K$4</formula>
    </cfRule>
  </conditionalFormatting>
  <conditionalFormatting sqref="M4:M6">
    <cfRule type="cellIs" dxfId="635" priority="25" operator="equal">
      <formula>$L$4</formula>
    </cfRule>
  </conditionalFormatting>
  <conditionalFormatting sqref="T7:T28">
    <cfRule type="cellIs" dxfId="634" priority="22" operator="lessThan">
      <formula>0</formula>
    </cfRule>
    <cfRule type="cellIs" dxfId="633" priority="23" operator="lessThan">
      <formula>0</formula>
    </cfRule>
    <cfRule type="cellIs" dxfId="632" priority="24" operator="lessThan">
      <formula>0</formula>
    </cfRule>
  </conditionalFormatting>
  <conditionalFormatting sqref="D5:K5">
    <cfRule type="cellIs" dxfId="631" priority="21" operator="greaterThan">
      <formula>0</formula>
    </cfRule>
  </conditionalFormatting>
  <conditionalFormatting sqref="T6:T28">
    <cfRule type="cellIs" dxfId="630" priority="20" operator="lessThan">
      <formula>0</formula>
    </cfRule>
  </conditionalFormatting>
  <conditionalFormatting sqref="T7:T27">
    <cfRule type="cellIs" dxfId="629" priority="17" operator="lessThan">
      <formula>0</formula>
    </cfRule>
    <cfRule type="cellIs" dxfId="628" priority="18" operator="lessThan">
      <formula>0</formula>
    </cfRule>
    <cfRule type="cellIs" dxfId="627" priority="19" operator="lessThan">
      <formula>0</formula>
    </cfRule>
  </conditionalFormatting>
  <conditionalFormatting sqref="T7:T28">
    <cfRule type="cellIs" dxfId="626" priority="14" operator="lessThan">
      <formula>0</formula>
    </cfRule>
    <cfRule type="cellIs" dxfId="625" priority="15" operator="lessThan">
      <formula>0</formula>
    </cfRule>
    <cfRule type="cellIs" dxfId="624" priority="16" operator="lessThan">
      <formula>0</formula>
    </cfRule>
  </conditionalFormatting>
  <conditionalFormatting sqref="D5:K5">
    <cfRule type="cellIs" dxfId="623" priority="13" operator="greaterThan">
      <formula>0</formula>
    </cfRule>
  </conditionalFormatting>
  <conditionalFormatting sqref="L4 L6 L28:L29">
    <cfRule type="cellIs" dxfId="622" priority="12" operator="equal">
      <formula>$L$4</formula>
    </cfRule>
  </conditionalFormatting>
  <conditionalFormatting sqref="D7:S7">
    <cfRule type="cellIs" dxfId="621" priority="11" operator="greaterThan">
      <formula>0</formula>
    </cfRule>
  </conditionalFormatting>
  <conditionalFormatting sqref="D9:S9">
    <cfRule type="cellIs" dxfId="620" priority="10" operator="greaterThan">
      <formula>0</formula>
    </cfRule>
  </conditionalFormatting>
  <conditionalFormatting sqref="D11:S11">
    <cfRule type="cellIs" dxfId="619" priority="9" operator="greaterThan">
      <formula>0</formula>
    </cfRule>
  </conditionalFormatting>
  <conditionalFormatting sqref="D13:S13">
    <cfRule type="cellIs" dxfId="618" priority="8" operator="greaterThan">
      <formula>0</formula>
    </cfRule>
  </conditionalFormatting>
  <conditionalFormatting sqref="D15:S15">
    <cfRule type="cellIs" dxfId="617" priority="7" operator="greaterThan">
      <formula>0</formula>
    </cfRule>
  </conditionalFormatting>
  <conditionalFormatting sqref="D17:S17">
    <cfRule type="cellIs" dxfId="616" priority="6" operator="greaterThan">
      <formula>0</formula>
    </cfRule>
  </conditionalFormatting>
  <conditionalFormatting sqref="D19:S19">
    <cfRule type="cellIs" dxfId="615" priority="5" operator="greaterThan">
      <formula>0</formula>
    </cfRule>
  </conditionalFormatting>
  <conditionalFormatting sqref="D21:S21">
    <cfRule type="cellIs" dxfId="614" priority="4" operator="greaterThan">
      <formula>0</formula>
    </cfRule>
  </conditionalFormatting>
  <conditionalFormatting sqref="D23:S23">
    <cfRule type="cellIs" dxfId="613" priority="3" operator="greaterThan">
      <formula>0</formula>
    </cfRule>
  </conditionalFormatting>
  <conditionalFormatting sqref="D25:S25">
    <cfRule type="cellIs" dxfId="612" priority="2" operator="greaterThan">
      <formula>0</formula>
    </cfRule>
  </conditionalFormatting>
  <conditionalFormatting sqref="D27:S27">
    <cfRule type="cellIs" dxfId="61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'18'!D29</f>
        <v>0</v>
      </c>
      <c r="E4" s="2">
        <f>'18'!E29</f>
        <v>0</v>
      </c>
      <c r="F4" s="2">
        <f>'18'!F29</f>
        <v>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0</v>
      </c>
      <c r="K4" s="2">
        <f>'18'!K29</f>
        <v>0</v>
      </c>
      <c r="L4" s="2">
        <f>'18'!L29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10" priority="43" operator="equal">
      <formula>212030016606640</formula>
    </cfRule>
  </conditionalFormatting>
  <conditionalFormatting sqref="D29 E4:E6 E28:K29">
    <cfRule type="cellIs" dxfId="609" priority="41" operator="equal">
      <formula>$E$4</formula>
    </cfRule>
    <cfRule type="cellIs" dxfId="608" priority="42" operator="equal">
      <formula>2120</formula>
    </cfRule>
  </conditionalFormatting>
  <conditionalFormatting sqref="D29:E29 F4:F6 F28:F29">
    <cfRule type="cellIs" dxfId="607" priority="39" operator="equal">
      <formula>$F$4</formula>
    </cfRule>
    <cfRule type="cellIs" dxfId="606" priority="40" operator="equal">
      <formula>300</formula>
    </cfRule>
  </conditionalFormatting>
  <conditionalFormatting sqref="G4:G6 G28:G29">
    <cfRule type="cellIs" dxfId="605" priority="37" operator="equal">
      <formula>$G$4</formula>
    </cfRule>
    <cfRule type="cellIs" dxfId="604" priority="38" operator="equal">
      <formula>1660</formula>
    </cfRule>
  </conditionalFormatting>
  <conditionalFormatting sqref="H4:H6 H28:H29">
    <cfRule type="cellIs" dxfId="603" priority="35" operator="equal">
      <formula>$H$4</formula>
    </cfRule>
    <cfRule type="cellIs" dxfId="602" priority="36" operator="equal">
      <formula>6640</formula>
    </cfRule>
  </conditionalFormatting>
  <conditionalFormatting sqref="T6:T28">
    <cfRule type="cellIs" dxfId="601" priority="34" operator="lessThan">
      <formula>0</formula>
    </cfRule>
  </conditionalFormatting>
  <conditionalFormatting sqref="T7:T27">
    <cfRule type="cellIs" dxfId="600" priority="31" operator="lessThan">
      <formula>0</formula>
    </cfRule>
    <cfRule type="cellIs" dxfId="599" priority="32" operator="lessThan">
      <formula>0</formula>
    </cfRule>
    <cfRule type="cellIs" dxfId="598" priority="33" operator="lessThan">
      <formula>0</formula>
    </cfRule>
  </conditionalFormatting>
  <conditionalFormatting sqref="E4:E6 E28:K28">
    <cfRule type="cellIs" dxfId="597" priority="30" operator="equal">
      <formula>$E$4</formula>
    </cfRule>
  </conditionalFormatting>
  <conditionalFormatting sqref="D28:D29 D6 D4:M4">
    <cfRule type="cellIs" dxfId="596" priority="29" operator="equal">
      <formula>$D$4</formula>
    </cfRule>
  </conditionalFormatting>
  <conditionalFormatting sqref="I4:I6 I28:I29">
    <cfRule type="cellIs" dxfId="595" priority="28" operator="equal">
      <formula>$I$4</formula>
    </cfRule>
  </conditionalFormatting>
  <conditionalFormatting sqref="J4:J6 J28:J29">
    <cfRule type="cellIs" dxfId="594" priority="27" operator="equal">
      <formula>$J$4</formula>
    </cfRule>
  </conditionalFormatting>
  <conditionalFormatting sqref="K4:K6 K28:K29">
    <cfRule type="cellIs" dxfId="593" priority="26" operator="equal">
      <formula>$K$4</formula>
    </cfRule>
  </conditionalFormatting>
  <conditionalFormatting sqref="M4:M6">
    <cfRule type="cellIs" dxfId="592" priority="25" operator="equal">
      <formula>$L$4</formula>
    </cfRule>
  </conditionalFormatting>
  <conditionalFormatting sqref="T7:T28">
    <cfRule type="cellIs" dxfId="591" priority="22" operator="lessThan">
      <formula>0</formula>
    </cfRule>
    <cfRule type="cellIs" dxfId="590" priority="23" operator="lessThan">
      <formula>0</formula>
    </cfRule>
    <cfRule type="cellIs" dxfId="589" priority="24" operator="lessThan">
      <formula>0</formula>
    </cfRule>
  </conditionalFormatting>
  <conditionalFormatting sqref="D5:K5">
    <cfRule type="cellIs" dxfId="588" priority="21" operator="greaterThan">
      <formula>0</formula>
    </cfRule>
  </conditionalFormatting>
  <conditionalFormatting sqref="T6:T28">
    <cfRule type="cellIs" dxfId="587" priority="20" operator="lessThan">
      <formula>0</formula>
    </cfRule>
  </conditionalFormatting>
  <conditionalFormatting sqref="T7:T27">
    <cfRule type="cellIs" dxfId="586" priority="17" operator="lessThan">
      <formula>0</formula>
    </cfRule>
    <cfRule type="cellIs" dxfId="585" priority="18" operator="lessThan">
      <formula>0</formula>
    </cfRule>
    <cfRule type="cellIs" dxfId="584" priority="19" operator="lessThan">
      <formula>0</formula>
    </cfRule>
  </conditionalFormatting>
  <conditionalFormatting sqref="T7:T28">
    <cfRule type="cellIs" dxfId="583" priority="14" operator="lessThan">
      <formula>0</formula>
    </cfRule>
    <cfRule type="cellIs" dxfId="582" priority="15" operator="lessThan">
      <formula>0</formula>
    </cfRule>
    <cfRule type="cellIs" dxfId="581" priority="16" operator="lessThan">
      <formula>0</formula>
    </cfRule>
  </conditionalFormatting>
  <conditionalFormatting sqref="D5:K5">
    <cfRule type="cellIs" dxfId="580" priority="13" operator="greaterThan">
      <formula>0</formula>
    </cfRule>
  </conditionalFormatting>
  <conditionalFormatting sqref="L4 L6 L28:L29">
    <cfRule type="cellIs" dxfId="579" priority="12" operator="equal">
      <formula>$L$4</formula>
    </cfRule>
  </conditionalFormatting>
  <conditionalFormatting sqref="D7:S7">
    <cfRule type="cellIs" dxfId="578" priority="11" operator="greaterThan">
      <formula>0</formula>
    </cfRule>
  </conditionalFormatting>
  <conditionalFormatting sqref="D9:S9">
    <cfRule type="cellIs" dxfId="577" priority="10" operator="greaterThan">
      <formula>0</formula>
    </cfRule>
  </conditionalFormatting>
  <conditionalFormatting sqref="D11:S11">
    <cfRule type="cellIs" dxfId="576" priority="9" operator="greaterThan">
      <formula>0</formula>
    </cfRule>
  </conditionalFormatting>
  <conditionalFormatting sqref="D13:S13">
    <cfRule type="cellIs" dxfId="575" priority="8" operator="greaterThan">
      <formula>0</formula>
    </cfRule>
  </conditionalFormatting>
  <conditionalFormatting sqref="D15:S15">
    <cfRule type="cellIs" dxfId="574" priority="7" operator="greaterThan">
      <formula>0</formula>
    </cfRule>
  </conditionalFormatting>
  <conditionalFormatting sqref="D17:S17">
    <cfRule type="cellIs" dxfId="573" priority="6" operator="greaterThan">
      <formula>0</formula>
    </cfRule>
  </conditionalFormatting>
  <conditionalFormatting sqref="D19:S19">
    <cfRule type="cellIs" dxfId="572" priority="5" operator="greaterThan">
      <formula>0</formula>
    </cfRule>
  </conditionalFormatting>
  <conditionalFormatting sqref="D21:S21">
    <cfRule type="cellIs" dxfId="571" priority="4" operator="greaterThan">
      <formula>0</formula>
    </cfRule>
  </conditionalFormatting>
  <conditionalFormatting sqref="D23:S23">
    <cfRule type="cellIs" dxfId="570" priority="3" operator="greaterThan">
      <formula>0</formula>
    </cfRule>
  </conditionalFormatting>
  <conditionalFormatting sqref="D25:S25">
    <cfRule type="cellIs" dxfId="569" priority="2" operator="greaterThan">
      <formula>0</formula>
    </cfRule>
  </conditionalFormatting>
  <conditionalFormatting sqref="D27:S27">
    <cfRule type="cellIs" dxfId="56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'1'!D29</f>
        <v>0</v>
      </c>
      <c r="E4" s="2">
        <f>'1'!E29</f>
        <v>0</v>
      </c>
      <c r="F4" s="2">
        <f>'1'!F29</f>
        <v>0</v>
      </c>
      <c r="G4" s="2">
        <f>'1'!G29</f>
        <v>0</v>
      </c>
      <c r="H4" s="2">
        <f>'1'!H29</f>
        <v>0</v>
      </c>
      <c r="I4" s="2">
        <f>'1'!I29</f>
        <v>0</v>
      </c>
      <c r="J4" s="2">
        <f>'1'!J29</f>
        <v>0</v>
      </c>
      <c r="K4" s="2">
        <f>'1'!K29</f>
        <v>0</v>
      </c>
      <c r="L4" s="2">
        <f>'1'!L29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1" priority="43" operator="equal">
      <formula>212030016606640</formula>
    </cfRule>
  </conditionalFormatting>
  <conditionalFormatting sqref="D29 E4:E6 E28:K29">
    <cfRule type="cellIs" dxfId="1340" priority="41" operator="equal">
      <formula>$E$4</formula>
    </cfRule>
    <cfRule type="cellIs" dxfId="1339" priority="42" operator="equal">
      <formula>2120</formula>
    </cfRule>
  </conditionalFormatting>
  <conditionalFormatting sqref="D29:E29 F4:F6 F28:F29">
    <cfRule type="cellIs" dxfId="1338" priority="39" operator="equal">
      <formula>$F$4</formula>
    </cfRule>
    <cfRule type="cellIs" dxfId="1337" priority="40" operator="equal">
      <formula>300</formula>
    </cfRule>
  </conditionalFormatting>
  <conditionalFormatting sqref="G4:G6 G28:G29">
    <cfRule type="cellIs" dxfId="1336" priority="37" operator="equal">
      <formula>$G$4</formula>
    </cfRule>
    <cfRule type="cellIs" dxfId="1335" priority="38" operator="equal">
      <formula>1660</formula>
    </cfRule>
  </conditionalFormatting>
  <conditionalFormatting sqref="H4:H6 H28:H29">
    <cfRule type="cellIs" dxfId="1334" priority="35" operator="equal">
      <formula>$H$4</formula>
    </cfRule>
    <cfRule type="cellIs" dxfId="1333" priority="36" operator="equal">
      <formula>6640</formula>
    </cfRule>
  </conditionalFormatting>
  <conditionalFormatting sqref="T6:T28">
    <cfRule type="cellIs" dxfId="1332" priority="34" operator="lessThan">
      <formula>0</formula>
    </cfRule>
  </conditionalFormatting>
  <conditionalFormatting sqref="T7:T27">
    <cfRule type="cellIs" dxfId="1331" priority="31" operator="lessThan">
      <formula>0</formula>
    </cfRule>
    <cfRule type="cellIs" dxfId="1330" priority="32" operator="lessThan">
      <formula>0</formula>
    </cfRule>
    <cfRule type="cellIs" dxfId="1329" priority="33" operator="lessThan">
      <formula>0</formula>
    </cfRule>
  </conditionalFormatting>
  <conditionalFormatting sqref="E4:E6 E28:K28">
    <cfRule type="cellIs" dxfId="1328" priority="30" operator="equal">
      <formula>$E$4</formula>
    </cfRule>
  </conditionalFormatting>
  <conditionalFormatting sqref="D28:D29 D6 D4:M4">
    <cfRule type="cellIs" dxfId="1327" priority="29" operator="equal">
      <formula>$D$4</formula>
    </cfRule>
  </conditionalFormatting>
  <conditionalFormatting sqref="I4:I6 I28:I29">
    <cfRule type="cellIs" dxfId="1326" priority="28" operator="equal">
      <formula>$I$4</formula>
    </cfRule>
  </conditionalFormatting>
  <conditionalFormatting sqref="J4:J6 J28:J29">
    <cfRule type="cellIs" dxfId="1325" priority="27" operator="equal">
      <formula>$J$4</formula>
    </cfRule>
  </conditionalFormatting>
  <conditionalFormatting sqref="K4:K6 K28:K29">
    <cfRule type="cellIs" dxfId="1324" priority="26" operator="equal">
      <formula>$K$4</formula>
    </cfRule>
  </conditionalFormatting>
  <conditionalFormatting sqref="M4:M6">
    <cfRule type="cellIs" dxfId="1323" priority="25" operator="equal">
      <formula>$L$4</formula>
    </cfRule>
  </conditionalFormatting>
  <conditionalFormatting sqref="T7:T28">
    <cfRule type="cellIs" dxfId="1322" priority="22" operator="lessThan">
      <formula>0</formula>
    </cfRule>
    <cfRule type="cellIs" dxfId="1321" priority="23" operator="lessThan">
      <formula>0</formula>
    </cfRule>
    <cfRule type="cellIs" dxfId="1320" priority="24" operator="lessThan">
      <formula>0</formula>
    </cfRule>
  </conditionalFormatting>
  <conditionalFormatting sqref="D5:K5">
    <cfRule type="cellIs" dxfId="1319" priority="21" operator="greaterThan">
      <formula>0</formula>
    </cfRule>
  </conditionalFormatting>
  <conditionalFormatting sqref="T6:T28">
    <cfRule type="cellIs" dxfId="1318" priority="20" operator="lessThan">
      <formula>0</formula>
    </cfRule>
  </conditionalFormatting>
  <conditionalFormatting sqref="T7:T27">
    <cfRule type="cellIs" dxfId="1317" priority="17" operator="lessThan">
      <formula>0</formula>
    </cfRule>
    <cfRule type="cellIs" dxfId="1316" priority="18" operator="lessThan">
      <formula>0</formula>
    </cfRule>
    <cfRule type="cellIs" dxfId="1315" priority="19" operator="lessThan">
      <formula>0</formula>
    </cfRule>
  </conditionalFormatting>
  <conditionalFormatting sqref="T7:T28">
    <cfRule type="cellIs" dxfId="1314" priority="14" operator="lessThan">
      <formula>0</formula>
    </cfRule>
    <cfRule type="cellIs" dxfId="1313" priority="15" operator="lessThan">
      <formula>0</formula>
    </cfRule>
    <cfRule type="cellIs" dxfId="1312" priority="16" operator="lessThan">
      <formula>0</formula>
    </cfRule>
  </conditionalFormatting>
  <conditionalFormatting sqref="D5:K5">
    <cfRule type="cellIs" dxfId="1311" priority="13" operator="greaterThan">
      <formula>0</formula>
    </cfRule>
  </conditionalFormatting>
  <conditionalFormatting sqref="L4 L6 L28:L29">
    <cfRule type="cellIs" dxfId="1310" priority="12" operator="equal">
      <formula>$L$4</formula>
    </cfRule>
  </conditionalFormatting>
  <conditionalFormatting sqref="D7:S7">
    <cfRule type="cellIs" dxfId="1309" priority="11" operator="greaterThan">
      <formula>0</formula>
    </cfRule>
  </conditionalFormatting>
  <conditionalFormatting sqref="D9:S9">
    <cfRule type="cellIs" dxfId="1308" priority="10" operator="greaterThan">
      <formula>0</formula>
    </cfRule>
  </conditionalFormatting>
  <conditionalFormatting sqref="D11:S11">
    <cfRule type="cellIs" dxfId="1307" priority="9" operator="greaterThan">
      <formula>0</formula>
    </cfRule>
  </conditionalFormatting>
  <conditionalFormatting sqref="D13:S13">
    <cfRule type="cellIs" dxfId="1306" priority="8" operator="greaterThan">
      <formula>0</formula>
    </cfRule>
  </conditionalFormatting>
  <conditionalFormatting sqref="D15:S15">
    <cfRule type="cellIs" dxfId="1305" priority="7" operator="greaterThan">
      <formula>0</formula>
    </cfRule>
  </conditionalFormatting>
  <conditionalFormatting sqref="D17:S17">
    <cfRule type="cellIs" dxfId="1304" priority="6" operator="greaterThan">
      <formula>0</formula>
    </cfRule>
  </conditionalFormatting>
  <conditionalFormatting sqref="D19:S19">
    <cfRule type="cellIs" dxfId="1303" priority="5" operator="greaterThan">
      <formula>0</formula>
    </cfRule>
  </conditionalFormatting>
  <conditionalFormatting sqref="D21:S21">
    <cfRule type="cellIs" dxfId="1302" priority="4" operator="greaterThan">
      <formula>0</formula>
    </cfRule>
  </conditionalFormatting>
  <conditionalFormatting sqref="D23:S23">
    <cfRule type="cellIs" dxfId="1301" priority="3" operator="greaterThan">
      <formula>0</formula>
    </cfRule>
  </conditionalFormatting>
  <conditionalFormatting sqref="D25:S25">
    <cfRule type="cellIs" dxfId="1300" priority="2" operator="greaterThan">
      <formula>0</formula>
    </cfRule>
  </conditionalFormatting>
  <conditionalFormatting sqref="D27:S27">
    <cfRule type="cellIs" dxfId="129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'19'!D29</f>
        <v>0</v>
      </c>
      <c r="E4" s="2">
        <f>'19'!E29</f>
        <v>0</v>
      </c>
      <c r="F4" s="2">
        <f>'19'!F29</f>
        <v>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0</v>
      </c>
      <c r="K4" s="2">
        <f>'19'!K29</f>
        <v>0</v>
      </c>
      <c r="L4" s="2">
        <f>'19'!L29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7" priority="43" operator="equal">
      <formula>212030016606640</formula>
    </cfRule>
  </conditionalFormatting>
  <conditionalFormatting sqref="D29 E4:E6 E28:K29">
    <cfRule type="cellIs" dxfId="566" priority="41" operator="equal">
      <formula>$E$4</formula>
    </cfRule>
    <cfRule type="cellIs" dxfId="565" priority="42" operator="equal">
      <formula>2120</formula>
    </cfRule>
  </conditionalFormatting>
  <conditionalFormatting sqref="D29:E29 F4:F6 F28:F29">
    <cfRule type="cellIs" dxfId="564" priority="39" operator="equal">
      <formula>$F$4</formula>
    </cfRule>
    <cfRule type="cellIs" dxfId="563" priority="40" operator="equal">
      <formula>300</formula>
    </cfRule>
  </conditionalFormatting>
  <conditionalFormatting sqref="G4:G6 G28:G29">
    <cfRule type="cellIs" dxfId="562" priority="37" operator="equal">
      <formula>$G$4</formula>
    </cfRule>
    <cfRule type="cellIs" dxfId="561" priority="38" operator="equal">
      <formula>1660</formula>
    </cfRule>
  </conditionalFormatting>
  <conditionalFormatting sqref="H4:H6 H28:H29">
    <cfRule type="cellIs" dxfId="560" priority="35" operator="equal">
      <formula>$H$4</formula>
    </cfRule>
    <cfRule type="cellIs" dxfId="559" priority="36" operator="equal">
      <formula>6640</formula>
    </cfRule>
  </conditionalFormatting>
  <conditionalFormatting sqref="T6:T28">
    <cfRule type="cellIs" dxfId="558" priority="34" operator="lessThan">
      <formula>0</formula>
    </cfRule>
  </conditionalFormatting>
  <conditionalFormatting sqref="T7:T27">
    <cfRule type="cellIs" dxfId="557" priority="31" operator="lessThan">
      <formula>0</formula>
    </cfRule>
    <cfRule type="cellIs" dxfId="556" priority="32" operator="lessThan">
      <formula>0</formula>
    </cfRule>
    <cfRule type="cellIs" dxfId="555" priority="33" operator="lessThan">
      <formula>0</formula>
    </cfRule>
  </conditionalFormatting>
  <conditionalFormatting sqref="E4:E6 E28:K28">
    <cfRule type="cellIs" dxfId="554" priority="30" operator="equal">
      <formula>$E$4</formula>
    </cfRule>
  </conditionalFormatting>
  <conditionalFormatting sqref="D28:D29 D6 D4:M4">
    <cfRule type="cellIs" dxfId="553" priority="29" operator="equal">
      <formula>$D$4</formula>
    </cfRule>
  </conditionalFormatting>
  <conditionalFormatting sqref="I4:I6 I28:I29">
    <cfRule type="cellIs" dxfId="552" priority="28" operator="equal">
      <formula>$I$4</formula>
    </cfRule>
  </conditionalFormatting>
  <conditionalFormatting sqref="J4:J6 J28:J29">
    <cfRule type="cellIs" dxfId="551" priority="27" operator="equal">
      <formula>$J$4</formula>
    </cfRule>
  </conditionalFormatting>
  <conditionalFormatting sqref="K4:K6 K28:K29">
    <cfRule type="cellIs" dxfId="550" priority="26" operator="equal">
      <formula>$K$4</formula>
    </cfRule>
  </conditionalFormatting>
  <conditionalFormatting sqref="M4:M6">
    <cfRule type="cellIs" dxfId="549" priority="25" operator="equal">
      <formula>$L$4</formula>
    </cfRule>
  </conditionalFormatting>
  <conditionalFormatting sqref="T7:T28">
    <cfRule type="cellIs" dxfId="548" priority="22" operator="lessThan">
      <formula>0</formula>
    </cfRule>
    <cfRule type="cellIs" dxfId="547" priority="23" operator="lessThan">
      <formula>0</formula>
    </cfRule>
    <cfRule type="cellIs" dxfId="546" priority="24" operator="lessThan">
      <formula>0</formula>
    </cfRule>
  </conditionalFormatting>
  <conditionalFormatting sqref="D5:K5">
    <cfRule type="cellIs" dxfId="545" priority="21" operator="greaterThan">
      <formula>0</formula>
    </cfRule>
  </conditionalFormatting>
  <conditionalFormatting sqref="T6:T28">
    <cfRule type="cellIs" dxfId="544" priority="20" operator="lessThan">
      <formula>0</formula>
    </cfRule>
  </conditionalFormatting>
  <conditionalFormatting sqref="T7:T27">
    <cfRule type="cellIs" dxfId="543" priority="17" operator="lessThan">
      <formula>0</formula>
    </cfRule>
    <cfRule type="cellIs" dxfId="542" priority="18" operator="lessThan">
      <formula>0</formula>
    </cfRule>
    <cfRule type="cellIs" dxfId="541" priority="19" operator="lessThan">
      <formula>0</formula>
    </cfRule>
  </conditionalFormatting>
  <conditionalFormatting sqref="T7:T28">
    <cfRule type="cellIs" dxfId="540" priority="14" operator="lessThan">
      <formula>0</formula>
    </cfRule>
    <cfRule type="cellIs" dxfId="539" priority="15" operator="lessThan">
      <formula>0</formula>
    </cfRule>
    <cfRule type="cellIs" dxfId="538" priority="16" operator="lessThan">
      <formula>0</formula>
    </cfRule>
  </conditionalFormatting>
  <conditionalFormatting sqref="D5:K5">
    <cfRule type="cellIs" dxfId="537" priority="13" operator="greaterThan">
      <formula>0</formula>
    </cfRule>
  </conditionalFormatting>
  <conditionalFormatting sqref="L4 L6 L28:L29">
    <cfRule type="cellIs" dxfId="536" priority="12" operator="equal">
      <formula>$L$4</formula>
    </cfRule>
  </conditionalFormatting>
  <conditionalFormatting sqref="D7:S7">
    <cfRule type="cellIs" dxfId="535" priority="11" operator="greaterThan">
      <formula>0</formula>
    </cfRule>
  </conditionalFormatting>
  <conditionalFormatting sqref="D9:S9">
    <cfRule type="cellIs" dxfId="534" priority="10" operator="greaterThan">
      <formula>0</formula>
    </cfRule>
  </conditionalFormatting>
  <conditionalFormatting sqref="D11:S11">
    <cfRule type="cellIs" dxfId="533" priority="9" operator="greaterThan">
      <formula>0</formula>
    </cfRule>
  </conditionalFormatting>
  <conditionalFormatting sqref="D13:S13">
    <cfRule type="cellIs" dxfId="532" priority="8" operator="greaterThan">
      <formula>0</formula>
    </cfRule>
  </conditionalFormatting>
  <conditionalFormatting sqref="D15:S15">
    <cfRule type="cellIs" dxfId="531" priority="7" operator="greaterThan">
      <formula>0</formula>
    </cfRule>
  </conditionalFormatting>
  <conditionalFormatting sqref="D17:S17">
    <cfRule type="cellIs" dxfId="530" priority="6" operator="greaterThan">
      <formula>0</formula>
    </cfRule>
  </conditionalFormatting>
  <conditionalFormatting sqref="D19:S19">
    <cfRule type="cellIs" dxfId="529" priority="5" operator="greaterThan">
      <formula>0</formula>
    </cfRule>
  </conditionalFormatting>
  <conditionalFormatting sqref="D21:S21">
    <cfRule type="cellIs" dxfId="528" priority="4" operator="greaterThan">
      <formula>0</formula>
    </cfRule>
  </conditionalFormatting>
  <conditionalFormatting sqref="D23:S23">
    <cfRule type="cellIs" dxfId="527" priority="3" operator="greaterThan">
      <formula>0</formula>
    </cfRule>
  </conditionalFormatting>
  <conditionalFormatting sqref="D25:S25">
    <cfRule type="cellIs" dxfId="526" priority="2" operator="greaterThan">
      <formula>0</formula>
    </cfRule>
  </conditionalFormatting>
  <conditionalFormatting sqref="D27:S27">
    <cfRule type="cellIs" dxfId="52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'20'!D29</f>
        <v>0</v>
      </c>
      <c r="E4" s="2">
        <f>'20'!E29</f>
        <v>0</v>
      </c>
      <c r="F4" s="2">
        <f>'20'!F29</f>
        <v>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0</v>
      </c>
      <c r="K4" s="2">
        <f>'20'!K29</f>
        <v>0</v>
      </c>
      <c r="L4" s="2">
        <f>'20'!L29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4" priority="43" operator="equal">
      <formula>212030016606640</formula>
    </cfRule>
  </conditionalFormatting>
  <conditionalFormatting sqref="D29 E4:E6 E28:K29">
    <cfRule type="cellIs" dxfId="523" priority="41" operator="equal">
      <formula>$E$4</formula>
    </cfRule>
    <cfRule type="cellIs" dxfId="522" priority="42" operator="equal">
      <formula>2120</formula>
    </cfRule>
  </conditionalFormatting>
  <conditionalFormatting sqref="D29:E29 F4:F6 F28:F29">
    <cfRule type="cellIs" dxfId="521" priority="39" operator="equal">
      <formula>$F$4</formula>
    </cfRule>
    <cfRule type="cellIs" dxfId="520" priority="40" operator="equal">
      <formula>300</formula>
    </cfRule>
  </conditionalFormatting>
  <conditionalFormatting sqref="G4:G6 G28:G29">
    <cfRule type="cellIs" dxfId="519" priority="37" operator="equal">
      <formula>$G$4</formula>
    </cfRule>
    <cfRule type="cellIs" dxfId="518" priority="38" operator="equal">
      <formula>1660</formula>
    </cfRule>
  </conditionalFormatting>
  <conditionalFormatting sqref="H4:H6 H28:H29">
    <cfRule type="cellIs" dxfId="517" priority="35" operator="equal">
      <formula>$H$4</formula>
    </cfRule>
    <cfRule type="cellIs" dxfId="516" priority="36" operator="equal">
      <formula>6640</formula>
    </cfRule>
  </conditionalFormatting>
  <conditionalFormatting sqref="T6:T28">
    <cfRule type="cellIs" dxfId="515" priority="34" operator="lessThan">
      <formula>0</formula>
    </cfRule>
  </conditionalFormatting>
  <conditionalFormatting sqref="T7:T27">
    <cfRule type="cellIs" dxfId="514" priority="31" operator="lessThan">
      <formula>0</formula>
    </cfRule>
    <cfRule type="cellIs" dxfId="513" priority="32" operator="lessThan">
      <formula>0</formula>
    </cfRule>
    <cfRule type="cellIs" dxfId="512" priority="33" operator="lessThan">
      <formula>0</formula>
    </cfRule>
  </conditionalFormatting>
  <conditionalFormatting sqref="E4:E6 E28:K28">
    <cfRule type="cellIs" dxfId="511" priority="30" operator="equal">
      <formula>$E$4</formula>
    </cfRule>
  </conditionalFormatting>
  <conditionalFormatting sqref="D28:D29 D6 D4:M4">
    <cfRule type="cellIs" dxfId="510" priority="29" operator="equal">
      <formula>$D$4</formula>
    </cfRule>
  </conditionalFormatting>
  <conditionalFormatting sqref="I4:I6 I28:I29">
    <cfRule type="cellIs" dxfId="509" priority="28" operator="equal">
      <formula>$I$4</formula>
    </cfRule>
  </conditionalFormatting>
  <conditionalFormatting sqref="J4:J6 J28:J29">
    <cfRule type="cellIs" dxfId="508" priority="27" operator="equal">
      <formula>$J$4</formula>
    </cfRule>
  </conditionalFormatting>
  <conditionalFormatting sqref="K4:K6 K28:K29">
    <cfRule type="cellIs" dxfId="507" priority="26" operator="equal">
      <formula>$K$4</formula>
    </cfRule>
  </conditionalFormatting>
  <conditionalFormatting sqref="M4:M6">
    <cfRule type="cellIs" dxfId="506" priority="25" operator="equal">
      <formula>$L$4</formula>
    </cfRule>
  </conditionalFormatting>
  <conditionalFormatting sqref="T7:T28">
    <cfRule type="cellIs" dxfId="505" priority="22" operator="lessThan">
      <formula>0</formula>
    </cfRule>
    <cfRule type="cellIs" dxfId="504" priority="23" operator="lessThan">
      <formula>0</formula>
    </cfRule>
    <cfRule type="cellIs" dxfId="503" priority="24" operator="lessThan">
      <formula>0</formula>
    </cfRule>
  </conditionalFormatting>
  <conditionalFormatting sqref="D5:K5">
    <cfRule type="cellIs" dxfId="502" priority="21" operator="greaterThan">
      <formula>0</formula>
    </cfRule>
  </conditionalFormatting>
  <conditionalFormatting sqref="T6:T28">
    <cfRule type="cellIs" dxfId="501" priority="20" operator="lessThan">
      <formula>0</formula>
    </cfRule>
  </conditionalFormatting>
  <conditionalFormatting sqref="T7:T27">
    <cfRule type="cellIs" dxfId="500" priority="17" operator="lessThan">
      <formula>0</formula>
    </cfRule>
    <cfRule type="cellIs" dxfId="499" priority="18" operator="lessThan">
      <formula>0</formula>
    </cfRule>
    <cfRule type="cellIs" dxfId="498" priority="19" operator="lessThan">
      <formula>0</formula>
    </cfRule>
  </conditionalFormatting>
  <conditionalFormatting sqref="T7:T28">
    <cfRule type="cellIs" dxfId="497" priority="14" operator="lessThan">
      <formula>0</formula>
    </cfRule>
    <cfRule type="cellIs" dxfId="496" priority="15" operator="lessThan">
      <formula>0</formula>
    </cfRule>
    <cfRule type="cellIs" dxfId="495" priority="16" operator="lessThan">
      <formula>0</formula>
    </cfRule>
  </conditionalFormatting>
  <conditionalFormatting sqref="D5:K5">
    <cfRule type="cellIs" dxfId="494" priority="13" operator="greaterThan">
      <formula>0</formula>
    </cfRule>
  </conditionalFormatting>
  <conditionalFormatting sqref="L4 L6 L28:L29">
    <cfRule type="cellIs" dxfId="493" priority="12" operator="equal">
      <formula>$L$4</formula>
    </cfRule>
  </conditionalFormatting>
  <conditionalFormatting sqref="D7:S7">
    <cfRule type="cellIs" dxfId="492" priority="11" operator="greaterThan">
      <formula>0</formula>
    </cfRule>
  </conditionalFormatting>
  <conditionalFormatting sqref="D9:S9">
    <cfRule type="cellIs" dxfId="491" priority="10" operator="greaterThan">
      <formula>0</formula>
    </cfRule>
  </conditionalFormatting>
  <conditionalFormatting sqref="D11:S11">
    <cfRule type="cellIs" dxfId="490" priority="9" operator="greaterThan">
      <formula>0</formula>
    </cfRule>
  </conditionalFormatting>
  <conditionalFormatting sqref="D13:S13">
    <cfRule type="cellIs" dxfId="489" priority="8" operator="greaterThan">
      <formula>0</formula>
    </cfRule>
  </conditionalFormatting>
  <conditionalFormatting sqref="D15:S15">
    <cfRule type="cellIs" dxfId="488" priority="7" operator="greaterThan">
      <formula>0</formula>
    </cfRule>
  </conditionalFormatting>
  <conditionalFormatting sqref="D17:S17">
    <cfRule type="cellIs" dxfId="487" priority="6" operator="greaterThan">
      <formula>0</formula>
    </cfRule>
  </conditionalFormatting>
  <conditionalFormatting sqref="D19:S19">
    <cfRule type="cellIs" dxfId="486" priority="5" operator="greaterThan">
      <formula>0</formula>
    </cfRule>
  </conditionalFormatting>
  <conditionalFormatting sqref="D21:S21">
    <cfRule type="cellIs" dxfId="485" priority="4" operator="greaterThan">
      <formula>0</formula>
    </cfRule>
  </conditionalFormatting>
  <conditionalFormatting sqref="D23:S23">
    <cfRule type="cellIs" dxfId="484" priority="3" operator="greaterThan">
      <formula>0</formula>
    </cfRule>
  </conditionalFormatting>
  <conditionalFormatting sqref="D25:S25">
    <cfRule type="cellIs" dxfId="483" priority="2" operator="greaterThan">
      <formula>0</formula>
    </cfRule>
  </conditionalFormatting>
  <conditionalFormatting sqref="D27:S27">
    <cfRule type="cellIs" dxfId="48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'21'!D29</f>
        <v>0</v>
      </c>
      <c r="E4" s="2">
        <f>'21'!E29</f>
        <v>0</v>
      </c>
      <c r="F4" s="2">
        <f>'21'!F29</f>
        <v>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0</v>
      </c>
      <c r="K4" s="2">
        <f>'21'!K29</f>
        <v>0</v>
      </c>
      <c r="L4" s="2">
        <f>'21'!L29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1" priority="43" operator="equal">
      <formula>212030016606640</formula>
    </cfRule>
  </conditionalFormatting>
  <conditionalFormatting sqref="D29 E4:E6 E28:K29">
    <cfRule type="cellIs" dxfId="480" priority="41" operator="equal">
      <formula>$E$4</formula>
    </cfRule>
    <cfRule type="cellIs" dxfId="479" priority="42" operator="equal">
      <formula>2120</formula>
    </cfRule>
  </conditionalFormatting>
  <conditionalFormatting sqref="D29:E29 F4:F6 F28:F29">
    <cfRule type="cellIs" dxfId="478" priority="39" operator="equal">
      <formula>$F$4</formula>
    </cfRule>
    <cfRule type="cellIs" dxfId="477" priority="40" operator="equal">
      <formula>300</formula>
    </cfRule>
  </conditionalFormatting>
  <conditionalFormatting sqref="G4:G6 G28:G29">
    <cfRule type="cellIs" dxfId="476" priority="37" operator="equal">
      <formula>$G$4</formula>
    </cfRule>
    <cfRule type="cellIs" dxfId="475" priority="38" operator="equal">
      <formula>1660</formula>
    </cfRule>
  </conditionalFormatting>
  <conditionalFormatting sqref="H4:H6 H28:H29">
    <cfRule type="cellIs" dxfId="474" priority="35" operator="equal">
      <formula>$H$4</formula>
    </cfRule>
    <cfRule type="cellIs" dxfId="473" priority="36" operator="equal">
      <formula>6640</formula>
    </cfRule>
  </conditionalFormatting>
  <conditionalFormatting sqref="T6:T28">
    <cfRule type="cellIs" dxfId="472" priority="34" operator="lessThan">
      <formula>0</formula>
    </cfRule>
  </conditionalFormatting>
  <conditionalFormatting sqref="T7:T27">
    <cfRule type="cellIs" dxfId="471" priority="31" operator="lessThan">
      <formula>0</formula>
    </cfRule>
    <cfRule type="cellIs" dxfId="470" priority="32" operator="lessThan">
      <formula>0</formula>
    </cfRule>
    <cfRule type="cellIs" dxfId="469" priority="33" operator="lessThan">
      <formula>0</formula>
    </cfRule>
  </conditionalFormatting>
  <conditionalFormatting sqref="E4:E6 E28:K28">
    <cfRule type="cellIs" dxfId="468" priority="30" operator="equal">
      <formula>$E$4</formula>
    </cfRule>
  </conditionalFormatting>
  <conditionalFormatting sqref="D28:D29 D6 D4:M4">
    <cfRule type="cellIs" dxfId="467" priority="29" operator="equal">
      <formula>$D$4</formula>
    </cfRule>
  </conditionalFormatting>
  <conditionalFormatting sqref="I4:I6 I28:I29">
    <cfRule type="cellIs" dxfId="466" priority="28" operator="equal">
      <formula>$I$4</formula>
    </cfRule>
  </conditionalFormatting>
  <conditionalFormatting sqref="J4:J6 J28:J29">
    <cfRule type="cellIs" dxfId="465" priority="27" operator="equal">
      <formula>$J$4</formula>
    </cfRule>
  </conditionalFormatting>
  <conditionalFormatting sqref="K4:K6 K28:K29">
    <cfRule type="cellIs" dxfId="464" priority="26" operator="equal">
      <formula>$K$4</formula>
    </cfRule>
  </conditionalFormatting>
  <conditionalFormatting sqref="M4:M6">
    <cfRule type="cellIs" dxfId="463" priority="25" operator="equal">
      <formula>$L$4</formula>
    </cfRule>
  </conditionalFormatting>
  <conditionalFormatting sqref="T7:T28">
    <cfRule type="cellIs" dxfId="462" priority="22" operator="lessThan">
      <formula>0</formula>
    </cfRule>
    <cfRule type="cellIs" dxfId="461" priority="23" operator="lessThan">
      <formula>0</formula>
    </cfRule>
    <cfRule type="cellIs" dxfId="460" priority="24" operator="lessThan">
      <formula>0</formula>
    </cfRule>
  </conditionalFormatting>
  <conditionalFormatting sqref="D5:K5">
    <cfRule type="cellIs" dxfId="459" priority="21" operator="greaterThan">
      <formula>0</formula>
    </cfRule>
  </conditionalFormatting>
  <conditionalFormatting sqref="T6:T28">
    <cfRule type="cellIs" dxfId="458" priority="20" operator="lessThan">
      <formula>0</formula>
    </cfRule>
  </conditionalFormatting>
  <conditionalFormatting sqref="T7:T27">
    <cfRule type="cellIs" dxfId="457" priority="17" operator="lessThan">
      <formula>0</formula>
    </cfRule>
    <cfRule type="cellIs" dxfId="456" priority="18" operator="lessThan">
      <formula>0</formula>
    </cfRule>
    <cfRule type="cellIs" dxfId="455" priority="19" operator="lessThan">
      <formula>0</formula>
    </cfRule>
  </conditionalFormatting>
  <conditionalFormatting sqref="T7:T28">
    <cfRule type="cellIs" dxfId="454" priority="14" operator="lessThan">
      <formula>0</formula>
    </cfRule>
    <cfRule type="cellIs" dxfId="453" priority="15" operator="lessThan">
      <formula>0</formula>
    </cfRule>
    <cfRule type="cellIs" dxfId="452" priority="16" operator="lessThan">
      <formula>0</formula>
    </cfRule>
  </conditionalFormatting>
  <conditionalFormatting sqref="D5:K5">
    <cfRule type="cellIs" dxfId="451" priority="13" operator="greaterThan">
      <formula>0</formula>
    </cfRule>
  </conditionalFormatting>
  <conditionalFormatting sqref="L4 L6 L28:L29">
    <cfRule type="cellIs" dxfId="450" priority="12" operator="equal">
      <formula>$L$4</formula>
    </cfRule>
  </conditionalFormatting>
  <conditionalFormatting sqref="D7:S7">
    <cfRule type="cellIs" dxfId="449" priority="11" operator="greaterThan">
      <formula>0</formula>
    </cfRule>
  </conditionalFormatting>
  <conditionalFormatting sqref="D9:S9">
    <cfRule type="cellIs" dxfId="448" priority="10" operator="greaterThan">
      <formula>0</formula>
    </cfRule>
  </conditionalFormatting>
  <conditionalFormatting sqref="D11:S11">
    <cfRule type="cellIs" dxfId="447" priority="9" operator="greaterThan">
      <formula>0</formula>
    </cfRule>
  </conditionalFormatting>
  <conditionalFormatting sqref="D13:S13">
    <cfRule type="cellIs" dxfId="446" priority="8" operator="greaterThan">
      <formula>0</formula>
    </cfRule>
  </conditionalFormatting>
  <conditionalFormatting sqref="D15:S15">
    <cfRule type="cellIs" dxfId="445" priority="7" operator="greaterThan">
      <formula>0</formula>
    </cfRule>
  </conditionalFormatting>
  <conditionalFormatting sqref="D17:S17">
    <cfRule type="cellIs" dxfId="444" priority="6" operator="greaterThan">
      <formula>0</formula>
    </cfRule>
  </conditionalFormatting>
  <conditionalFormatting sqref="D19:S19">
    <cfRule type="cellIs" dxfId="443" priority="5" operator="greaterThan">
      <formula>0</formula>
    </cfRule>
  </conditionalFormatting>
  <conditionalFormatting sqref="D21:S21">
    <cfRule type="cellIs" dxfId="442" priority="4" operator="greaterThan">
      <formula>0</formula>
    </cfRule>
  </conditionalFormatting>
  <conditionalFormatting sqref="D23:S23">
    <cfRule type="cellIs" dxfId="441" priority="3" operator="greaterThan">
      <formula>0</formula>
    </cfRule>
  </conditionalFormatting>
  <conditionalFormatting sqref="D25:S25">
    <cfRule type="cellIs" dxfId="440" priority="2" operator="greaterThan">
      <formula>0</formula>
    </cfRule>
  </conditionalFormatting>
  <conditionalFormatting sqref="D27:S27">
    <cfRule type="cellIs" dxfId="43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'22'!D29</f>
        <v>0</v>
      </c>
      <c r="E4" s="2">
        <f>'22'!E29</f>
        <v>0</v>
      </c>
      <c r="F4" s="2">
        <f>'22'!F29</f>
        <v>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0</v>
      </c>
      <c r="K4" s="2">
        <f>'22'!K29</f>
        <v>0</v>
      </c>
      <c r="L4" s="2">
        <f>'22'!L29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8" priority="43" operator="equal">
      <formula>212030016606640</formula>
    </cfRule>
  </conditionalFormatting>
  <conditionalFormatting sqref="D29 E4:E6 E28:K29">
    <cfRule type="cellIs" dxfId="437" priority="41" operator="equal">
      <formula>$E$4</formula>
    </cfRule>
    <cfRule type="cellIs" dxfId="436" priority="42" operator="equal">
      <formula>2120</formula>
    </cfRule>
  </conditionalFormatting>
  <conditionalFormatting sqref="D29:E29 F4:F6 F28:F29">
    <cfRule type="cellIs" dxfId="435" priority="39" operator="equal">
      <formula>$F$4</formula>
    </cfRule>
    <cfRule type="cellIs" dxfId="434" priority="40" operator="equal">
      <formula>300</formula>
    </cfRule>
  </conditionalFormatting>
  <conditionalFormatting sqref="G4:G6 G28:G29">
    <cfRule type="cellIs" dxfId="433" priority="37" operator="equal">
      <formula>$G$4</formula>
    </cfRule>
    <cfRule type="cellIs" dxfId="432" priority="38" operator="equal">
      <formula>1660</formula>
    </cfRule>
  </conditionalFormatting>
  <conditionalFormatting sqref="H4:H6 H28:H29">
    <cfRule type="cellIs" dxfId="431" priority="35" operator="equal">
      <formula>$H$4</formula>
    </cfRule>
    <cfRule type="cellIs" dxfId="430" priority="36" operator="equal">
      <formula>6640</formula>
    </cfRule>
  </conditionalFormatting>
  <conditionalFormatting sqref="T6:T28">
    <cfRule type="cellIs" dxfId="429" priority="34" operator="lessThan">
      <formula>0</formula>
    </cfRule>
  </conditionalFormatting>
  <conditionalFormatting sqref="T7:T27">
    <cfRule type="cellIs" dxfId="428" priority="31" operator="lessThan">
      <formula>0</formula>
    </cfRule>
    <cfRule type="cellIs" dxfId="427" priority="32" operator="lessThan">
      <formula>0</formula>
    </cfRule>
    <cfRule type="cellIs" dxfId="426" priority="33" operator="lessThan">
      <formula>0</formula>
    </cfRule>
  </conditionalFormatting>
  <conditionalFormatting sqref="E4:E6 E28:K28">
    <cfRule type="cellIs" dxfId="425" priority="30" operator="equal">
      <formula>$E$4</formula>
    </cfRule>
  </conditionalFormatting>
  <conditionalFormatting sqref="D28:D29 D6 D4:M4">
    <cfRule type="cellIs" dxfId="424" priority="29" operator="equal">
      <formula>$D$4</formula>
    </cfRule>
  </conditionalFormatting>
  <conditionalFormatting sqref="I4:I6 I28:I29">
    <cfRule type="cellIs" dxfId="423" priority="28" operator="equal">
      <formula>$I$4</formula>
    </cfRule>
  </conditionalFormatting>
  <conditionalFormatting sqref="J4:J6 J28:J29">
    <cfRule type="cellIs" dxfId="422" priority="27" operator="equal">
      <formula>$J$4</formula>
    </cfRule>
  </conditionalFormatting>
  <conditionalFormatting sqref="K4:K6 K28:K29">
    <cfRule type="cellIs" dxfId="421" priority="26" operator="equal">
      <formula>$K$4</formula>
    </cfRule>
  </conditionalFormatting>
  <conditionalFormatting sqref="M4:M6">
    <cfRule type="cellIs" dxfId="420" priority="25" operator="equal">
      <formula>$L$4</formula>
    </cfRule>
  </conditionalFormatting>
  <conditionalFormatting sqref="T7:T28">
    <cfRule type="cellIs" dxfId="419" priority="22" operator="lessThan">
      <formula>0</formula>
    </cfRule>
    <cfRule type="cellIs" dxfId="418" priority="23" operator="lessThan">
      <formula>0</formula>
    </cfRule>
    <cfRule type="cellIs" dxfId="417" priority="24" operator="lessThan">
      <formula>0</formula>
    </cfRule>
  </conditionalFormatting>
  <conditionalFormatting sqref="D5:K5">
    <cfRule type="cellIs" dxfId="416" priority="21" operator="greaterThan">
      <formula>0</formula>
    </cfRule>
  </conditionalFormatting>
  <conditionalFormatting sqref="T6:T28">
    <cfRule type="cellIs" dxfId="415" priority="20" operator="lessThan">
      <formula>0</formula>
    </cfRule>
  </conditionalFormatting>
  <conditionalFormatting sqref="T7:T27">
    <cfRule type="cellIs" dxfId="414" priority="17" operator="lessThan">
      <formula>0</formula>
    </cfRule>
    <cfRule type="cellIs" dxfId="413" priority="18" operator="lessThan">
      <formula>0</formula>
    </cfRule>
    <cfRule type="cellIs" dxfId="412" priority="19" operator="lessThan">
      <formula>0</formula>
    </cfRule>
  </conditionalFormatting>
  <conditionalFormatting sqref="T7:T28">
    <cfRule type="cellIs" dxfId="411" priority="14" operator="lessThan">
      <formula>0</formula>
    </cfRule>
    <cfRule type="cellIs" dxfId="410" priority="15" operator="lessThan">
      <formula>0</formula>
    </cfRule>
    <cfRule type="cellIs" dxfId="409" priority="16" operator="lessThan">
      <formula>0</formula>
    </cfRule>
  </conditionalFormatting>
  <conditionalFormatting sqref="D5:K5">
    <cfRule type="cellIs" dxfId="408" priority="13" operator="greaterThan">
      <formula>0</formula>
    </cfRule>
  </conditionalFormatting>
  <conditionalFormatting sqref="L4 L6 L28:L29">
    <cfRule type="cellIs" dxfId="407" priority="12" operator="equal">
      <formula>$L$4</formula>
    </cfRule>
  </conditionalFormatting>
  <conditionalFormatting sqref="D7:S7">
    <cfRule type="cellIs" dxfId="406" priority="11" operator="greaterThan">
      <formula>0</formula>
    </cfRule>
  </conditionalFormatting>
  <conditionalFormatting sqref="D9:S9">
    <cfRule type="cellIs" dxfId="405" priority="10" operator="greaterThan">
      <formula>0</formula>
    </cfRule>
  </conditionalFormatting>
  <conditionalFormatting sqref="D11:S11">
    <cfRule type="cellIs" dxfId="404" priority="9" operator="greaterThan">
      <formula>0</formula>
    </cfRule>
  </conditionalFormatting>
  <conditionalFormatting sqref="D13:S13">
    <cfRule type="cellIs" dxfId="403" priority="8" operator="greaterThan">
      <formula>0</formula>
    </cfRule>
  </conditionalFormatting>
  <conditionalFormatting sqref="D15:S15">
    <cfRule type="cellIs" dxfId="402" priority="7" operator="greaterThan">
      <formula>0</formula>
    </cfRule>
  </conditionalFormatting>
  <conditionalFormatting sqref="D17:S17">
    <cfRule type="cellIs" dxfId="401" priority="6" operator="greaterThan">
      <formula>0</formula>
    </cfRule>
  </conditionalFormatting>
  <conditionalFormatting sqref="D19:S19">
    <cfRule type="cellIs" dxfId="400" priority="5" operator="greaterThan">
      <formula>0</formula>
    </cfRule>
  </conditionalFormatting>
  <conditionalFormatting sqref="D21:S21">
    <cfRule type="cellIs" dxfId="399" priority="4" operator="greaterThan">
      <formula>0</formula>
    </cfRule>
  </conditionalFormatting>
  <conditionalFormatting sqref="D23:S23">
    <cfRule type="cellIs" dxfId="398" priority="3" operator="greaterThan">
      <formula>0</formula>
    </cfRule>
  </conditionalFormatting>
  <conditionalFormatting sqref="D25:S25">
    <cfRule type="cellIs" dxfId="397" priority="2" operator="greaterThan">
      <formula>0</formula>
    </cfRule>
  </conditionalFormatting>
  <conditionalFormatting sqref="D27:S27">
    <cfRule type="cellIs" dxfId="39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51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'23'!D29</f>
        <v>0</v>
      </c>
      <c r="E4" s="2">
        <f>'23'!E29</f>
        <v>0</v>
      </c>
      <c r="F4" s="2">
        <f>'23'!F29</f>
        <v>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0</v>
      </c>
      <c r="K4" s="2">
        <f>'23'!K29</f>
        <v>0</v>
      </c>
      <c r="L4" s="2">
        <f>'23'!L29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>
        <v>1500</v>
      </c>
      <c r="F5" s="4">
        <v>2500</v>
      </c>
      <c r="G5" s="4">
        <v>1500</v>
      </c>
      <c r="H5" s="4">
        <v>20000</v>
      </c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1500</v>
      </c>
      <c r="F29" s="48">
        <f t="shared" si="8"/>
        <v>2500</v>
      </c>
      <c r="G29" s="48">
        <f t="shared" si="8"/>
        <v>1500</v>
      </c>
      <c r="H29" s="48">
        <f t="shared" si="8"/>
        <v>20000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5" priority="43" operator="equal">
      <formula>212030016606640</formula>
    </cfRule>
  </conditionalFormatting>
  <conditionalFormatting sqref="D29 E4:E6 E28:K29">
    <cfRule type="cellIs" dxfId="394" priority="41" operator="equal">
      <formula>$E$4</formula>
    </cfRule>
    <cfRule type="cellIs" dxfId="393" priority="42" operator="equal">
      <formula>2120</formula>
    </cfRule>
  </conditionalFormatting>
  <conditionalFormatting sqref="D29:E29 F4:F6 F28:F29">
    <cfRule type="cellIs" dxfId="392" priority="39" operator="equal">
      <formula>$F$4</formula>
    </cfRule>
    <cfRule type="cellIs" dxfId="391" priority="40" operator="equal">
      <formula>300</formula>
    </cfRule>
  </conditionalFormatting>
  <conditionalFormatting sqref="G4:G6 G28:G29">
    <cfRule type="cellIs" dxfId="390" priority="37" operator="equal">
      <formula>$G$4</formula>
    </cfRule>
    <cfRule type="cellIs" dxfId="389" priority="38" operator="equal">
      <formula>1660</formula>
    </cfRule>
  </conditionalFormatting>
  <conditionalFormatting sqref="H4:H6 H28:H29">
    <cfRule type="cellIs" dxfId="388" priority="35" operator="equal">
      <formula>$H$4</formula>
    </cfRule>
    <cfRule type="cellIs" dxfId="387" priority="36" operator="equal">
      <formula>6640</formula>
    </cfRule>
  </conditionalFormatting>
  <conditionalFormatting sqref="T6:T28">
    <cfRule type="cellIs" dxfId="386" priority="34" operator="lessThan">
      <formula>0</formula>
    </cfRule>
  </conditionalFormatting>
  <conditionalFormatting sqref="T7:T27">
    <cfRule type="cellIs" dxfId="385" priority="31" operator="lessThan">
      <formula>0</formula>
    </cfRule>
    <cfRule type="cellIs" dxfId="384" priority="32" operator="lessThan">
      <formula>0</formula>
    </cfRule>
    <cfRule type="cellIs" dxfId="383" priority="33" operator="lessThan">
      <formula>0</formula>
    </cfRule>
  </conditionalFormatting>
  <conditionalFormatting sqref="E4:E6 E28:K28">
    <cfRule type="cellIs" dxfId="382" priority="30" operator="equal">
      <formula>$E$4</formula>
    </cfRule>
  </conditionalFormatting>
  <conditionalFormatting sqref="D28:D29 D6 D4:M4">
    <cfRule type="cellIs" dxfId="381" priority="29" operator="equal">
      <formula>$D$4</formula>
    </cfRule>
  </conditionalFormatting>
  <conditionalFormatting sqref="I4:I6 I28:I29">
    <cfRule type="cellIs" dxfId="380" priority="28" operator="equal">
      <formula>$I$4</formula>
    </cfRule>
  </conditionalFormatting>
  <conditionalFormatting sqref="J4:J6 J28:J29">
    <cfRule type="cellIs" dxfId="379" priority="27" operator="equal">
      <formula>$J$4</formula>
    </cfRule>
  </conditionalFormatting>
  <conditionalFormatting sqref="K4:K6 K28:K29">
    <cfRule type="cellIs" dxfId="378" priority="26" operator="equal">
      <formula>$K$4</formula>
    </cfRule>
  </conditionalFormatting>
  <conditionalFormatting sqref="M4:M6">
    <cfRule type="cellIs" dxfId="377" priority="25" operator="equal">
      <formula>$L$4</formula>
    </cfRule>
  </conditionalFormatting>
  <conditionalFormatting sqref="T7:T28">
    <cfRule type="cellIs" dxfId="376" priority="22" operator="lessThan">
      <formula>0</formula>
    </cfRule>
    <cfRule type="cellIs" dxfId="375" priority="23" operator="lessThan">
      <formula>0</formula>
    </cfRule>
    <cfRule type="cellIs" dxfId="374" priority="24" operator="lessThan">
      <formula>0</formula>
    </cfRule>
  </conditionalFormatting>
  <conditionalFormatting sqref="D5:K5">
    <cfRule type="cellIs" dxfId="373" priority="21" operator="greaterThan">
      <formula>0</formula>
    </cfRule>
  </conditionalFormatting>
  <conditionalFormatting sqref="T6:T28">
    <cfRule type="cellIs" dxfId="372" priority="20" operator="lessThan">
      <formula>0</formula>
    </cfRule>
  </conditionalFormatting>
  <conditionalFormatting sqref="T7:T27">
    <cfRule type="cellIs" dxfId="371" priority="17" operator="lessThan">
      <formula>0</formula>
    </cfRule>
    <cfRule type="cellIs" dxfId="370" priority="18" operator="lessThan">
      <formula>0</formula>
    </cfRule>
    <cfRule type="cellIs" dxfId="369" priority="19" operator="lessThan">
      <formula>0</formula>
    </cfRule>
  </conditionalFormatting>
  <conditionalFormatting sqref="T7:T28">
    <cfRule type="cellIs" dxfId="368" priority="14" operator="lessThan">
      <formula>0</formula>
    </cfRule>
    <cfRule type="cellIs" dxfId="367" priority="15" operator="lessThan">
      <formula>0</formula>
    </cfRule>
    <cfRule type="cellIs" dxfId="366" priority="16" operator="lessThan">
      <formula>0</formula>
    </cfRule>
  </conditionalFormatting>
  <conditionalFormatting sqref="D5:K5">
    <cfRule type="cellIs" dxfId="365" priority="13" operator="greaterThan">
      <formula>0</formula>
    </cfRule>
  </conditionalFormatting>
  <conditionalFormatting sqref="L4 L6 L28:L29">
    <cfRule type="cellIs" dxfId="364" priority="12" operator="equal">
      <formula>$L$4</formula>
    </cfRule>
  </conditionalFormatting>
  <conditionalFormatting sqref="D7:S7">
    <cfRule type="cellIs" dxfId="363" priority="11" operator="greaterThan">
      <formula>0</formula>
    </cfRule>
  </conditionalFormatting>
  <conditionalFormatting sqref="D9:S9">
    <cfRule type="cellIs" dxfId="362" priority="10" operator="greaterThan">
      <formula>0</formula>
    </cfRule>
  </conditionalFormatting>
  <conditionalFormatting sqref="D11:S11">
    <cfRule type="cellIs" dxfId="361" priority="9" operator="greaterThan">
      <formula>0</formula>
    </cfRule>
  </conditionalFormatting>
  <conditionalFormatting sqref="D13:S13">
    <cfRule type="cellIs" dxfId="360" priority="8" operator="greaterThan">
      <formula>0</formula>
    </cfRule>
  </conditionalFormatting>
  <conditionalFormatting sqref="D15:S15">
    <cfRule type="cellIs" dxfId="359" priority="7" operator="greaterThan">
      <formula>0</formula>
    </cfRule>
  </conditionalFormatting>
  <conditionalFormatting sqref="D17:S17">
    <cfRule type="cellIs" dxfId="358" priority="6" operator="greaterThan">
      <formula>0</formula>
    </cfRule>
  </conditionalFormatting>
  <conditionalFormatting sqref="D19:S19">
    <cfRule type="cellIs" dxfId="357" priority="5" operator="greaterThan">
      <formula>0</formula>
    </cfRule>
  </conditionalFormatting>
  <conditionalFormatting sqref="D21:S21">
    <cfRule type="cellIs" dxfId="356" priority="4" operator="greaterThan">
      <formula>0</formula>
    </cfRule>
  </conditionalFormatting>
  <conditionalFormatting sqref="D23:S23">
    <cfRule type="cellIs" dxfId="355" priority="3" operator="greaterThan">
      <formula>0</formula>
    </cfRule>
  </conditionalFormatting>
  <conditionalFormatting sqref="D25:S25">
    <cfRule type="cellIs" dxfId="354" priority="2" operator="greaterThan">
      <formula>0</formula>
    </cfRule>
  </conditionalFormatting>
  <conditionalFormatting sqref="D27:S27">
    <cfRule type="cellIs" dxfId="35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8" activePane="bottomLeft" state="frozen"/>
      <selection pane="bottomLeft" activeCell="O31" sqref="O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'24'!D29</f>
        <v>0</v>
      </c>
      <c r="E4" s="2">
        <f>'24'!E29</f>
        <v>1500</v>
      </c>
      <c r="F4" s="2">
        <f>'24'!F29</f>
        <v>2500</v>
      </c>
      <c r="G4" s="2">
        <f>'24'!G29</f>
        <v>1500</v>
      </c>
      <c r="H4" s="2">
        <f>'24'!H29</f>
        <v>20000</v>
      </c>
      <c r="I4" s="2">
        <f>'24'!I29</f>
        <v>0</v>
      </c>
      <c r="J4" s="2">
        <f>'24'!J29</f>
        <v>0</v>
      </c>
      <c r="K4" s="2">
        <f>'24'!K29</f>
        <v>0</v>
      </c>
      <c r="L4" s="2">
        <f>'24'!L29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>
        <v>50</v>
      </c>
      <c r="G7" s="22"/>
      <c r="H7" s="22">
        <v>500</v>
      </c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4500</v>
      </c>
      <c r="N8" s="24">
        <f t="shared" ref="N8:N27" si="1">D8+E8*20+F8*10+G8*9+H8*9+I8*191+J8*191+K8*182+L8*100</f>
        <v>4500</v>
      </c>
      <c r="O8" s="25">
        <f t="shared" ref="O8:O27" si="2">M8*2.75%</f>
        <v>123.75</v>
      </c>
      <c r="P8" s="26"/>
      <c r="Q8" s="26"/>
      <c r="R8" s="24">
        <f t="shared" ref="R8:R27" si="3">M8-(M8*2.75%)+I8*191+J8*191+K8*182+L8*100-Q8</f>
        <v>4376.25</v>
      </c>
      <c r="S8" s="25">
        <f t="shared" ref="S8:S27" si="4">M8*0.95%</f>
        <v>42.75</v>
      </c>
      <c r="T8" s="27">
        <f t="shared" ref="T8:T27" si="5">S8-Q8</f>
        <v>42.75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>
        <v>50</v>
      </c>
      <c r="F9" s="30">
        <v>100</v>
      </c>
      <c r="G9" s="30"/>
      <c r="H9" s="30">
        <v>1000</v>
      </c>
      <c r="I9" s="20"/>
      <c r="J9" s="20"/>
      <c r="K9" s="20"/>
      <c r="L9" s="20"/>
      <c r="M9" s="20">
        <f t="shared" si="0"/>
        <v>11000</v>
      </c>
      <c r="N9" s="24">
        <f t="shared" si="1"/>
        <v>11000</v>
      </c>
      <c r="O9" s="25">
        <f t="shared" si="2"/>
        <v>302.5</v>
      </c>
      <c r="P9" s="26"/>
      <c r="Q9" s="26"/>
      <c r="R9" s="24">
        <f t="shared" si="3"/>
        <v>10697.5</v>
      </c>
      <c r="S9" s="25">
        <f t="shared" si="4"/>
        <v>104.5</v>
      </c>
      <c r="T9" s="27">
        <f t="shared" si="5"/>
        <v>104.5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>
        <v>50</v>
      </c>
      <c r="G10" s="30"/>
      <c r="H10" s="30">
        <v>250</v>
      </c>
      <c r="I10" s="20"/>
      <c r="J10" s="20"/>
      <c r="K10" s="20"/>
      <c r="L10" s="20"/>
      <c r="M10" s="20">
        <f t="shared" si="0"/>
        <v>2750</v>
      </c>
      <c r="N10" s="24">
        <f t="shared" si="1"/>
        <v>2750</v>
      </c>
      <c r="O10" s="25">
        <f t="shared" si="2"/>
        <v>75.625</v>
      </c>
      <c r="P10" s="26"/>
      <c r="Q10" s="26"/>
      <c r="R10" s="24">
        <f t="shared" si="3"/>
        <v>2674.375</v>
      </c>
      <c r="S10" s="25">
        <f t="shared" si="4"/>
        <v>26.125</v>
      </c>
      <c r="T10" s="27">
        <f t="shared" si="5"/>
        <v>26.125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>
        <v>500</v>
      </c>
      <c r="I17" s="20"/>
      <c r="J17" s="20"/>
      <c r="K17" s="20"/>
      <c r="L17" s="20"/>
      <c r="M17" s="20">
        <f t="shared" si="0"/>
        <v>4500</v>
      </c>
      <c r="N17" s="24">
        <f t="shared" si="1"/>
        <v>4500</v>
      </c>
      <c r="O17" s="25">
        <f t="shared" si="2"/>
        <v>123.75</v>
      </c>
      <c r="P17" s="26"/>
      <c r="Q17" s="26"/>
      <c r="R17" s="24">
        <f t="shared" si="3"/>
        <v>4376.25</v>
      </c>
      <c r="S17" s="25">
        <f t="shared" si="4"/>
        <v>42.75</v>
      </c>
      <c r="T17" s="27">
        <f t="shared" si="5"/>
        <v>42.75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>
        <v>40</v>
      </c>
      <c r="F22" s="30">
        <v>20</v>
      </c>
      <c r="G22" s="20"/>
      <c r="H22" s="30">
        <v>600</v>
      </c>
      <c r="I22" s="20"/>
      <c r="J22" s="20"/>
      <c r="K22" s="20"/>
      <c r="L22" s="20"/>
      <c r="M22" s="20">
        <f t="shared" si="0"/>
        <v>6400</v>
      </c>
      <c r="N22" s="24">
        <f t="shared" si="1"/>
        <v>6400</v>
      </c>
      <c r="O22" s="25">
        <f t="shared" si="2"/>
        <v>176</v>
      </c>
      <c r="P22" s="26"/>
      <c r="Q22" s="26"/>
      <c r="R22" s="24">
        <f t="shared" si="3"/>
        <v>6224</v>
      </c>
      <c r="S22" s="25">
        <f t="shared" si="4"/>
        <v>60.8</v>
      </c>
      <c r="T22" s="27">
        <f t="shared" si="5"/>
        <v>60.8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90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3350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34150</v>
      </c>
      <c r="N28" s="45">
        <f t="shared" si="7"/>
        <v>34150</v>
      </c>
      <c r="O28" s="46">
        <f t="shared" si="7"/>
        <v>939.125</v>
      </c>
      <c r="P28" s="45">
        <f t="shared" si="7"/>
        <v>0</v>
      </c>
      <c r="Q28" s="45">
        <f t="shared" si="7"/>
        <v>0</v>
      </c>
      <c r="R28" s="45">
        <f t="shared" si="7"/>
        <v>33210.875</v>
      </c>
      <c r="S28" s="45">
        <f t="shared" si="7"/>
        <v>324.42500000000001</v>
      </c>
      <c r="T28" s="47">
        <f t="shared" si="7"/>
        <v>324.42500000000001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2" priority="43" operator="equal">
      <formula>212030016606640</formula>
    </cfRule>
  </conditionalFormatting>
  <conditionalFormatting sqref="D29 E4:E6 E28:K29">
    <cfRule type="cellIs" dxfId="351" priority="41" operator="equal">
      <formula>$E$4</formula>
    </cfRule>
    <cfRule type="cellIs" dxfId="350" priority="42" operator="equal">
      <formula>2120</formula>
    </cfRule>
  </conditionalFormatting>
  <conditionalFormatting sqref="D29:E29 F4:F6 F28:F29">
    <cfRule type="cellIs" dxfId="349" priority="39" operator="equal">
      <formula>$F$4</formula>
    </cfRule>
    <cfRule type="cellIs" dxfId="348" priority="40" operator="equal">
      <formula>300</formula>
    </cfRule>
  </conditionalFormatting>
  <conditionalFormatting sqref="G4:G6 G28:G29">
    <cfRule type="cellIs" dxfId="347" priority="37" operator="equal">
      <formula>$G$4</formula>
    </cfRule>
    <cfRule type="cellIs" dxfId="346" priority="38" operator="equal">
      <formula>1660</formula>
    </cfRule>
  </conditionalFormatting>
  <conditionalFormatting sqref="H4:H6 H28:H29">
    <cfRule type="cellIs" dxfId="345" priority="35" operator="equal">
      <formula>$H$4</formula>
    </cfRule>
    <cfRule type="cellIs" dxfId="344" priority="36" operator="equal">
      <formula>6640</formula>
    </cfRule>
  </conditionalFormatting>
  <conditionalFormatting sqref="T6:T28">
    <cfRule type="cellIs" dxfId="343" priority="34" operator="lessThan">
      <formula>0</formula>
    </cfRule>
  </conditionalFormatting>
  <conditionalFormatting sqref="T7:T27">
    <cfRule type="cellIs" dxfId="342" priority="31" operator="lessThan">
      <formula>0</formula>
    </cfRule>
    <cfRule type="cellIs" dxfId="341" priority="32" operator="lessThan">
      <formula>0</formula>
    </cfRule>
    <cfRule type="cellIs" dxfId="340" priority="33" operator="lessThan">
      <formula>0</formula>
    </cfRule>
  </conditionalFormatting>
  <conditionalFormatting sqref="E4:E6 E28:K28">
    <cfRule type="cellIs" dxfId="339" priority="30" operator="equal">
      <formula>$E$4</formula>
    </cfRule>
  </conditionalFormatting>
  <conditionalFormatting sqref="D28:D29 D6 D4:M4">
    <cfRule type="cellIs" dxfId="338" priority="29" operator="equal">
      <formula>$D$4</formula>
    </cfRule>
  </conditionalFormatting>
  <conditionalFormatting sqref="I4:I6 I28:I29">
    <cfRule type="cellIs" dxfId="337" priority="28" operator="equal">
      <formula>$I$4</formula>
    </cfRule>
  </conditionalFormatting>
  <conditionalFormatting sqref="J4:J6 J28:J29">
    <cfRule type="cellIs" dxfId="336" priority="27" operator="equal">
      <formula>$J$4</formula>
    </cfRule>
  </conditionalFormatting>
  <conditionalFormatting sqref="K4:K6 K28:K29">
    <cfRule type="cellIs" dxfId="335" priority="26" operator="equal">
      <formula>$K$4</formula>
    </cfRule>
  </conditionalFormatting>
  <conditionalFormatting sqref="M4:M6">
    <cfRule type="cellIs" dxfId="334" priority="25" operator="equal">
      <formula>$L$4</formula>
    </cfRule>
  </conditionalFormatting>
  <conditionalFormatting sqref="T7:T28">
    <cfRule type="cellIs" dxfId="333" priority="22" operator="lessThan">
      <formula>0</formula>
    </cfRule>
    <cfRule type="cellIs" dxfId="332" priority="23" operator="lessThan">
      <formula>0</formula>
    </cfRule>
    <cfRule type="cellIs" dxfId="331" priority="24" operator="lessThan">
      <formula>0</formula>
    </cfRule>
  </conditionalFormatting>
  <conditionalFormatting sqref="D5:K5">
    <cfRule type="cellIs" dxfId="330" priority="21" operator="greaterThan">
      <formula>0</formula>
    </cfRule>
  </conditionalFormatting>
  <conditionalFormatting sqref="T6:T28">
    <cfRule type="cellIs" dxfId="329" priority="20" operator="lessThan">
      <formula>0</formula>
    </cfRule>
  </conditionalFormatting>
  <conditionalFormatting sqref="T7:T27">
    <cfRule type="cellIs" dxfId="328" priority="17" operator="lessThan">
      <formula>0</formula>
    </cfRule>
    <cfRule type="cellIs" dxfId="327" priority="18" operator="lessThan">
      <formula>0</formula>
    </cfRule>
    <cfRule type="cellIs" dxfId="326" priority="19" operator="lessThan">
      <formula>0</formula>
    </cfRule>
  </conditionalFormatting>
  <conditionalFormatting sqref="T7:T28">
    <cfRule type="cellIs" dxfId="325" priority="14" operator="lessThan">
      <formula>0</formula>
    </cfRule>
    <cfRule type="cellIs" dxfId="324" priority="15" operator="lessThan">
      <formula>0</formula>
    </cfRule>
    <cfRule type="cellIs" dxfId="323" priority="16" operator="lessThan">
      <formula>0</formula>
    </cfRule>
  </conditionalFormatting>
  <conditionalFormatting sqref="D5:K5">
    <cfRule type="cellIs" dxfId="322" priority="13" operator="greaterThan">
      <formula>0</formula>
    </cfRule>
  </conditionalFormatting>
  <conditionalFormatting sqref="L4 L6 L28:L29">
    <cfRule type="cellIs" dxfId="321" priority="12" operator="equal">
      <formula>$L$4</formula>
    </cfRule>
  </conditionalFormatting>
  <conditionalFormatting sqref="D7:S7">
    <cfRule type="cellIs" dxfId="320" priority="11" operator="greaterThan">
      <formula>0</formula>
    </cfRule>
  </conditionalFormatting>
  <conditionalFormatting sqref="D9:S9">
    <cfRule type="cellIs" dxfId="319" priority="10" operator="greaterThan">
      <formula>0</formula>
    </cfRule>
  </conditionalFormatting>
  <conditionalFormatting sqref="D11:S11">
    <cfRule type="cellIs" dxfId="318" priority="9" operator="greaterThan">
      <formula>0</formula>
    </cfRule>
  </conditionalFormatting>
  <conditionalFormatting sqref="D13:S13">
    <cfRule type="cellIs" dxfId="317" priority="8" operator="greaterThan">
      <formula>0</formula>
    </cfRule>
  </conditionalFormatting>
  <conditionalFormatting sqref="D15:S15">
    <cfRule type="cellIs" dxfId="316" priority="7" operator="greaterThan">
      <formula>0</formula>
    </cfRule>
  </conditionalFormatting>
  <conditionalFormatting sqref="D17:S17">
    <cfRule type="cellIs" dxfId="315" priority="6" operator="greaterThan">
      <formula>0</formula>
    </cfRule>
  </conditionalFormatting>
  <conditionalFormatting sqref="D19:S19">
    <cfRule type="cellIs" dxfId="314" priority="5" operator="greaterThan">
      <formula>0</formula>
    </cfRule>
  </conditionalFormatting>
  <conditionalFormatting sqref="D21:S21">
    <cfRule type="cellIs" dxfId="313" priority="4" operator="greaterThan">
      <formula>0</formula>
    </cfRule>
  </conditionalFormatting>
  <conditionalFormatting sqref="D23:S23">
    <cfRule type="cellIs" dxfId="312" priority="3" operator="greaterThan">
      <formula>0</formula>
    </cfRule>
  </conditionalFormatting>
  <conditionalFormatting sqref="D25:S25">
    <cfRule type="cellIs" dxfId="311" priority="2" operator="greaterThan">
      <formula>0</formula>
    </cfRule>
  </conditionalFormatting>
  <conditionalFormatting sqref="D27:S27">
    <cfRule type="cellIs" dxfId="31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'25'!D29</f>
        <v>0</v>
      </c>
      <c r="E4" s="2">
        <f>'25'!E29</f>
        <v>1410</v>
      </c>
      <c r="F4" s="2">
        <f>'25'!F29</f>
        <v>2280</v>
      </c>
      <c r="G4" s="2">
        <f>'25'!G29</f>
        <v>1500</v>
      </c>
      <c r="H4" s="2">
        <f>'25'!H29</f>
        <v>16650</v>
      </c>
      <c r="I4" s="2">
        <f>'25'!I29</f>
        <v>0</v>
      </c>
      <c r="J4" s="2">
        <f>'25'!J29</f>
        <v>0</v>
      </c>
      <c r="K4" s="2">
        <f>'25'!K29</f>
        <v>0</v>
      </c>
      <c r="L4" s="2">
        <f>'25'!L29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9" priority="43" operator="equal">
      <formula>212030016606640</formula>
    </cfRule>
  </conditionalFormatting>
  <conditionalFormatting sqref="D29 E4:E6 E28:K29">
    <cfRule type="cellIs" dxfId="308" priority="41" operator="equal">
      <formula>$E$4</formula>
    </cfRule>
    <cfRule type="cellIs" dxfId="307" priority="42" operator="equal">
      <formula>2120</formula>
    </cfRule>
  </conditionalFormatting>
  <conditionalFormatting sqref="D29:E29 F4:F6 F28:F29">
    <cfRule type="cellIs" dxfId="306" priority="39" operator="equal">
      <formula>$F$4</formula>
    </cfRule>
    <cfRule type="cellIs" dxfId="305" priority="40" operator="equal">
      <formula>300</formula>
    </cfRule>
  </conditionalFormatting>
  <conditionalFormatting sqref="G4:G6 G28:G29">
    <cfRule type="cellIs" dxfId="304" priority="37" operator="equal">
      <formula>$G$4</formula>
    </cfRule>
    <cfRule type="cellIs" dxfId="303" priority="38" operator="equal">
      <formula>1660</formula>
    </cfRule>
  </conditionalFormatting>
  <conditionalFormatting sqref="H4:H6 H28:H29">
    <cfRule type="cellIs" dxfId="302" priority="35" operator="equal">
      <formula>$H$4</formula>
    </cfRule>
    <cfRule type="cellIs" dxfId="301" priority="36" operator="equal">
      <formula>6640</formula>
    </cfRule>
  </conditionalFormatting>
  <conditionalFormatting sqref="T6:T28">
    <cfRule type="cellIs" dxfId="300" priority="34" operator="lessThan">
      <formula>0</formula>
    </cfRule>
  </conditionalFormatting>
  <conditionalFormatting sqref="T7:T27">
    <cfRule type="cellIs" dxfId="299" priority="31" operator="lessThan">
      <formula>0</formula>
    </cfRule>
    <cfRule type="cellIs" dxfId="298" priority="32" operator="lessThan">
      <formula>0</formula>
    </cfRule>
    <cfRule type="cellIs" dxfId="297" priority="33" operator="lessThan">
      <formula>0</formula>
    </cfRule>
  </conditionalFormatting>
  <conditionalFormatting sqref="E4:E6 E28:K28">
    <cfRule type="cellIs" dxfId="296" priority="30" operator="equal">
      <formula>$E$4</formula>
    </cfRule>
  </conditionalFormatting>
  <conditionalFormatting sqref="D28:D29 D6 D4:M4">
    <cfRule type="cellIs" dxfId="295" priority="29" operator="equal">
      <formula>$D$4</formula>
    </cfRule>
  </conditionalFormatting>
  <conditionalFormatting sqref="I4:I6 I28:I29">
    <cfRule type="cellIs" dxfId="294" priority="28" operator="equal">
      <formula>$I$4</formula>
    </cfRule>
  </conditionalFormatting>
  <conditionalFormatting sqref="J4:J6 J28:J29">
    <cfRule type="cellIs" dxfId="293" priority="27" operator="equal">
      <formula>$J$4</formula>
    </cfRule>
  </conditionalFormatting>
  <conditionalFormatting sqref="K4:K6 K28:K29">
    <cfRule type="cellIs" dxfId="292" priority="26" operator="equal">
      <formula>$K$4</formula>
    </cfRule>
  </conditionalFormatting>
  <conditionalFormatting sqref="M4:M6">
    <cfRule type="cellIs" dxfId="291" priority="25" operator="equal">
      <formula>$L$4</formula>
    </cfRule>
  </conditionalFormatting>
  <conditionalFormatting sqref="T7:T28">
    <cfRule type="cellIs" dxfId="290" priority="22" operator="lessThan">
      <formula>0</formula>
    </cfRule>
    <cfRule type="cellIs" dxfId="289" priority="23" operator="lessThan">
      <formula>0</formula>
    </cfRule>
    <cfRule type="cellIs" dxfId="288" priority="24" operator="lessThan">
      <formula>0</formula>
    </cfRule>
  </conditionalFormatting>
  <conditionalFormatting sqref="D5:K5">
    <cfRule type="cellIs" dxfId="287" priority="21" operator="greaterThan">
      <formula>0</formula>
    </cfRule>
  </conditionalFormatting>
  <conditionalFormatting sqref="T6:T28">
    <cfRule type="cellIs" dxfId="286" priority="20" operator="lessThan">
      <formula>0</formula>
    </cfRule>
  </conditionalFormatting>
  <conditionalFormatting sqref="T7:T27">
    <cfRule type="cellIs" dxfId="285" priority="17" operator="lessThan">
      <formula>0</formula>
    </cfRule>
    <cfRule type="cellIs" dxfId="284" priority="18" operator="lessThan">
      <formula>0</formula>
    </cfRule>
    <cfRule type="cellIs" dxfId="283" priority="19" operator="lessThan">
      <formula>0</formula>
    </cfRule>
  </conditionalFormatting>
  <conditionalFormatting sqref="T7:T28">
    <cfRule type="cellIs" dxfId="282" priority="14" operator="lessThan">
      <formula>0</formula>
    </cfRule>
    <cfRule type="cellIs" dxfId="281" priority="15" operator="lessThan">
      <formula>0</formula>
    </cfRule>
    <cfRule type="cellIs" dxfId="280" priority="16" operator="lessThan">
      <formula>0</formula>
    </cfRule>
  </conditionalFormatting>
  <conditionalFormatting sqref="D5:K5">
    <cfRule type="cellIs" dxfId="279" priority="13" operator="greaterThan">
      <formula>0</formula>
    </cfRule>
  </conditionalFormatting>
  <conditionalFormatting sqref="L4 L6 L28:L29">
    <cfRule type="cellIs" dxfId="278" priority="12" operator="equal">
      <formula>$L$4</formula>
    </cfRule>
  </conditionalFormatting>
  <conditionalFormatting sqref="D7:S7">
    <cfRule type="cellIs" dxfId="277" priority="11" operator="greaterThan">
      <formula>0</formula>
    </cfRule>
  </conditionalFormatting>
  <conditionalFormatting sqref="D9:S9">
    <cfRule type="cellIs" dxfId="276" priority="10" operator="greaterThan">
      <formula>0</formula>
    </cfRule>
  </conditionalFormatting>
  <conditionalFormatting sqref="D11:S11">
    <cfRule type="cellIs" dxfId="275" priority="9" operator="greaterThan">
      <formula>0</formula>
    </cfRule>
  </conditionalFormatting>
  <conditionalFormatting sqref="D13:S13">
    <cfRule type="cellIs" dxfId="274" priority="8" operator="greaterThan">
      <formula>0</formula>
    </cfRule>
  </conditionalFormatting>
  <conditionalFormatting sqref="D15:S15">
    <cfRule type="cellIs" dxfId="273" priority="7" operator="greaterThan">
      <formula>0</formula>
    </cfRule>
  </conditionalFormatting>
  <conditionalFormatting sqref="D17:S17">
    <cfRule type="cellIs" dxfId="272" priority="6" operator="greaterThan">
      <formula>0</formula>
    </cfRule>
  </conditionalFormatting>
  <conditionalFormatting sqref="D19:S19">
    <cfRule type="cellIs" dxfId="271" priority="5" operator="greaterThan">
      <formula>0</formula>
    </cfRule>
  </conditionalFormatting>
  <conditionalFormatting sqref="D21:S21">
    <cfRule type="cellIs" dxfId="270" priority="4" operator="greaterThan">
      <formula>0</formula>
    </cfRule>
  </conditionalFormatting>
  <conditionalFormatting sqref="D23:S23">
    <cfRule type="cellIs" dxfId="269" priority="3" operator="greaterThan">
      <formula>0</formula>
    </cfRule>
  </conditionalFormatting>
  <conditionalFormatting sqref="D25:S25">
    <cfRule type="cellIs" dxfId="268" priority="2" operator="greaterThan">
      <formula>0</formula>
    </cfRule>
  </conditionalFormatting>
  <conditionalFormatting sqref="D27:S27">
    <cfRule type="cellIs" dxfId="26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59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'26'!D29</f>
        <v>0</v>
      </c>
      <c r="E4" s="2">
        <f>'26'!E29</f>
        <v>1410</v>
      </c>
      <c r="F4" s="2">
        <f>'26'!F29</f>
        <v>2280</v>
      </c>
      <c r="G4" s="2">
        <f>'26'!G29</f>
        <v>1500</v>
      </c>
      <c r="H4" s="2">
        <f>'26'!H29</f>
        <v>16650</v>
      </c>
      <c r="I4" s="2">
        <f>'26'!I29</f>
        <v>0</v>
      </c>
      <c r="J4" s="2">
        <f>'26'!J29</f>
        <v>0</v>
      </c>
      <c r="K4" s="2">
        <f>'26'!K29</f>
        <v>0</v>
      </c>
      <c r="L4" s="2">
        <f>'26'!L29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2250</v>
      </c>
      <c r="N8" s="24">
        <f t="shared" ref="N8:N27" si="1">D8+E8*20+F8*10+G8*9+H8*9+I8*191+J8*191+K8*182+L8*100</f>
        <v>2250</v>
      </c>
      <c r="O8" s="25">
        <f t="shared" ref="O8:O27" si="2">M8*2.75%</f>
        <v>61.875</v>
      </c>
      <c r="P8" s="26"/>
      <c r="Q8" s="26"/>
      <c r="R8" s="24">
        <f t="shared" ref="R8:R27" si="3">M8-(M8*2.75%)+I8*191+J8*191+K8*182+L8*100-Q8</f>
        <v>2188.125</v>
      </c>
      <c r="S8" s="25">
        <f t="shared" ref="S8:S27" si="4">M8*0.95%</f>
        <v>21.375</v>
      </c>
      <c r="T8" s="27">
        <f t="shared" ref="T8:T27" si="5">S8-Q8</f>
        <v>21.375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>
        <v>500</v>
      </c>
      <c r="I13" s="20"/>
      <c r="J13" s="20"/>
      <c r="K13" s="20"/>
      <c r="L13" s="20"/>
      <c r="M13" s="20">
        <f t="shared" si="0"/>
        <v>4500</v>
      </c>
      <c r="N13" s="24">
        <f t="shared" si="1"/>
        <v>4500</v>
      </c>
      <c r="O13" s="25">
        <f t="shared" si="2"/>
        <v>123.75</v>
      </c>
      <c r="P13" s="26"/>
      <c r="Q13" s="26"/>
      <c r="R13" s="24">
        <f t="shared" si="3"/>
        <v>4376.25</v>
      </c>
      <c r="S13" s="25">
        <f t="shared" si="4"/>
        <v>42.75</v>
      </c>
      <c r="T13" s="27">
        <f t="shared" si="5"/>
        <v>42.75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>
        <v>50</v>
      </c>
      <c r="H16" s="30">
        <v>230</v>
      </c>
      <c r="I16" s="20"/>
      <c r="J16" s="20"/>
      <c r="K16" s="20"/>
      <c r="L16" s="20"/>
      <c r="M16" s="20">
        <f t="shared" si="0"/>
        <v>2520</v>
      </c>
      <c r="N16" s="24">
        <f t="shared" si="1"/>
        <v>2520</v>
      </c>
      <c r="O16" s="25">
        <f t="shared" si="2"/>
        <v>69.3</v>
      </c>
      <c r="P16" s="26"/>
      <c r="Q16" s="26"/>
      <c r="R16" s="24">
        <f t="shared" si="3"/>
        <v>2450.6999999999998</v>
      </c>
      <c r="S16" s="25">
        <f t="shared" si="4"/>
        <v>23.939999999999998</v>
      </c>
      <c r="T16" s="27">
        <f t="shared" si="5"/>
        <v>23.939999999999998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>
        <v>30</v>
      </c>
      <c r="F19" s="30">
        <v>20</v>
      </c>
      <c r="G19" s="30">
        <v>80</v>
      </c>
      <c r="H19" s="30">
        <v>1500</v>
      </c>
      <c r="I19" s="20"/>
      <c r="J19" s="20"/>
      <c r="K19" s="20"/>
      <c r="L19" s="20"/>
      <c r="M19" s="20">
        <f t="shared" si="0"/>
        <v>15020</v>
      </c>
      <c r="N19" s="24">
        <f t="shared" si="1"/>
        <v>15020</v>
      </c>
      <c r="O19" s="25">
        <f t="shared" si="2"/>
        <v>413.05</v>
      </c>
      <c r="P19" s="26"/>
      <c r="Q19" s="26"/>
      <c r="R19" s="24">
        <f t="shared" si="3"/>
        <v>14606.95</v>
      </c>
      <c r="S19" s="25">
        <f t="shared" si="4"/>
        <v>142.69</v>
      </c>
      <c r="T19" s="27">
        <f t="shared" si="5"/>
        <v>142.69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>
        <v>60</v>
      </c>
      <c r="I22" s="20"/>
      <c r="J22" s="20"/>
      <c r="K22" s="20"/>
      <c r="L22" s="20"/>
      <c r="M22" s="20">
        <f t="shared" si="0"/>
        <v>540</v>
      </c>
      <c r="N22" s="24">
        <f t="shared" si="1"/>
        <v>540</v>
      </c>
      <c r="O22" s="25">
        <f t="shared" si="2"/>
        <v>14.85</v>
      </c>
      <c r="P22" s="26"/>
      <c r="Q22" s="26"/>
      <c r="R22" s="24">
        <f t="shared" si="3"/>
        <v>525.15</v>
      </c>
      <c r="S22" s="25">
        <f t="shared" si="4"/>
        <v>5.13</v>
      </c>
      <c r="T22" s="27">
        <f t="shared" si="5"/>
        <v>5.13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>
        <v>400</v>
      </c>
      <c r="I24" s="20"/>
      <c r="J24" s="20"/>
      <c r="K24" s="20"/>
      <c r="L24" s="20"/>
      <c r="M24" s="20">
        <f t="shared" si="0"/>
        <v>3600</v>
      </c>
      <c r="N24" s="24">
        <f t="shared" si="1"/>
        <v>3600</v>
      </c>
      <c r="O24" s="25">
        <f t="shared" si="2"/>
        <v>99</v>
      </c>
      <c r="P24" s="26"/>
      <c r="Q24" s="26"/>
      <c r="R24" s="24">
        <f t="shared" si="3"/>
        <v>3501</v>
      </c>
      <c r="S24" s="25">
        <f t="shared" si="4"/>
        <v>34.199999999999996</v>
      </c>
      <c r="T24" s="27">
        <f t="shared" si="5"/>
        <v>34.199999999999996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30</v>
      </c>
      <c r="F28" s="45">
        <f t="shared" ref="F28:T28" si="7">SUM(F7:F27)</f>
        <v>20</v>
      </c>
      <c r="G28" s="45">
        <f t="shared" si="7"/>
        <v>130</v>
      </c>
      <c r="H28" s="45">
        <f t="shared" si="7"/>
        <v>2940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28430</v>
      </c>
      <c r="N28" s="45">
        <f t="shared" si="7"/>
        <v>28430</v>
      </c>
      <c r="O28" s="46">
        <f t="shared" si="7"/>
        <v>781.82500000000005</v>
      </c>
      <c r="P28" s="45">
        <f t="shared" si="7"/>
        <v>0</v>
      </c>
      <c r="Q28" s="45">
        <f t="shared" si="7"/>
        <v>0</v>
      </c>
      <c r="R28" s="45">
        <f t="shared" si="7"/>
        <v>27648.175000000003</v>
      </c>
      <c r="S28" s="45">
        <f t="shared" si="7"/>
        <v>270.08499999999998</v>
      </c>
      <c r="T28" s="47">
        <f t="shared" si="7"/>
        <v>270.08499999999998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1380</v>
      </c>
      <c r="F29" s="48">
        <f t="shared" si="8"/>
        <v>2260</v>
      </c>
      <c r="G29" s="48">
        <f t="shared" si="8"/>
        <v>1370</v>
      </c>
      <c r="H29" s="48">
        <f t="shared" si="8"/>
        <v>13710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6" priority="43" operator="equal">
      <formula>212030016606640</formula>
    </cfRule>
  </conditionalFormatting>
  <conditionalFormatting sqref="D29 E4:E6 E28:K29">
    <cfRule type="cellIs" dxfId="265" priority="41" operator="equal">
      <formula>$E$4</formula>
    </cfRule>
    <cfRule type="cellIs" dxfId="264" priority="42" operator="equal">
      <formula>2120</formula>
    </cfRule>
  </conditionalFormatting>
  <conditionalFormatting sqref="D29:E29 F4:F6 F28:F29">
    <cfRule type="cellIs" dxfId="263" priority="39" operator="equal">
      <formula>$F$4</formula>
    </cfRule>
    <cfRule type="cellIs" dxfId="262" priority="40" operator="equal">
      <formula>300</formula>
    </cfRule>
  </conditionalFormatting>
  <conditionalFormatting sqref="G4:G6 G28:G29">
    <cfRule type="cellIs" dxfId="261" priority="37" operator="equal">
      <formula>$G$4</formula>
    </cfRule>
    <cfRule type="cellIs" dxfId="260" priority="38" operator="equal">
      <formula>1660</formula>
    </cfRule>
  </conditionalFormatting>
  <conditionalFormatting sqref="H4:H6 H28:H29">
    <cfRule type="cellIs" dxfId="259" priority="35" operator="equal">
      <formula>$H$4</formula>
    </cfRule>
    <cfRule type="cellIs" dxfId="258" priority="36" operator="equal">
      <formula>6640</formula>
    </cfRule>
  </conditionalFormatting>
  <conditionalFormatting sqref="T6:T28">
    <cfRule type="cellIs" dxfId="257" priority="34" operator="lessThan">
      <formula>0</formula>
    </cfRule>
  </conditionalFormatting>
  <conditionalFormatting sqref="T7:T27">
    <cfRule type="cellIs" dxfId="256" priority="31" operator="lessThan">
      <formula>0</formula>
    </cfRule>
    <cfRule type="cellIs" dxfId="255" priority="32" operator="lessThan">
      <formula>0</formula>
    </cfRule>
    <cfRule type="cellIs" dxfId="254" priority="33" operator="lessThan">
      <formula>0</formula>
    </cfRule>
  </conditionalFormatting>
  <conditionalFormatting sqref="E4:E6 E28:K28">
    <cfRule type="cellIs" dxfId="253" priority="30" operator="equal">
      <formula>$E$4</formula>
    </cfRule>
  </conditionalFormatting>
  <conditionalFormatting sqref="D28:D29 D6 D4:M4">
    <cfRule type="cellIs" dxfId="252" priority="29" operator="equal">
      <formula>$D$4</formula>
    </cfRule>
  </conditionalFormatting>
  <conditionalFormatting sqref="I4:I6 I28:I29">
    <cfRule type="cellIs" dxfId="251" priority="28" operator="equal">
      <formula>$I$4</formula>
    </cfRule>
  </conditionalFormatting>
  <conditionalFormatting sqref="J4:J6 J28:J29">
    <cfRule type="cellIs" dxfId="250" priority="27" operator="equal">
      <formula>$J$4</formula>
    </cfRule>
  </conditionalFormatting>
  <conditionalFormatting sqref="K4:K6 K28:K29">
    <cfRule type="cellIs" dxfId="249" priority="26" operator="equal">
      <formula>$K$4</formula>
    </cfRule>
  </conditionalFormatting>
  <conditionalFormatting sqref="M4:M6">
    <cfRule type="cellIs" dxfId="248" priority="25" operator="equal">
      <formula>$L$4</formula>
    </cfRule>
  </conditionalFormatting>
  <conditionalFormatting sqref="T7:T28">
    <cfRule type="cellIs" dxfId="247" priority="22" operator="lessThan">
      <formula>0</formula>
    </cfRule>
    <cfRule type="cellIs" dxfId="246" priority="23" operator="lessThan">
      <formula>0</formula>
    </cfRule>
    <cfRule type="cellIs" dxfId="245" priority="24" operator="lessThan">
      <formula>0</formula>
    </cfRule>
  </conditionalFormatting>
  <conditionalFormatting sqref="D5:K5">
    <cfRule type="cellIs" dxfId="244" priority="21" operator="greaterThan">
      <formula>0</formula>
    </cfRule>
  </conditionalFormatting>
  <conditionalFormatting sqref="T6:T28">
    <cfRule type="cellIs" dxfId="243" priority="20" operator="lessThan">
      <formula>0</formula>
    </cfRule>
  </conditionalFormatting>
  <conditionalFormatting sqref="T7:T27">
    <cfRule type="cellIs" dxfId="242" priority="17" operator="lessThan">
      <formula>0</formula>
    </cfRule>
    <cfRule type="cellIs" dxfId="241" priority="18" operator="lessThan">
      <formula>0</formula>
    </cfRule>
    <cfRule type="cellIs" dxfId="240" priority="19" operator="lessThan">
      <formula>0</formula>
    </cfRule>
  </conditionalFormatting>
  <conditionalFormatting sqref="T7:T28">
    <cfRule type="cellIs" dxfId="239" priority="14" operator="lessThan">
      <formula>0</formula>
    </cfRule>
    <cfRule type="cellIs" dxfId="238" priority="15" operator="lessThan">
      <formula>0</formula>
    </cfRule>
    <cfRule type="cellIs" dxfId="237" priority="16" operator="lessThan">
      <formula>0</formula>
    </cfRule>
  </conditionalFormatting>
  <conditionalFormatting sqref="D5:K5">
    <cfRule type="cellIs" dxfId="236" priority="13" operator="greaterThan">
      <formula>0</formula>
    </cfRule>
  </conditionalFormatting>
  <conditionalFormatting sqref="L4 L6 L28:L29">
    <cfRule type="cellIs" dxfId="235" priority="12" operator="equal">
      <formula>$L$4</formula>
    </cfRule>
  </conditionalFormatting>
  <conditionalFormatting sqref="D7:S7">
    <cfRule type="cellIs" dxfId="234" priority="11" operator="greaterThan">
      <formula>0</formula>
    </cfRule>
  </conditionalFormatting>
  <conditionalFormatting sqref="D9:S9">
    <cfRule type="cellIs" dxfId="233" priority="10" operator="greaterThan">
      <formula>0</formula>
    </cfRule>
  </conditionalFormatting>
  <conditionalFormatting sqref="D11:S11">
    <cfRule type="cellIs" dxfId="232" priority="9" operator="greaterThan">
      <formula>0</formula>
    </cfRule>
  </conditionalFormatting>
  <conditionalFormatting sqref="D13:S13">
    <cfRule type="cellIs" dxfId="231" priority="8" operator="greaterThan">
      <formula>0</formula>
    </cfRule>
  </conditionalFormatting>
  <conditionalFormatting sqref="D15:S15">
    <cfRule type="cellIs" dxfId="230" priority="7" operator="greaterThan">
      <formula>0</formula>
    </cfRule>
  </conditionalFormatting>
  <conditionalFormatting sqref="D17:S17">
    <cfRule type="cellIs" dxfId="229" priority="6" operator="greaterThan">
      <formula>0</formula>
    </cfRule>
  </conditionalFormatting>
  <conditionalFormatting sqref="D19:S19">
    <cfRule type="cellIs" dxfId="228" priority="5" operator="greaterThan">
      <formula>0</formula>
    </cfRule>
  </conditionalFormatting>
  <conditionalFormatting sqref="D21:S21">
    <cfRule type="cellIs" dxfId="227" priority="4" operator="greaterThan">
      <formula>0</formula>
    </cfRule>
  </conditionalFormatting>
  <conditionalFormatting sqref="D23:S23">
    <cfRule type="cellIs" dxfId="226" priority="3" operator="greaterThan">
      <formula>0</formula>
    </cfRule>
  </conditionalFormatting>
  <conditionalFormatting sqref="D25:S25">
    <cfRule type="cellIs" dxfId="225" priority="2" operator="greaterThan">
      <formula>0</formula>
    </cfRule>
  </conditionalFormatting>
  <conditionalFormatting sqref="D27:S27">
    <cfRule type="cellIs" dxfId="22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N28" sqref="N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'27'!D29</f>
        <v>0</v>
      </c>
      <c r="E4" s="2">
        <f>'27'!E29</f>
        <v>1380</v>
      </c>
      <c r="F4" s="2">
        <f>'27'!F29</f>
        <v>2260</v>
      </c>
      <c r="G4" s="2">
        <f>'27'!G29</f>
        <v>1370</v>
      </c>
      <c r="H4" s="2">
        <f>'27'!H29</f>
        <v>13710</v>
      </c>
      <c r="I4" s="2">
        <f>'27'!I29</f>
        <v>0</v>
      </c>
      <c r="J4" s="2">
        <f>'27'!J29</f>
        <v>0</v>
      </c>
      <c r="K4" s="2">
        <f>'27'!K29</f>
        <v>0</v>
      </c>
      <c r="L4" s="2">
        <f>'27'!L29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2250</v>
      </c>
      <c r="N8" s="24">
        <f t="shared" ref="N8:N27" si="1">D8+E8*20+F8*10+G8*9+H8*9+I8*191+J8*191+K8*182+L8*100</f>
        <v>2250</v>
      </c>
      <c r="O8" s="25">
        <f t="shared" ref="O8:O27" si="2">M8*2.75%</f>
        <v>61.875</v>
      </c>
      <c r="P8" s="26"/>
      <c r="Q8" s="26"/>
      <c r="R8" s="24">
        <f t="shared" ref="R8:R27" si="3">M8-(M8*2.75%)+I8*191+J8*191+K8*182+L8*100-Q8</f>
        <v>2188.125</v>
      </c>
      <c r="S8" s="25">
        <f t="shared" ref="S8:S27" si="4">M8*0.95%</f>
        <v>21.375</v>
      </c>
      <c r="T8" s="27">
        <f t="shared" ref="T8:T27" si="5">S8-Q8</f>
        <v>21.375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>
        <v>50</v>
      </c>
      <c r="F14" s="30">
        <v>100</v>
      </c>
      <c r="G14" s="30">
        <v>120</v>
      </c>
      <c r="H14" s="30">
        <v>250</v>
      </c>
      <c r="I14" s="20"/>
      <c r="J14" s="20"/>
      <c r="K14" s="20"/>
      <c r="L14" s="20"/>
      <c r="M14" s="20">
        <f t="shared" si="0"/>
        <v>5330</v>
      </c>
      <c r="N14" s="24">
        <f t="shared" si="1"/>
        <v>5330</v>
      </c>
      <c r="O14" s="25">
        <f t="shared" si="2"/>
        <v>146.57499999999999</v>
      </c>
      <c r="P14" s="26"/>
      <c r="Q14" s="26"/>
      <c r="R14" s="24">
        <f t="shared" si="3"/>
        <v>5183.4250000000002</v>
      </c>
      <c r="S14" s="25">
        <f t="shared" si="4"/>
        <v>50.634999999999998</v>
      </c>
      <c r="T14" s="27">
        <f t="shared" si="5"/>
        <v>50.634999999999998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>
        <v>60</v>
      </c>
      <c r="H16" s="30">
        <v>710</v>
      </c>
      <c r="I16" s="20"/>
      <c r="J16" s="20"/>
      <c r="K16" s="20"/>
      <c r="L16" s="20"/>
      <c r="M16" s="20">
        <f t="shared" si="0"/>
        <v>6930</v>
      </c>
      <c r="N16" s="24">
        <f t="shared" si="1"/>
        <v>6930</v>
      </c>
      <c r="O16" s="25">
        <f t="shared" si="2"/>
        <v>190.57499999999999</v>
      </c>
      <c r="P16" s="26"/>
      <c r="Q16" s="26"/>
      <c r="R16" s="24">
        <f t="shared" si="3"/>
        <v>6739.4250000000002</v>
      </c>
      <c r="S16" s="25">
        <f t="shared" si="4"/>
        <v>65.834999999999994</v>
      </c>
      <c r="T16" s="27">
        <f t="shared" si="5"/>
        <v>65.834999999999994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>
        <v>130</v>
      </c>
      <c r="F24" s="30">
        <v>250</v>
      </c>
      <c r="G24" s="30">
        <v>250</v>
      </c>
      <c r="H24" s="30">
        <v>2000</v>
      </c>
      <c r="I24" s="20"/>
      <c r="J24" s="20"/>
      <c r="K24" s="20"/>
      <c r="L24" s="20"/>
      <c r="M24" s="20">
        <f t="shared" si="0"/>
        <v>25350</v>
      </c>
      <c r="N24" s="24">
        <f t="shared" si="1"/>
        <v>25350</v>
      </c>
      <c r="O24" s="25">
        <f t="shared" si="2"/>
        <v>697.125</v>
      </c>
      <c r="P24" s="26"/>
      <c r="Q24" s="26"/>
      <c r="R24" s="24">
        <f t="shared" si="3"/>
        <v>24652.875</v>
      </c>
      <c r="S24" s="25">
        <f t="shared" si="4"/>
        <v>240.82499999999999</v>
      </c>
      <c r="T24" s="27">
        <f t="shared" si="5"/>
        <v>240.82499999999999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>
        <v>20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2300</v>
      </c>
      <c r="N26" s="24">
        <f t="shared" si="1"/>
        <v>2300</v>
      </c>
      <c r="O26" s="25">
        <f t="shared" si="2"/>
        <v>63.25</v>
      </c>
      <c r="P26" s="26"/>
      <c r="Q26" s="26"/>
      <c r="R26" s="24">
        <f t="shared" si="3"/>
        <v>2236.75</v>
      </c>
      <c r="S26" s="25">
        <f t="shared" si="4"/>
        <v>21.849999999999998</v>
      </c>
      <c r="T26" s="27">
        <f t="shared" si="5"/>
        <v>21.849999999999998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200</v>
      </c>
      <c r="F28" s="45">
        <f t="shared" ref="F28:T28" si="7">SUM(F7:F27)</f>
        <v>450</v>
      </c>
      <c r="G28" s="45">
        <f t="shared" si="7"/>
        <v>430</v>
      </c>
      <c r="H28" s="45">
        <f t="shared" si="7"/>
        <v>3310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42160</v>
      </c>
      <c r="N28" s="45">
        <f t="shared" si="7"/>
        <v>42160</v>
      </c>
      <c r="O28" s="46">
        <f t="shared" si="7"/>
        <v>1159.4000000000001</v>
      </c>
      <c r="P28" s="45">
        <f t="shared" si="7"/>
        <v>0</v>
      </c>
      <c r="Q28" s="45">
        <f t="shared" si="7"/>
        <v>0</v>
      </c>
      <c r="R28" s="45">
        <f t="shared" si="7"/>
        <v>41000.6</v>
      </c>
      <c r="S28" s="45">
        <f t="shared" si="7"/>
        <v>400.52</v>
      </c>
      <c r="T28" s="47">
        <f t="shared" si="7"/>
        <v>400.52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1180</v>
      </c>
      <c r="F29" s="48">
        <f t="shared" si="8"/>
        <v>1810</v>
      </c>
      <c r="G29" s="48">
        <f t="shared" si="8"/>
        <v>940</v>
      </c>
      <c r="H29" s="48">
        <f t="shared" si="8"/>
        <v>10400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23" priority="43" operator="equal">
      <formula>212030016606640</formula>
    </cfRule>
  </conditionalFormatting>
  <conditionalFormatting sqref="D29 E4:E6 E28:K29">
    <cfRule type="cellIs" dxfId="222" priority="41" operator="equal">
      <formula>$E$4</formula>
    </cfRule>
    <cfRule type="cellIs" dxfId="221" priority="42" operator="equal">
      <formula>2120</formula>
    </cfRule>
  </conditionalFormatting>
  <conditionalFormatting sqref="D29:E29 F4:F6 F28:F29">
    <cfRule type="cellIs" dxfId="220" priority="39" operator="equal">
      <formula>$F$4</formula>
    </cfRule>
    <cfRule type="cellIs" dxfId="219" priority="40" operator="equal">
      <formula>300</formula>
    </cfRule>
  </conditionalFormatting>
  <conditionalFormatting sqref="G4:G6 G28:G29">
    <cfRule type="cellIs" dxfId="218" priority="37" operator="equal">
      <formula>$G$4</formula>
    </cfRule>
    <cfRule type="cellIs" dxfId="217" priority="38" operator="equal">
      <formula>1660</formula>
    </cfRule>
  </conditionalFormatting>
  <conditionalFormatting sqref="H4:H6 H28:H29">
    <cfRule type="cellIs" dxfId="216" priority="35" operator="equal">
      <formula>$H$4</formula>
    </cfRule>
    <cfRule type="cellIs" dxfId="215" priority="36" operator="equal">
      <formula>6640</formula>
    </cfRule>
  </conditionalFormatting>
  <conditionalFormatting sqref="T6:T28">
    <cfRule type="cellIs" dxfId="214" priority="34" operator="lessThan">
      <formula>0</formula>
    </cfRule>
  </conditionalFormatting>
  <conditionalFormatting sqref="T7:T27">
    <cfRule type="cellIs" dxfId="213" priority="31" operator="lessThan">
      <formula>0</formula>
    </cfRule>
    <cfRule type="cellIs" dxfId="212" priority="32" operator="lessThan">
      <formula>0</formula>
    </cfRule>
    <cfRule type="cellIs" dxfId="211" priority="33" operator="lessThan">
      <formula>0</formula>
    </cfRule>
  </conditionalFormatting>
  <conditionalFormatting sqref="E4:E6 E28:K28">
    <cfRule type="cellIs" dxfId="210" priority="30" operator="equal">
      <formula>$E$4</formula>
    </cfRule>
  </conditionalFormatting>
  <conditionalFormatting sqref="D28:D29 D6 D4:M4">
    <cfRule type="cellIs" dxfId="209" priority="29" operator="equal">
      <formula>$D$4</formula>
    </cfRule>
  </conditionalFormatting>
  <conditionalFormatting sqref="I4:I6 I28:I29">
    <cfRule type="cellIs" dxfId="208" priority="28" operator="equal">
      <formula>$I$4</formula>
    </cfRule>
  </conditionalFormatting>
  <conditionalFormatting sqref="J4:J6 J28:J29">
    <cfRule type="cellIs" dxfId="207" priority="27" operator="equal">
      <formula>$J$4</formula>
    </cfRule>
  </conditionalFormatting>
  <conditionalFormatting sqref="K4:K6 K28:K29">
    <cfRule type="cellIs" dxfId="206" priority="26" operator="equal">
      <formula>$K$4</formula>
    </cfRule>
  </conditionalFormatting>
  <conditionalFormatting sqref="M4:M6">
    <cfRule type="cellIs" dxfId="205" priority="25" operator="equal">
      <formula>$L$4</formula>
    </cfRule>
  </conditionalFormatting>
  <conditionalFormatting sqref="T7:T28">
    <cfRule type="cellIs" dxfId="204" priority="22" operator="lessThan">
      <formula>0</formula>
    </cfRule>
    <cfRule type="cellIs" dxfId="203" priority="23" operator="lessThan">
      <formula>0</formula>
    </cfRule>
    <cfRule type="cellIs" dxfId="202" priority="24" operator="lessThan">
      <formula>0</formula>
    </cfRule>
  </conditionalFormatting>
  <conditionalFormatting sqref="D5:K5">
    <cfRule type="cellIs" dxfId="201" priority="21" operator="greaterThan">
      <formula>0</formula>
    </cfRule>
  </conditionalFormatting>
  <conditionalFormatting sqref="T6:T28">
    <cfRule type="cellIs" dxfId="200" priority="20" operator="lessThan">
      <formula>0</formula>
    </cfRule>
  </conditionalFormatting>
  <conditionalFormatting sqref="T7:T27">
    <cfRule type="cellIs" dxfId="199" priority="17" operator="lessThan">
      <formula>0</formula>
    </cfRule>
    <cfRule type="cellIs" dxfId="198" priority="18" operator="lessThan">
      <formula>0</formula>
    </cfRule>
    <cfRule type="cellIs" dxfId="197" priority="19" operator="lessThan">
      <formula>0</formula>
    </cfRule>
  </conditionalFormatting>
  <conditionalFormatting sqref="T7:T28">
    <cfRule type="cellIs" dxfId="196" priority="14" operator="lessThan">
      <formula>0</formula>
    </cfRule>
    <cfRule type="cellIs" dxfId="195" priority="15" operator="lessThan">
      <formula>0</formula>
    </cfRule>
    <cfRule type="cellIs" dxfId="194" priority="16" operator="lessThan">
      <formula>0</formula>
    </cfRule>
  </conditionalFormatting>
  <conditionalFormatting sqref="D5:K5">
    <cfRule type="cellIs" dxfId="193" priority="13" operator="greaterThan">
      <formula>0</formula>
    </cfRule>
  </conditionalFormatting>
  <conditionalFormatting sqref="L4 L6 L28:L29">
    <cfRule type="cellIs" dxfId="192" priority="12" operator="equal">
      <formula>$L$4</formula>
    </cfRule>
  </conditionalFormatting>
  <conditionalFormatting sqref="D7:S7">
    <cfRule type="cellIs" dxfId="191" priority="11" operator="greaterThan">
      <formula>0</formula>
    </cfRule>
  </conditionalFormatting>
  <conditionalFormatting sqref="D9:S9">
    <cfRule type="cellIs" dxfId="190" priority="10" operator="greaterThan">
      <formula>0</formula>
    </cfRule>
  </conditionalFormatting>
  <conditionalFormatting sqref="D11:S11">
    <cfRule type="cellIs" dxfId="189" priority="9" operator="greaterThan">
      <formula>0</formula>
    </cfRule>
  </conditionalFormatting>
  <conditionalFormatting sqref="D13:S13">
    <cfRule type="cellIs" dxfId="188" priority="8" operator="greaterThan">
      <formula>0</formula>
    </cfRule>
  </conditionalFormatting>
  <conditionalFormatting sqref="D15:S15">
    <cfRule type="cellIs" dxfId="187" priority="7" operator="greaterThan">
      <formula>0</formula>
    </cfRule>
  </conditionalFormatting>
  <conditionalFormatting sqref="D17:S17">
    <cfRule type="cellIs" dxfId="186" priority="6" operator="greaterThan">
      <formula>0</formula>
    </cfRule>
  </conditionalFormatting>
  <conditionalFormatting sqref="D19:S19">
    <cfRule type="cellIs" dxfId="185" priority="5" operator="greaterThan">
      <formula>0</formula>
    </cfRule>
  </conditionalFormatting>
  <conditionalFormatting sqref="D21:S21">
    <cfRule type="cellIs" dxfId="184" priority="4" operator="greaterThan">
      <formula>0</formula>
    </cfRule>
  </conditionalFormatting>
  <conditionalFormatting sqref="D23:S23">
    <cfRule type="cellIs" dxfId="183" priority="3" operator="greaterThan">
      <formula>0</formula>
    </cfRule>
  </conditionalFormatting>
  <conditionalFormatting sqref="D25:S25">
    <cfRule type="cellIs" dxfId="182" priority="2" operator="greaterThan">
      <formula>0</formula>
    </cfRule>
  </conditionalFormatting>
  <conditionalFormatting sqref="D27:S27">
    <cfRule type="cellIs" dxfId="18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8" activePane="bottomLeft" state="frozen"/>
      <selection pane="bottomLeft" activeCell="L12" sqref="L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'28'!D29</f>
        <v>0</v>
      </c>
      <c r="E4" s="2">
        <f>'28'!E29</f>
        <v>1180</v>
      </c>
      <c r="F4" s="2">
        <f>'28'!F29</f>
        <v>1810</v>
      </c>
      <c r="G4" s="2">
        <f>'28'!G29</f>
        <v>940</v>
      </c>
      <c r="H4" s="2">
        <f>'28'!H29</f>
        <v>10400</v>
      </c>
      <c r="I4" s="2">
        <f>'28'!I29</f>
        <v>0</v>
      </c>
      <c r="J4" s="2">
        <f>'28'!J29</f>
        <v>0</v>
      </c>
      <c r="K4" s="2">
        <f>'28'!K29</f>
        <v>0</v>
      </c>
      <c r="L4" s="2">
        <f>'28'!L29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>
        <v>20</v>
      </c>
      <c r="F10" s="30">
        <v>20</v>
      </c>
      <c r="G10" s="30"/>
      <c r="H10" s="30">
        <v>220</v>
      </c>
      <c r="I10" s="20"/>
      <c r="J10" s="20"/>
      <c r="K10" s="20"/>
      <c r="L10" s="20"/>
      <c r="M10" s="20">
        <f t="shared" si="0"/>
        <v>2580</v>
      </c>
      <c r="N10" s="24">
        <f t="shared" si="1"/>
        <v>2580</v>
      </c>
      <c r="O10" s="25">
        <f t="shared" si="2"/>
        <v>70.95</v>
      </c>
      <c r="P10" s="26"/>
      <c r="Q10" s="26"/>
      <c r="R10" s="24">
        <f t="shared" si="3"/>
        <v>2509.0500000000002</v>
      </c>
      <c r="S10" s="25">
        <f t="shared" si="4"/>
        <v>24.509999999999998</v>
      </c>
      <c r="T10" s="27">
        <f t="shared" si="5"/>
        <v>24.509999999999998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>
        <v>100</v>
      </c>
      <c r="G16" s="30">
        <v>60</v>
      </c>
      <c r="H16" s="30">
        <v>120</v>
      </c>
      <c r="I16" s="20"/>
      <c r="J16" s="20"/>
      <c r="K16" s="20"/>
      <c r="L16" s="20"/>
      <c r="M16" s="20">
        <f t="shared" si="0"/>
        <v>2620</v>
      </c>
      <c r="N16" s="24">
        <f t="shared" si="1"/>
        <v>2620</v>
      </c>
      <c r="O16" s="25">
        <f t="shared" si="2"/>
        <v>72.05</v>
      </c>
      <c r="P16" s="26"/>
      <c r="Q16" s="26"/>
      <c r="R16" s="24">
        <f t="shared" si="3"/>
        <v>2547.9499999999998</v>
      </c>
      <c r="S16" s="25">
        <f t="shared" si="4"/>
        <v>24.89</v>
      </c>
      <c r="T16" s="27">
        <f t="shared" si="5"/>
        <v>24.89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>
        <v>50</v>
      </c>
      <c r="F21" s="30">
        <v>150</v>
      </c>
      <c r="G21" s="30"/>
      <c r="H21" s="30">
        <v>590</v>
      </c>
      <c r="I21" s="20"/>
      <c r="J21" s="20"/>
      <c r="K21" s="20"/>
      <c r="L21" s="20"/>
      <c r="M21" s="20">
        <f t="shared" si="0"/>
        <v>7810</v>
      </c>
      <c r="N21" s="24">
        <f t="shared" si="1"/>
        <v>7810</v>
      </c>
      <c r="O21" s="25">
        <f t="shared" si="2"/>
        <v>214.77500000000001</v>
      </c>
      <c r="P21" s="26"/>
      <c r="Q21" s="26"/>
      <c r="R21" s="24">
        <f t="shared" si="3"/>
        <v>7595.2250000000004</v>
      </c>
      <c r="S21" s="25">
        <f t="shared" si="4"/>
        <v>74.194999999999993</v>
      </c>
      <c r="T21" s="27">
        <f t="shared" si="5"/>
        <v>74.194999999999993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70</v>
      </c>
      <c r="F28" s="45">
        <f t="shared" ref="F28:T28" si="7">SUM(F7:F27)</f>
        <v>270</v>
      </c>
      <c r="G28" s="45">
        <f t="shared" si="7"/>
        <v>60</v>
      </c>
      <c r="H28" s="45">
        <f t="shared" si="7"/>
        <v>930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13010</v>
      </c>
      <c r="N28" s="45">
        <f t="shared" si="7"/>
        <v>13010</v>
      </c>
      <c r="O28" s="46">
        <f t="shared" si="7"/>
        <v>357.77499999999998</v>
      </c>
      <c r="P28" s="45">
        <f t="shared" si="7"/>
        <v>0</v>
      </c>
      <c r="Q28" s="45">
        <f t="shared" si="7"/>
        <v>0</v>
      </c>
      <c r="R28" s="45">
        <f t="shared" si="7"/>
        <v>12652.225</v>
      </c>
      <c r="S28" s="45">
        <f t="shared" si="7"/>
        <v>123.595</v>
      </c>
      <c r="T28" s="47">
        <f t="shared" si="7"/>
        <v>123.595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1110</v>
      </c>
      <c r="F29" s="48">
        <f t="shared" si="8"/>
        <v>1540</v>
      </c>
      <c r="G29" s="48">
        <f t="shared" si="8"/>
        <v>880</v>
      </c>
      <c r="H29" s="48">
        <f t="shared" si="8"/>
        <v>9470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80" priority="53" operator="equal">
      <formula>212030016606640</formula>
    </cfRule>
  </conditionalFormatting>
  <conditionalFormatting sqref="D29 E4:E6 E28:K29">
    <cfRule type="cellIs" dxfId="179" priority="51" operator="equal">
      <formula>$E$4</formula>
    </cfRule>
    <cfRule type="cellIs" dxfId="178" priority="52" operator="equal">
      <formula>2120</formula>
    </cfRule>
  </conditionalFormatting>
  <conditionalFormatting sqref="D29:E29 F4:F6 F28:F29">
    <cfRule type="cellIs" dxfId="177" priority="49" operator="equal">
      <formula>$F$4</formula>
    </cfRule>
    <cfRule type="cellIs" dxfId="176" priority="50" operator="equal">
      <formula>300</formula>
    </cfRule>
  </conditionalFormatting>
  <conditionalFormatting sqref="G4:G6 G28:G29">
    <cfRule type="cellIs" dxfId="175" priority="47" operator="equal">
      <formula>$G$4</formula>
    </cfRule>
    <cfRule type="cellIs" dxfId="174" priority="48" operator="equal">
      <formula>1660</formula>
    </cfRule>
  </conditionalFormatting>
  <conditionalFormatting sqref="H4:H6 H28:H29">
    <cfRule type="cellIs" dxfId="173" priority="45" operator="equal">
      <formula>$H$4</formula>
    </cfRule>
    <cfRule type="cellIs" dxfId="172" priority="46" operator="equal">
      <formula>6640</formula>
    </cfRule>
  </conditionalFormatting>
  <conditionalFormatting sqref="T6:T28">
    <cfRule type="cellIs" dxfId="171" priority="44" operator="lessThan">
      <formula>0</formula>
    </cfRule>
  </conditionalFormatting>
  <conditionalFormatting sqref="T7:T27">
    <cfRule type="cellIs" dxfId="170" priority="41" operator="lessThan">
      <formula>0</formula>
    </cfRule>
    <cfRule type="cellIs" dxfId="169" priority="42" operator="lessThan">
      <formula>0</formula>
    </cfRule>
    <cfRule type="cellIs" dxfId="168" priority="43" operator="lessThan">
      <formula>0</formula>
    </cfRule>
  </conditionalFormatting>
  <conditionalFormatting sqref="E4:E6 E28:K28">
    <cfRule type="cellIs" dxfId="167" priority="40" operator="equal">
      <formula>$E$4</formula>
    </cfRule>
  </conditionalFormatting>
  <conditionalFormatting sqref="D28:D29 D6 D4:M4">
    <cfRule type="cellIs" dxfId="166" priority="39" operator="equal">
      <formula>$D$4</formula>
    </cfRule>
  </conditionalFormatting>
  <conditionalFormatting sqref="I4:I6 I28:I29">
    <cfRule type="cellIs" dxfId="165" priority="38" operator="equal">
      <formula>$I$4</formula>
    </cfRule>
  </conditionalFormatting>
  <conditionalFormatting sqref="J4:J6 J28:J29">
    <cfRule type="cellIs" dxfId="164" priority="37" operator="equal">
      <formula>$J$4</formula>
    </cfRule>
  </conditionalFormatting>
  <conditionalFormatting sqref="K4:K6 K28:K29">
    <cfRule type="cellIs" dxfId="163" priority="36" operator="equal">
      <formula>$K$4</formula>
    </cfRule>
  </conditionalFormatting>
  <conditionalFormatting sqref="M4:M6">
    <cfRule type="cellIs" dxfId="162" priority="35" operator="equal">
      <formula>$L$4</formula>
    </cfRule>
  </conditionalFormatting>
  <conditionalFormatting sqref="T7:T28">
    <cfRule type="cellIs" dxfId="161" priority="32" operator="lessThan">
      <formula>0</formula>
    </cfRule>
    <cfRule type="cellIs" dxfId="160" priority="33" operator="lessThan">
      <formula>0</formula>
    </cfRule>
    <cfRule type="cellIs" dxfId="159" priority="34" operator="lessThan">
      <formula>0</formula>
    </cfRule>
  </conditionalFormatting>
  <conditionalFormatting sqref="D5:K5">
    <cfRule type="cellIs" dxfId="158" priority="31" operator="greaterThan">
      <formula>0</formula>
    </cfRule>
  </conditionalFormatting>
  <conditionalFormatting sqref="T6:T28">
    <cfRule type="cellIs" dxfId="157" priority="30" operator="lessThan">
      <formula>0</formula>
    </cfRule>
  </conditionalFormatting>
  <conditionalFormatting sqref="T7:T27">
    <cfRule type="cellIs" dxfId="156" priority="27" operator="lessThan">
      <formula>0</formula>
    </cfRule>
    <cfRule type="cellIs" dxfId="155" priority="28" operator="lessThan">
      <formula>0</formula>
    </cfRule>
    <cfRule type="cellIs" dxfId="154" priority="29" operator="lessThan">
      <formula>0</formula>
    </cfRule>
  </conditionalFormatting>
  <conditionalFormatting sqref="T7:T28">
    <cfRule type="cellIs" dxfId="153" priority="24" operator="lessThan">
      <formula>0</formula>
    </cfRule>
    <cfRule type="cellIs" dxfId="152" priority="25" operator="lessThan">
      <formula>0</formula>
    </cfRule>
    <cfRule type="cellIs" dxfId="151" priority="26" operator="lessThan">
      <formula>0</formula>
    </cfRule>
  </conditionalFormatting>
  <conditionalFormatting sqref="D5:K5">
    <cfRule type="cellIs" dxfId="150" priority="23" operator="greaterThan">
      <formula>0</formula>
    </cfRule>
  </conditionalFormatting>
  <conditionalFormatting sqref="L4 L6 L28:L29">
    <cfRule type="cellIs" dxfId="149" priority="22" operator="equal">
      <formula>$L$4</formula>
    </cfRule>
  </conditionalFormatting>
  <conditionalFormatting sqref="D7 K7:S7">
    <cfRule type="cellIs" dxfId="148" priority="21" operator="greaterThan">
      <formula>0</formula>
    </cfRule>
  </conditionalFormatting>
  <conditionalFormatting sqref="D9 K9:S9">
    <cfRule type="cellIs" dxfId="147" priority="20" operator="greaterThan">
      <formula>0</formula>
    </cfRule>
  </conditionalFormatting>
  <conditionalFormatting sqref="D11 K11:S11">
    <cfRule type="cellIs" dxfId="146" priority="19" operator="greaterThan">
      <formula>0</formula>
    </cfRule>
  </conditionalFormatting>
  <conditionalFormatting sqref="D13 K13:S13">
    <cfRule type="cellIs" dxfId="145" priority="18" operator="greaterThan">
      <formula>0</formula>
    </cfRule>
  </conditionalFormatting>
  <conditionalFormatting sqref="D15 K15:S15">
    <cfRule type="cellIs" dxfId="144" priority="17" operator="greaterThan">
      <formula>0</formula>
    </cfRule>
  </conditionalFormatting>
  <conditionalFormatting sqref="D17 K17:S17">
    <cfRule type="cellIs" dxfId="143" priority="16" operator="greaterThan">
      <formula>0</formula>
    </cfRule>
  </conditionalFormatting>
  <conditionalFormatting sqref="D19 K19:S19">
    <cfRule type="cellIs" dxfId="142" priority="15" operator="greaterThan">
      <formula>0</formula>
    </cfRule>
  </conditionalFormatting>
  <conditionalFormatting sqref="D21 K21:S21">
    <cfRule type="cellIs" dxfId="141" priority="14" operator="greaterThan">
      <formula>0</formula>
    </cfRule>
  </conditionalFormatting>
  <conditionalFormatting sqref="D23 K23:S23">
    <cfRule type="cellIs" dxfId="140" priority="13" operator="greaterThan">
      <formula>0</formula>
    </cfRule>
  </conditionalFormatting>
  <conditionalFormatting sqref="D25 K25:S25">
    <cfRule type="cellIs" dxfId="139" priority="12" operator="greaterThan">
      <formula>0</formula>
    </cfRule>
  </conditionalFormatting>
  <conditionalFormatting sqref="D27:S27">
    <cfRule type="cellIs" dxfId="138" priority="11" operator="greaterThan">
      <formula>0</formula>
    </cfRule>
  </conditionalFormatting>
  <conditionalFormatting sqref="E7:J7">
    <cfRule type="cellIs" dxfId="137" priority="10" operator="greaterThan">
      <formula>0</formula>
    </cfRule>
  </conditionalFormatting>
  <conditionalFormatting sqref="E9:J9">
    <cfRule type="cellIs" dxfId="136" priority="9" operator="greaterThan">
      <formula>0</formula>
    </cfRule>
  </conditionalFormatting>
  <conditionalFormatting sqref="E11:J11">
    <cfRule type="cellIs" dxfId="135" priority="8" operator="greaterThan">
      <formula>0</formula>
    </cfRule>
  </conditionalFormatting>
  <conditionalFormatting sqref="E13:J13">
    <cfRule type="cellIs" dxfId="134" priority="7" operator="greaterThan">
      <formula>0</formula>
    </cfRule>
  </conditionalFormatting>
  <conditionalFormatting sqref="E15:J15">
    <cfRule type="cellIs" dxfId="133" priority="6" operator="greaterThan">
      <formula>0</formula>
    </cfRule>
  </conditionalFormatting>
  <conditionalFormatting sqref="E17:J17">
    <cfRule type="cellIs" dxfId="132" priority="5" operator="greaterThan">
      <formula>0</formula>
    </cfRule>
  </conditionalFormatting>
  <conditionalFormatting sqref="E19:J19">
    <cfRule type="cellIs" dxfId="131" priority="4" operator="greaterThan">
      <formula>0</formula>
    </cfRule>
  </conditionalFormatting>
  <conditionalFormatting sqref="E21:J21">
    <cfRule type="cellIs" dxfId="130" priority="3" operator="greaterThan">
      <formula>0</formula>
    </cfRule>
  </conditionalFormatting>
  <conditionalFormatting sqref="E23:J23">
    <cfRule type="cellIs" dxfId="129" priority="2" operator="greaterThan">
      <formula>0</formula>
    </cfRule>
  </conditionalFormatting>
  <conditionalFormatting sqref="E25:J25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'2'!D29</f>
        <v>0</v>
      </c>
      <c r="E4" s="2">
        <f>'2'!E29</f>
        <v>0</v>
      </c>
      <c r="F4" s="2">
        <f>'2'!F29</f>
        <v>0</v>
      </c>
      <c r="G4" s="2">
        <f>'2'!G29</f>
        <v>0</v>
      </c>
      <c r="H4" s="2">
        <f>'2'!H29</f>
        <v>0</v>
      </c>
      <c r="I4" s="2">
        <f>'2'!I29</f>
        <v>0</v>
      </c>
      <c r="J4" s="2">
        <f>'2'!J29</f>
        <v>0</v>
      </c>
      <c r="K4" s="2">
        <f>'2'!K29</f>
        <v>0</v>
      </c>
      <c r="L4" s="2">
        <f>'2'!L29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8" priority="43" operator="equal">
      <formula>212030016606640</formula>
    </cfRule>
  </conditionalFormatting>
  <conditionalFormatting sqref="D29 E4:E6 E28:K29">
    <cfRule type="cellIs" dxfId="1297" priority="41" operator="equal">
      <formula>$E$4</formula>
    </cfRule>
    <cfRule type="cellIs" dxfId="1296" priority="42" operator="equal">
      <formula>2120</formula>
    </cfRule>
  </conditionalFormatting>
  <conditionalFormatting sqref="D29:E29 F4:F6 F28:F29">
    <cfRule type="cellIs" dxfId="1295" priority="39" operator="equal">
      <formula>$F$4</formula>
    </cfRule>
    <cfRule type="cellIs" dxfId="1294" priority="40" operator="equal">
      <formula>300</formula>
    </cfRule>
  </conditionalFormatting>
  <conditionalFormatting sqref="G4:G6 G28:G29">
    <cfRule type="cellIs" dxfId="1293" priority="37" operator="equal">
      <formula>$G$4</formula>
    </cfRule>
    <cfRule type="cellIs" dxfId="1292" priority="38" operator="equal">
      <formula>1660</formula>
    </cfRule>
  </conditionalFormatting>
  <conditionalFormatting sqref="H4:H6 H28:H29">
    <cfRule type="cellIs" dxfId="1291" priority="35" operator="equal">
      <formula>$H$4</formula>
    </cfRule>
    <cfRule type="cellIs" dxfId="1290" priority="36" operator="equal">
      <formula>6640</formula>
    </cfRule>
  </conditionalFormatting>
  <conditionalFormatting sqref="T6:T28">
    <cfRule type="cellIs" dxfId="1289" priority="34" operator="lessThan">
      <formula>0</formula>
    </cfRule>
  </conditionalFormatting>
  <conditionalFormatting sqref="T7:T27">
    <cfRule type="cellIs" dxfId="1288" priority="31" operator="lessThan">
      <formula>0</formula>
    </cfRule>
    <cfRule type="cellIs" dxfId="1287" priority="32" operator="lessThan">
      <formula>0</formula>
    </cfRule>
    <cfRule type="cellIs" dxfId="1286" priority="33" operator="lessThan">
      <formula>0</formula>
    </cfRule>
  </conditionalFormatting>
  <conditionalFormatting sqref="E4:E6 E28:K28">
    <cfRule type="cellIs" dxfId="1285" priority="30" operator="equal">
      <formula>$E$4</formula>
    </cfRule>
  </conditionalFormatting>
  <conditionalFormatting sqref="D28:D29 D6 D4:M4">
    <cfRule type="cellIs" dxfId="1284" priority="29" operator="equal">
      <formula>$D$4</formula>
    </cfRule>
  </conditionalFormatting>
  <conditionalFormatting sqref="I4:I6 I28:I29">
    <cfRule type="cellIs" dxfId="1283" priority="28" operator="equal">
      <formula>$I$4</formula>
    </cfRule>
  </conditionalFormatting>
  <conditionalFormatting sqref="J4:J6 J28:J29">
    <cfRule type="cellIs" dxfId="1282" priority="27" operator="equal">
      <formula>$J$4</formula>
    </cfRule>
  </conditionalFormatting>
  <conditionalFormatting sqref="K4:K6 K28:K29">
    <cfRule type="cellIs" dxfId="1281" priority="26" operator="equal">
      <formula>$K$4</formula>
    </cfRule>
  </conditionalFormatting>
  <conditionalFormatting sqref="M4:M6">
    <cfRule type="cellIs" dxfId="1280" priority="25" operator="equal">
      <formula>$L$4</formula>
    </cfRule>
  </conditionalFormatting>
  <conditionalFormatting sqref="T7:T28">
    <cfRule type="cellIs" dxfId="1279" priority="22" operator="lessThan">
      <formula>0</formula>
    </cfRule>
    <cfRule type="cellIs" dxfId="1278" priority="23" operator="lessThan">
      <formula>0</formula>
    </cfRule>
    <cfRule type="cellIs" dxfId="1277" priority="24" operator="lessThan">
      <formula>0</formula>
    </cfRule>
  </conditionalFormatting>
  <conditionalFormatting sqref="D5:K5">
    <cfRule type="cellIs" dxfId="1276" priority="21" operator="greaterThan">
      <formula>0</formula>
    </cfRule>
  </conditionalFormatting>
  <conditionalFormatting sqref="T6:T28">
    <cfRule type="cellIs" dxfId="1275" priority="20" operator="lessThan">
      <formula>0</formula>
    </cfRule>
  </conditionalFormatting>
  <conditionalFormatting sqref="T7:T27">
    <cfRule type="cellIs" dxfId="1274" priority="17" operator="lessThan">
      <formula>0</formula>
    </cfRule>
    <cfRule type="cellIs" dxfId="1273" priority="18" operator="lessThan">
      <formula>0</formula>
    </cfRule>
    <cfRule type="cellIs" dxfId="1272" priority="19" operator="lessThan">
      <formula>0</formula>
    </cfRule>
  </conditionalFormatting>
  <conditionalFormatting sqref="T7:T28">
    <cfRule type="cellIs" dxfId="1271" priority="14" operator="lessThan">
      <formula>0</formula>
    </cfRule>
    <cfRule type="cellIs" dxfId="1270" priority="15" operator="lessThan">
      <formula>0</formula>
    </cfRule>
    <cfRule type="cellIs" dxfId="1269" priority="16" operator="lessThan">
      <formula>0</formula>
    </cfRule>
  </conditionalFormatting>
  <conditionalFormatting sqref="D5:K5">
    <cfRule type="cellIs" dxfId="1268" priority="13" operator="greaterThan">
      <formula>0</formula>
    </cfRule>
  </conditionalFormatting>
  <conditionalFormatting sqref="L4 L6 L28:L29">
    <cfRule type="cellIs" dxfId="1267" priority="12" operator="equal">
      <formula>$L$4</formula>
    </cfRule>
  </conditionalFormatting>
  <conditionalFormatting sqref="D7:S7">
    <cfRule type="cellIs" dxfId="1266" priority="11" operator="greaterThan">
      <formula>0</formula>
    </cfRule>
  </conditionalFormatting>
  <conditionalFormatting sqref="D9:S9">
    <cfRule type="cellIs" dxfId="1265" priority="10" operator="greaterThan">
      <formula>0</formula>
    </cfRule>
  </conditionalFormatting>
  <conditionalFormatting sqref="D11:S11">
    <cfRule type="cellIs" dxfId="1264" priority="9" operator="greaterThan">
      <formula>0</formula>
    </cfRule>
  </conditionalFormatting>
  <conditionalFormatting sqref="D13:S13">
    <cfRule type="cellIs" dxfId="1263" priority="8" operator="greaterThan">
      <formula>0</formula>
    </cfRule>
  </conditionalFormatting>
  <conditionalFormatting sqref="D15:S15">
    <cfRule type="cellIs" dxfId="1262" priority="7" operator="greaterThan">
      <formula>0</formula>
    </cfRule>
  </conditionalFormatting>
  <conditionalFormatting sqref="D17:S17">
    <cfRule type="cellIs" dxfId="1261" priority="6" operator="greaterThan">
      <formula>0</formula>
    </cfRule>
  </conditionalFormatting>
  <conditionalFormatting sqref="D19:S19">
    <cfRule type="cellIs" dxfId="1260" priority="5" operator="greaterThan">
      <formula>0</formula>
    </cfRule>
  </conditionalFormatting>
  <conditionalFormatting sqref="D21:S21">
    <cfRule type="cellIs" dxfId="1259" priority="4" operator="greaterThan">
      <formula>0</formula>
    </cfRule>
  </conditionalFormatting>
  <conditionalFormatting sqref="D23:S23">
    <cfRule type="cellIs" dxfId="1258" priority="3" operator="greaterThan">
      <formula>0</formula>
    </cfRule>
  </conditionalFormatting>
  <conditionalFormatting sqref="D25:S25">
    <cfRule type="cellIs" dxfId="1257" priority="2" operator="greaterThan">
      <formula>0</formula>
    </cfRule>
  </conditionalFormatting>
  <conditionalFormatting sqref="D27:S27">
    <cfRule type="cellIs" dxfId="125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22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61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'29'!D29</f>
        <v>0</v>
      </c>
      <c r="E4" s="2">
        <f>'29'!E29</f>
        <v>1110</v>
      </c>
      <c r="F4" s="2">
        <f>'29'!F29</f>
        <v>1540</v>
      </c>
      <c r="G4" s="2">
        <f>'29'!G29</f>
        <v>880</v>
      </c>
      <c r="H4" s="2">
        <f>'29'!H29</f>
        <v>9470</v>
      </c>
      <c r="I4" s="2">
        <f>'29'!I29</f>
        <v>0</v>
      </c>
      <c r="J4" s="2">
        <f>'29'!J29</f>
        <v>0</v>
      </c>
      <c r="K4" s="2">
        <f>'29'!K29</f>
        <v>0</v>
      </c>
      <c r="L4" s="2">
        <f>'29'!L29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>
        <v>200</v>
      </c>
      <c r="I9" s="20"/>
      <c r="J9" s="20"/>
      <c r="K9" s="20"/>
      <c r="L9" s="20"/>
      <c r="M9" s="20">
        <f t="shared" si="0"/>
        <v>1800</v>
      </c>
      <c r="N9" s="24">
        <f t="shared" si="1"/>
        <v>1800</v>
      </c>
      <c r="O9" s="25">
        <f t="shared" si="2"/>
        <v>49.5</v>
      </c>
      <c r="P9" s="26"/>
      <c r="Q9" s="26"/>
      <c r="R9" s="24">
        <f t="shared" si="3"/>
        <v>1750.5</v>
      </c>
      <c r="S9" s="25">
        <f t="shared" si="4"/>
        <v>17.099999999999998</v>
      </c>
      <c r="T9" s="27">
        <f t="shared" si="5"/>
        <v>17.099999999999998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>
        <v>70</v>
      </c>
      <c r="I13" s="20"/>
      <c r="J13" s="20"/>
      <c r="K13" s="20"/>
      <c r="L13" s="20"/>
      <c r="M13" s="20">
        <f t="shared" si="0"/>
        <v>630</v>
      </c>
      <c r="N13" s="24">
        <f t="shared" si="1"/>
        <v>630</v>
      </c>
      <c r="O13" s="25">
        <f t="shared" si="2"/>
        <v>17.324999999999999</v>
      </c>
      <c r="P13" s="26"/>
      <c r="Q13" s="26"/>
      <c r="R13" s="24">
        <f t="shared" si="3"/>
        <v>612.67499999999995</v>
      </c>
      <c r="S13" s="25">
        <f t="shared" si="4"/>
        <v>5.9849999999999994</v>
      </c>
      <c r="T13" s="27">
        <f t="shared" si="5"/>
        <v>5.9849999999999994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2250</v>
      </c>
      <c r="N17" s="24">
        <f t="shared" si="1"/>
        <v>2250</v>
      </c>
      <c r="O17" s="25">
        <f t="shared" si="2"/>
        <v>61.875</v>
      </c>
      <c r="P17" s="26"/>
      <c r="Q17" s="26"/>
      <c r="R17" s="24">
        <f t="shared" si="3"/>
        <v>2188.125</v>
      </c>
      <c r="S17" s="25">
        <f t="shared" si="4"/>
        <v>21.375</v>
      </c>
      <c r="T17" s="27">
        <f t="shared" si="5"/>
        <v>21.375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2250</v>
      </c>
      <c r="N26" s="24">
        <f t="shared" si="1"/>
        <v>2250</v>
      </c>
      <c r="O26" s="25">
        <f t="shared" si="2"/>
        <v>61.875</v>
      </c>
      <c r="P26" s="26"/>
      <c r="Q26" s="26"/>
      <c r="R26" s="24">
        <f t="shared" si="3"/>
        <v>2188.125</v>
      </c>
      <c r="S26" s="25">
        <f t="shared" si="4"/>
        <v>21.375</v>
      </c>
      <c r="T26" s="27">
        <f t="shared" si="5"/>
        <v>21.375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770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6930</v>
      </c>
      <c r="N28" s="45">
        <f t="shared" si="7"/>
        <v>6930</v>
      </c>
      <c r="O28" s="46">
        <f t="shared" si="7"/>
        <v>190.57499999999999</v>
      </c>
      <c r="P28" s="45">
        <f t="shared" si="7"/>
        <v>0</v>
      </c>
      <c r="Q28" s="45">
        <f t="shared" si="7"/>
        <v>0</v>
      </c>
      <c r="R28" s="45">
        <f t="shared" si="7"/>
        <v>6739.4250000000002</v>
      </c>
      <c r="S28" s="45">
        <f t="shared" si="7"/>
        <v>65.834999999999994</v>
      </c>
      <c r="T28" s="47">
        <f t="shared" si="7"/>
        <v>65.834999999999994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1110</v>
      </c>
      <c r="F29" s="48">
        <f t="shared" si="8"/>
        <v>1540</v>
      </c>
      <c r="G29" s="48">
        <f t="shared" si="8"/>
        <v>880</v>
      </c>
      <c r="H29" s="48">
        <f t="shared" si="8"/>
        <v>8700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F32">
        <f>F29*10+E29*20</f>
        <v>37600</v>
      </c>
      <c r="G32">
        <f>F32*3.75%</f>
        <v>1410</v>
      </c>
      <c r="H32">
        <f>F32-G32</f>
        <v>36190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'30'!D29</f>
        <v>0</v>
      </c>
      <c r="E4" s="2">
        <f>'30'!E29</f>
        <v>1110</v>
      </c>
      <c r="F4" s="2">
        <f>'30'!F29</f>
        <v>1540</v>
      </c>
      <c r="G4" s="2">
        <f>'30'!G29</f>
        <v>880</v>
      </c>
      <c r="H4" s="2">
        <f>'30'!H29</f>
        <v>8700</v>
      </c>
      <c r="I4" s="2">
        <f>'30'!I29</f>
        <v>0</v>
      </c>
      <c r="J4" s="2">
        <f>'30'!J29</f>
        <v>0</v>
      </c>
      <c r="K4" s="2">
        <f>'30'!K29</f>
        <v>0</v>
      </c>
      <c r="L4" s="2">
        <f>'30'!L29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1110</v>
      </c>
      <c r="F29" s="48">
        <f t="shared" si="8"/>
        <v>1540</v>
      </c>
      <c r="G29" s="48">
        <f t="shared" si="8"/>
        <v>880</v>
      </c>
      <c r="H29" s="48">
        <f t="shared" si="8"/>
        <v>8700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workbookViewId="0">
      <pane ySplit="6" topLeftCell="A27" activePane="bottomLeft" state="frozen"/>
      <selection pane="bottomLeft" activeCell="H39" sqref="H39"/>
    </sheetView>
  </sheetViews>
  <sheetFormatPr defaultRowHeight="15" x14ac:dyDescent="0.25"/>
  <cols>
    <col min="2" max="2" width="22.5703125" customWidth="1"/>
    <col min="3" max="3" width="12.28515625" customWidth="1"/>
    <col min="4" max="4" width="17.28515625" bestFit="1" customWidth="1"/>
    <col min="5" max="5" width="14.140625" bestFit="1" customWidth="1"/>
    <col min="6" max="6" width="15.140625" bestFit="1" customWidth="1"/>
    <col min="7" max="7" width="15.7109375" bestFit="1" customWidth="1"/>
    <col min="9" max="9" width="11.5703125" bestFit="1" customWidth="1"/>
    <col min="10" max="10" width="22" bestFit="1" customWidth="1"/>
    <col min="11" max="11" width="12.1406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/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'1'!D4</f>
        <v>0</v>
      </c>
      <c r="E4" s="2">
        <f>'1'!E4</f>
        <v>0</v>
      </c>
      <c r="F4" s="2">
        <f>'1'!F4</f>
        <v>0</v>
      </c>
      <c r="G4" s="2">
        <f>'1'!G4</f>
        <v>0</v>
      </c>
      <c r="H4" s="2">
        <f>'1'!H4</f>
        <v>0</v>
      </c>
      <c r="I4" s="2">
        <f>'1'!I4</f>
        <v>0</v>
      </c>
      <c r="J4" s="2">
        <f>'1'!J4</f>
        <v>0</v>
      </c>
      <c r="K4" s="2">
        <f>'1'!K4</f>
        <v>0</v>
      </c>
      <c r="L4" s="2">
        <f>'1'!L4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2500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9000</v>
      </c>
      <c r="N8" s="24">
        <f t="shared" ref="N8:N27" si="1">D8+E8*20+F8*10+G8*9+H8*9+I8*191+J8*191+K8*182+L8*100</f>
        <v>9000</v>
      </c>
      <c r="O8" s="25">
        <f t="shared" ref="O8:O27" si="2">M8*2.75%</f>
        <v>247.5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8752.5</v>
      </c>
      <c r="S8" s="25">
        <f t="shared" ref="S8:S27" si="4">M8*0.95%</f>
        <v>85.5</v>
      </c>
      <c r="T8" s="27">
        <f t="shared" ref="T8:T27" si="5">S8-Q8</f>
        <v>85.5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12800</v>
      </c>
      <c r="N9" s="24">
        <f t="shared" si="1"/>
        <v>12800</v>
      </c>
      <c r="O9" s="25">
        <f t="shared" si="2"/>
        <v>352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24">
        <f t="shared" si="3"/>
        <v>12448</v>
      </c>
      <c r="S9" s="25">
        <f t="shared" si="4"/>
        <v>121.6</v>
      </c>
      <c r="T9" s="27">
        <f t="shared" si="5"/>
        <v>121.6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5330</v>
      </c>
      <c r="N10" s="24">
        <f t="shared" si="1"/>
        <v>5330</v>
      </c>
      <c r="O10" s="25">
        <f t="shared" si="2"/>
        <v>146.57499999999999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5183.4250000000002</v>
      </c>
      <c r="S10" s="25">
        <f t="shared" si="4"/>
        <v>50.634999999999998</v>
      </c>
      <c r="T10" s="27">
        <f t="shared" si="5"/>
        <v>50.634999999999998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0</v>
      </c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570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5130</v>
      </c>
      <c r="N13" s="24">
        <f t="shared" si="1"/>
        <v>5130</v>
      </c>
      <c r="O13" s="25">
        <f t="shared" si="2"/>
        <v>141.07499999999999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4988.9250000000002</v>
      </c>
      <c r="S13" s="25">
        <f t="shared" si="4"/>
        <v>48.734999999999999</v>
      </c>
      <c r="T13" s="27">
        <f t="shared" si="5"/>
        <v>48.734999999999999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120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5330</v>
      </c>
      <c r="N14" s="24">
        <f t="shared" si="1"/>
        <v>5330</v>
      </c>
      <c r="O14" s="25">
        <f t="shared" si="2"/>
        <v>146.57499999999999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5183.4250000000002</v>
      </c>
      <c r="S14" s="25">
        <f t="shared" si="4"/>
        <v>50.634999999999998</v>
      </c>
      <c r="T14" s="27">
        <f t="shared" si="5"/>
        <v>50.634999999999998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170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1060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12070</v>
      </c>
      <c r="N16" s="24">
        <f t="shared" si="1"/>
        <v>12070</v>
      </c>
      <c r="O16" s="25">
        <f t="shared" si="2"/>
        <v>331.92500000000001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24">
        <f t="shared" si="3"/>
        <v>11738.075000000001</v>
      </c>
      <c r="S16" s="25">
        <f t="shared" si="4"/>
        <v>114.66499999999999</v>
      </c>
      <c r="T16" s="27">
        <f t="shared" si="5"/>
        <v>114.66499999999999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6750</v>
      </c>
      <c r="N17" s="24">
        <f t="shared" si="1"/>
        <v>6750</v>
      </c>
      <c r="O17" s="25">
        <f t="shared" si="2"/>
        <v>185.625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6564.375</v>
      </c>
      <c r="S17" s="25">
        <f t="shared" si="4"/>
        <v>64.125</v>
      </c>
      <c r="T17" s="27">
        <f t="shared" si="5"/>
        <v>64.125</v>
      </c>
    </row>
    <row r="18" spans="1:21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80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15020</v>
      </c>
      <c r="N19" s="24">
        <f t="shared" si="1"/>
        <v>15020</v>
      </c>
      <c r="O19" s="25">
        <f t="shared" si="2"/>
        <v>413.05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0</v>
      </c>
      <c r="R19" s="24">
        <f t="shared" si="3"/>
        <v>14606.95</v>
      </c>
      <c r="S19" s="25">
        <f t="shared" si="4"/>
        <v>142.69</v>
      </c>
      <c r="T19" s="27">
        <f t="shared" si="5"/>
        <v>142.69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0</v>
      </c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7810</v>
      </c>
      <c r="N21" s="24">
        <f t="shared" si="1"/>
        <v>7810</v>
      </c>
      <c r="O21" s="25">
        <f t="shared" si="2"/>
        <v>214.77500000000001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7595.2250000000004</v>
      </c>
      <c r="S21" s="25">
        <f t="shared" si="4"/>
        <v>74.194999999999993</v>
      </c>
      <c r="T21" s="27">
        <f t="shared" si="5"/>
        <v>74.194999999999993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6940</v>
      </c>
      <c r="N22" s="24">
        <f t="shared" si="1"/>
        <v>6940</v>
      </c>
      <c r="O22" s="25">
        <f t="shared" si="2"/>
        <v>190.85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6749.15</v>
      </c>
      <c r="S22" s="25">
        <f t="shared" si="4"/>
        <v>65.929999999999993</v>
      </c>
      <c r="T22" s="27">
        <f t="shared" si="5"/>
        <v>65.929999999999993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250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28950</v>
      </c>
      <c r="N24" s="24">
        <f t="shared" si="1"/>
        <v>28950</v>
      </c>
      <c r="O24" s="25">
        <f t="shared" si="2"/>
        <v>796.125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24">
        <f t="shared" si="3"/>
        <v>28153.875</v>
      </c>
      <c r="S24" s="25">
        <f t="shared" si="4"/>
        <v>275.02499999999998</v>
      </c>
      <c r="T24" s="27">
        <f t="shared" si="5"/>
        <v>275.02499999999998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100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4550</v>
      </c>
      <c r="N26" s="24">
        <f t="shared" si="1"/>
        <v>4550</v>
      </c>
      <c r="O26" s="25">
        <f t="shared" si="2"/>
        <v>125.125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4424.875</v>
      </c>
      <c r="S26" s="25">
        <f t="shared" si="4"/>
        <v>43.225000000000001</v>
      </c>
      <c r="T26" s="27">
        <f t="shared" si="5"/>
        <v>43.225000000000001</v>
      </c>
    </row>
    <row r="27" spans="1:21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390</v>
      </c>
      <c r="F28" s="45">
        <f t="shared" ref="F28:T28" si="7">SUM(F7:F27)</f>
        <v>960</v>
      </c>
      <c r="G28" s="45">
        <f t="shared" si="7"/>
        <v>620</v>
      </c>
      <c r="H28" s="45">
        <f t="shared" si="7"/>
        <v>11300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124680</v>
      </c>
      <c r="N28" s="45">
        <f t="shared" si="7"/>
        <v>124680</v>
      </c>
      <c r="O28" s="46">
        <f t="shared" si="7"/>
        <v>3428.7000000000003</v>
      </c>
      <c r="P28" s="45">
        <f t="shared" si="7"/>
        <v>0</v>
      </c>
      <c r="Q28" s="45">
        <f t="shared" si="7"/>
        <v>0</v>
      </c>
      <c r="R28" s="45">
        <f t="shared" si="7"/>
        <v>121251.3</v>
      </c>
      <c r="S28" s="45">
        <f t="shared" si="7"/>
        <v>1184.4599999999998</v>
      </c>
      <c r="T28" s="47">
        <f t="shared" si="7"/>
        <v>1184.4599999999998</v>
      </c>
      <c r="U28" s="55"/>
    </row>
    <row r="29" spans="1:21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1110</v>
      </c>
      <c r="F29" s="48">
        <f t="shared" si="8"/>
        <v>1540</v>
      </c>
      <c r="G29" s="48">
        <f t="shared" si="8"/>
        <v>880</v>
      </c>
      <c r="H29" s="48">
        <f t="shared" si="8"/>
        <v>8700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1" ht="18.75" x14ac:dyDescent="0.25">
      <c r="A31" s="49"/>
      <c r="B31" s="49"/>
      <c r="C31" s="59"/>
      <c r="D31" s="77" t="s">
        <v>58</v>
      </c>
      <c r="E31" s="77"/>
      <c r="F31" s="77"/>
      <c r="G31" s="77"/>
      <c r="H31" s="51"/>
      <c r="I31" s="50"/>
      <c r="J31" s="30" t="s">
        <v>62</v>
      </c>
      <c r="K31" s="24">
        <v>121188.96</v>
      </c>
      <c r="L31" s="50"/>
      <c r="M31" s="50"/>
      <c r="N31" s="50"/>
      <c r="O31" s="52"/>
      <c r="P31" s="50"/>
      <c r="Q31" s="50"/>
      <c r="R31" s="50"/>
      <c r="S31" s="50"/>
      <c r="T31" s="50"/>
    </row>
    <row r="32" spans="1:21" ht="18.75" x14ac:dyDescent="0.25">
      <c r="C32" s="59"/>
      <c r="D32" s="53" t="s">
        <v>57</v>
      </c>
      <c r="E32" s="53" t="s">
        <v>56</v>
      </c>
      <c r="F32" s="53" t="s">
        <v>55</v>
      </c>
      <c r="G32" s="53" t="s">
        <v>20</v>
      </c>
      <c r="J32" s="81" t="s">
        <v>63</v>
      </c>
      <c r="K32" s="82">
        <v>33194</v>
      </c>
    </row>
    <row r="33" spans="3:11" ht="18.75" x14ac:dyDescent="0.25">
      <c r="C33" s="59"/>
      <c r="D33" s="57" t="s">
        <v>52</v>
      </c>
      <c r="E33" s="57">
        <f>E5*20+F5*10+G5*9+H5*9</f>
        <v>248500</v>
      </c>
      <c r="F33" s="58">
        <f>E33*2.8%</f>
        <v>6957.9999999999991</v>
      </c>
      <c r="G33" s="58">
        <f>E33-F33</f>
        <v>241542</v>
      </c>
      <c r="J33" s="82" t="s">
        <v>64</v>
      </c>
      <c r="K33" s="82">
        <v>80000</v>
      </c>
    </row>
    <row r="34" spans="3:11" ht="18.75" x14ac:dyDescent="0.25">
      <c r="C34" s="59"/>
      <c r="D34" s="57" t="s">
        <v>53</v>
      </c>
      <c r="E34" s="57">
        <f>E28*20+F28*10+G28*9+H28*9</f>
        <v>124680</v>
      </c>
      <c r="F34" s="58">
        <f>E34*2.8%</f>
        <v>3491.0399999999995</v>
      </c>
      <c r="G34" s="58">
        <f t="shared" ref="G34:G35" si="9">E34-F34</f>
        <v>121188.96</v>
      </c>
      <c r="J34" s="82" t="s">
        <v>65</v>
      </c>
      <c r="K34" s="82">
        <v>390</v>
      </c>
    </row>
    <row r="35" spans="3:11" ht="18.75" x14ac:dyDescent="0.25">
      <c r="C35" s="59"/>
      <c r="D35" s="54" t="s">
        <v>54</v>
      </c>
      <c r="E35" s="54">
        <f>E33-E34</f>
        <v>123820</v>
      </c>
      <c r="F35" s="54">
        <f>F33-F34</f>
        <v>3466.9599999999996</v>
      </c>
      <c r="G35" s="56">
        <f t="shared" si="9"/>
        <v>120353.04</v>
      </c>
      <c r="J35" s="83" t="s">
        <v>18</v>
      </c>
      <c r="K35" s="83">
        <f>K31-K32-K33-K34</f>
        <v>7604.9600000000064</v>
      </c>
    </row>
    <row r="36" spans="3:11" x14ac:dyDescent="0.25">
      <c r="I36" s="60"/>
    </row>
    <row r="38" spans="3:11" x14ac:dyDescent="0.25">
      <c r="I38" s="60"/>
    </row>
    <row r="42" spans="3:11" x14ac:dyDescent="0.25">
      <c r="E42" t="s">
        <v>60</v>
      </c>
    </row>
  </sheetData>
  <mergeCells count="11">
    <mergeCell ref="D31:G31"/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18" sqref="F18"/>
    </sheetView>
  </sheetViews>
  <sheetFormatPr defaultRowHeight="15" x14ac:dyDescent="0.25"/>
  <cols>
    <col min="2" max="2" width="6.7109375" customWidth="1"/>
    <col min="3" max="3" width="17.85546875" customWidth="1"/>
    <col min="4" max="4" width="15.42578125" customWidth="1"/>
    <col min="5" max="5" width="15.5703125" customWidth="1"/>
    <col min="6" max="6" width="15.85546875" customWidth="1"/>
  </cols>
  <sheetData>
    <row r="2" spans="2:6" ht="18.75" x14ac:dyDescent="0.25">
      <c r="B2" s="78" t="s">
        <v>51</v>
      </c>
      <c r="C2" s="77" t="s">
        <v>58</v>
      </c>
      <c r="D2" s="77"/>
      <c r="E2" s="77"/>
      <c r="F2" s="77"/>
    </row>
    <row r="3" spans="2:6" ht="18.75" x14ac:dyDescent="0.25">
      <c r="B3" s="79"/>
      <c r="C3" s="53" t="s">
        <v>57</v>
      </c>
      <c r="D3" s="53" t="s">
        <v>56</v>
      </c>
      <c r="E3" s="53" t="s">
        <v>55</v>
      </c>
      <c r="F3" s="53" t="s">
        <v>20</v>
      </c>
    </row>
    <row r="4" spans="2:6" ht="18.75" x14ac:dyDescent="0.25">
      <c r="B4" s="79"/>
      <c r="C4" s="57" t="s">
        <v>52</v>
      </c>
      <c r="D4" s="57">
        <v>248500</v>
      </c>
      <c r="E4" s="58">
        <v>7082.25</v>
      </c>
      <c r="F4" s="58">
        <v>241417.75</v>
      </c>
    </row>
    <row r="5" spans="2:6" ht="18.75" x14ac:dyDescent="0.25">
      <c r="B5" s="79"/>
      <c r="C5" s="57" t="s">
        <v>53</v>
      </c>
      <c r="D5" s="57">
        <v>34150</v>
      </c>
      <c r="E5" s="58">
        <v>973.27500000000009</v>
      </c>
      <c r="F5" s="58">
        <v>33176.724999999999</v>
      </c>
    </row>
    <row r="6" spans="2:6" ht="18.75" x14ac:dyDescent="0.25">
      <c r="B6" s="80"/>
      <c r="C6" s="54" t="s">
        <v>54</v>
      </c>
      <c r="D6" s="54">
        <v>214350</v>
      </c>
      <c r="E6" s="56">
        <v>6108.9750000000004</v>
      </c>
      <c r="F6" s="56">
        <v>208241.02499999999</v>
      </c>
    </row>
  </sheetData>
  <mergeCells count="2">
    <mergeCell ref="B2:B6"/>
    <mergeCell ref="C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'3'!D29</f>
        <v>0</v>
      </c>
      <c r="E4" s="2">
        <f>'3'!E29</f>
        <v>0</v>
      </c>
      <c r="F4" s="2">
        <f>'3'!F29</f>
        <v>0</v>
      </c>
      <c r="G4" s="2">
        <f>'3'!G29</f>
        <v>0</v>
      </c>
      <c r="H4" s="2">
        <f>'3'!H29</f>
        <v>0</v>
      </c>
      <c r="I4" s="2">
        <f>'3'!I29</f>
        <v>0</v>
      </c>
      <c r="J4" s="2">
        <f>'3'!J29</f>
        <v>0</v>
      </c>
      <c r="K4" s="2">
        <f>'3'!K29</f>
        <v>0</v>
      </c>
      <c r="L4" s="2">
        <f>'3'!L29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5" priority="43" operator="equal">
      <formula>212030016606640</formula>
    </cfRule>
  </conditionalFormatting>
  <conditionalFormatting sqref="D29 E4:E6 E28:K29">
    <cfRule type="cellIs" dxfId="1254" priority="41" operator="equal">
      <formula>$E$4</formula>
    </cfRule>
    <cfRule type="cellIs" dxfId="1253" priority="42" operator="equal">
      <formula>2120</formula>
    </cfRule>
  </conditionalFormatting>
  <conditionalFormatting sqref="D29:E29 F4:F6 F28:F29">
    <cfRule type="cellIs" dxfId="1252" priority="39" operator="equal">
      <formula>$F$4</formula>
    </cfRule>
    <cfRule type="cellIs" dxfId="1251" priority="40" operator="equal">
      <formula>300</formula>
    </cfRule>
  </conditionalFormatting>
  <conditionalFormatting sqref="G4:G6 G28:G29">
    <cfRule type="cellIs" dxfId="1250" priority="37" operator="equal">
      <formula>$G$4</formula>
    </cfRule>
    <cfRule type="cellIs" dxfId="1249" priority="38" operator="equal">
      <formula>1660</formula>
    </cfRule>
  </conditionalFormatting>
  <conditionalFormatting sqref="H4:H6 H28:H29">
    <cfRule type="cellIs" dxfId="1248" priority="35" operator="equal">
      <formula>$H$4</formula>
    </cfRule>
    <cfRule type="cellIs" dxfId="1247" priority="36" operator="equal">
      <formula>6640</formula>
    </cfRule>
  </conditionalFormatting>
  <conditionalFormatting sqref="T6:T28">
    <cfRule type="cellIs" dxfId="1246" priority="34" operator="lessThan">
      <formula>0</formula>
    </cfRule>
  </conditionalFormatting>
  <conditionalFormatting sqref="T7:T27">
    <cfRule type="cellIs" dxfId="1245" priority="31" operator="lessThan">
      <formula>0</formula>
    </cfRule>
    <cfRule type="cellIs" dxfId="1244" priority="32" operator="lessThan">
      <formula>0</formula>
    </cfRule>
    <cfRule type="cellIs" dxfId="1243" priority="33" operator="lessThan">
      <formula>0</formula>
    </cfRule>
  </conditionalFormatting>
  <conditionalFormatting sqref="E4:E6 E28:K28">
    <cfRule type="cellIs" dxfId="1242" priority="30" operator="equal">
      <formula>$E$4</formula>
    </cfRule>
  </conditionalFormatting>
  <conditionalFormatting sqref="D28:D29 D6 D4:M4">
    <cfRule type="cellIs" dxfId="1241" priority="29" operator="equal">
      <formula>$D$4</formula>
    </cfRule>
  </conditionalFormatting>
  <conditionalFormatting sqref="I4:I6 I28:I29">
    <cfRule type="cellIs" dxfId="1240" priority="28" operator="equal">
      <formula>$I$4</formula>
    </cfRule>
  </conditionalFormatting>
  <conditionalFormatting sqref="J4:J6 J28:J29">
    <cfRule type="cellIs" dxfId="1239" priority="27" operator="equal">
      <formula>$J$4</formula>
    </cfRule>
  </conditionalFormatting>
  <conditionalFormatting sqref="K4:K6 K28:K29">
    <cfRule type="cellIs" dxfId="1238" priority="26" operator="equal">
      <formula>$K$4</formula>
    </cfRule>
  </conditionalFormatting>
  <conditionalFormatting sqref="M4:M6">
    <cfRule type="cellIs" dxfId="1237" priority="25" operator="equal">
      <formula>$L$4</formula>
    </cfRule>
  </conditionalFormatting>
  <conditionalFormatting sqref="T7:T28">
    <cfRule type="cellIs" dxfId="1236" priority="22" operator="lessThan">
      <formula>0</formula>
    </cfRule>
    <cfRule type="cellIs" dxfId="1235" priority="23" operator="lessThan">
      <formula>0</formula>
    </cfRule>
    <cfRule type="cellIs" dxfId="1234" priority="24" operator="lessThan">
      <formula>0</formula>
    </cfRule>
  </conditionalFormatting>
  <conditionalFormatting sqref="D5:K5">
    <cfRule type="cellIs" dxfId="1233" priority="21" operator="greaterThan">
      <formula>0</formula>
    </cfRule>
  </conditionalFormatting>
  <conditionalFormatting sqref="T6:T28">
    <cfRule type="cellIs" dxfId="1232" priority="20" operator="lessThan">
      <formula>0</formula>
    </cfRule>
  </conditionalFormatting>
  <conditionalFormatting sqref="T7:T27">
    <cfRule type="cellIs" dxfId="1231" priority="17" operator="lessThan">
      <formula>0</formula>
    </cfRule>
    <cfRule type="cellIs" dxfId="1230" priority="18" operator="lessThan">
      <formula>0</formula>
    </cfRule>
    <cfRule type="cellIs" dxfId="1229" priority="19" operator="lessThan">
      <formula>0</formula>
    </cfRule>
  </conditionalFormatting>
  <conditionalFormatting sqref="T7:T28">
    <cfRule type="cellIs" dxfId="1228" priority="14" operator="lessThan">
      <formula>0</formula>
    </cfRule>
    <cfRule type="cellIs" dxfId="1227" priority="15" operator="lessThan">
      <formula>0</formula>
    </cfRule>
    <cfRule type="cellIs" dxfId="1226" priority="16" operator="lessThan">
      <formula>0</formula>
    </cfRule>
  </conditionalFormatting>
  <conditionalFormatting sqref="D5:K5">
    <cfRule type="cellIs" dxfId="1225" priority="13" operator="greaterThan">
      <formula>0</formula>
    </cfRule>
  </conditionalFormatting>
  <conditionalFormatting sqref="L4 L6 L28:L29">
    <cfRule type="cellIs" dxfId="1224" priority="12" operator="equal">
      <formula>$L$4</formula>
    </cfRule>
  </conditionalFormatting>
  <conditionalFormatting sqref="D7:S7">
    <cfRule type="cellIs" dxfId="1223" priority="11" operator="greaterThan">
      <formula>0</formula>
    </cfRule>
  </conditionalFormatting>
  <conditionalFormatting sqref="D9:S9">
    <cfRule type="cellIs" dxfId="1222" priority="10" operator="greaterThan">
      <formula>0</formula>
    </cfRule>
  </conditionalFormatting>
  <conditionalFormatting sqref="D11:S11">
    <cfRule type="cellIs" dxfId="1221" priority="9" operator="greaterThan">
      <formula>0</formula>
    </cfRule>
  </conditionalFormatting>
  <conditionalFormatting sqref="D13:S13">
    <cfRule type="cellIs" dxfId="1220" priority="8" operator="greaterThan">
      <formula>0</formula>
    </cfRule>
  </conditionalFormatting>
  <conditionalFormatting sqref="D15:S15">
    <cfRule type="cellIs" dxfId="1219" priority="7" operator="greaterThan">
      <formula>0</formula>
    </cfRule>
  </conditionalFormatting>
  <conditionalFormatting sqref="D17:S17">
    <cfRule type="cellIs" dxfId="1218" priority="6" operator="greaterThan">
      <formula>0</formula>
    </cfRule>
  </conditionalFormatting>
  <conditionalFormatting sqref="D19:S19">
    <cfRule type="cellIs" dxfId="1217" priority="5" operator="greaterThan">
      <formula>0</formula>
    </cfRule>
  </conditionalFormatting>
  <conditionalFormatting sqref="D21:S21">
    <cfRule type="cellIs" dxfId="1216" priority="4" operator="greaterThan">
      <formula>0</formula>
    </cfRule>
  </conditionalFormatting>
  <conditionalFormatting sqref="D23:S23">
    <cfRule type="cellIs" dxfId="1215" priority="3" operator="greaterThan">
      <formula>0</formula>
    </cfRule>
  </conditionalFormatting>
  <conditionalFormatting sqref="D25:S25">
    <cfRule type="cellIs" dxfId="1214" priority="2" operator="greaterThan">
      <formula>0</formula>
    </cfRule>
  </conditionalFormatting>
  <conditionalFormatting sqref="D27:S27">
    <cfRule type="cellIs" dxfId="121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'4'!D29</f>
        <v>0</v>
      </c>
      <c r="E4" s="2">
        <f>'4'!E29</f>
        <v>0</v>
      </c>
      <c r="F4" s="2">
        <f>'4'!F29</f>
        <v>0</v>
      </c>
      <c r="G4" s="2">
        <f>'4'!G29</f>
        <v>0</v>
      </c>
      <c r="H4" s="2">
        <f>'4'!H29</f>
        <v>0</v>
      </c>
      <c r="I4" s="2">
        <f>'4'!I29</f>
        <v>0</v>
      </c>
      <c r="J4" s="2">
        <f>'4'!J29</f>
        <v>0</v>
      </c>
      <c r="K4" s="2">
        <f>'4'!K29</f>
        <v>0</v>
      </c>
      <c r="L4" s="2">
        <f>'4'!L29</f>
        <v>0</v>
      </c>
      <c r="M4" s="2">
        <f>'4'!M29</f>
        <v>0</v>
      </c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2" priority="43" operator="equal">
      <formula>212030016606640</formula>
    </cfRule>
  </conditionalFormatting>
  <conditionalFormatting sqref="D29 E4:E6 E28:K29">
    <cfRule type="cellIs" dxfId="1211" priority="41" operator="equal">
      <formula>$E$4</formula>
    </cfRule>
    <cfRule type="cellIs" dxfId="1210" priority="42" operator="equal">
      <formula>2120</formula>
    </cfRule>
  </conditionalFormatting>
  <conditionalFormatting sqref="D29:E29 F4:F6 F28:F29">
    <cfRule type="cellIs" dxfId="1209" priority="39" operator="equal">
      <formula>$F$4</formula>
    </cfRule>
    <cfRule type="cellIs" dxfId="1208" priority="40" operator="equal">
      <formula>300</formula>
    </cfRule>
  </conditionalFormatting>
  <conditionalFormatting sqref="G4:G6 G28:G29">
    <cfRule type="cellIs" dxfId="1207" priority="37" operator="equal">
      <formula>$G$4</formula>
    </cfRule>
    <cfRule type="cellIs" dxfId="1206" priority="38" operator="equal">
      <formula>1660</formula>
    </cfRule>
  </conditionalFormatting>
  <conditionalFormatting sqref="H4:H6 H28:H29">
    <cfRule type="cellIs" dxfId="1205" priority="35" operator="equal">
      <formula>$H$4</formula>
    </cfRule>
    <cfRule type="cellIs" dxfId="1204" priority="36" operator="equal">
      <formula>6640</formula>
    </cfRule>
  </conditionalFormatting>
  <conditionalFormatting sqref="T6:T28">
    <cfRule type="cellIs" dxfId="1203" priority="34" operator="lessThan">
      <formula>0</formula>
    </cfRule>
  </conditionalFormatting>
  <conditionalFormatting sqref="T7:T27">
    <cfRule type="cellIs" dxfId="1202" priority="31" operator="lessThan">
      <formula>0</formula>
    </cfRule>
    <cfRule type="cellIs" dxfId="1201" priority="32" operator="lessThan">
      <formula>0</formula>
    </cfRule>
    <cfRule type="cellIs" dxfId="1200" priority="33" operator="lessThan">
      <formula>0</formula>
    </cfRule>
  </conditionalFormatting>
  <conditionalFormatting sqref="E4:E6 E28:K28">
    <cfRule type="cellIs" dxfId="1199" priority="30" operator="equal">
      <formula>$E$4</formula>
    </cfRule>
  </conditionalFormatting>
  <conditionalFormatting sqref="D28:D29 D6 D4:M4">
    <cfRule type="cellIs" dxfId="1198" priority="29" operator="equal">
      <formula>$D$4</formula>
    </cfRule>
  </conditionalFormatting>
  <conditionalFormatting sqref="I4:I6 I28:I29">
    <cfRule type="cellIs" dxfId="1197" priority="28" operator="equal">
      <formula>$I$4</formula>
    </cfRule>
  </conditionalFormatting>
  <conditionalFormatting sqref="J4:J6 J28:J29">
    <cfRule type="cellIs" dxfId="1196" priority="27" operator="equal">
      <formula>$J$4</formula>
    </cfRule>
  </conditionalFormatting>
  <conditionalFormatting sqref="K4:K6 K28:K29">
    <cfRule type="cellIs" dxfId="1195" priority="26" operator="equal">
      <formula>$K$4</formula>
    </cfRule>
  </conditionalFormatting>
  <conditionalFormatting sqref="M4:M6">
    <cfRule type="cellIs" dxfId="1194" priority="25" operator="equal">
      <formula>$L$4</formula>
    </cfRule>
  </conditionalFormatting>
  <conditionalFormatting sqref="T7:T28">
    <cfRule type="cellIs" dxfId="1193" priority="22" operator="lessThan">
      <formula>0</formula>
    </cfRule>
    <cfRule type="cellIs" dxfId="1192" priority="23" operator="lessThan">
      <formula>0</formula>
    </cfRule>
    <cfRule type="cellIs" dxfId="1191" priority="24" operator="lessThan">
      <formula>0</formula>
    </cfRule>
  </conditionalFormatting>
  <conditionalFormatting sqref="D5:K5">
    <cfRule type="cellIs" dxfId="1190" priority="21" operator="greaterThan">
      <formula>0</formula>
    </cfRule>
  </conditionalFormatting>
  <conditionalFormatting sqref="T6:T28">
    <cfRule type="cellIs" dxfId="1189" priority="20" operator="lessThan">
      <formula>0</formula>
    </cfRule>
  </conditionalFormatting>
  <conditionalFormatting sqref="T7:T27">
    <cfRule type="cellIs" dxfId="1188" priority="17" operator="lessThan">
      <formula>0</formula>
    </cfRule>
    <cfRule type="cellIs" dxfId="1187" priority="18" operator="lessThan">
      <formula>0</formula>
    </cfRule>
    <cfRule type="cellIs" dxfId="1186" priority="19" operator="lessThan">
      <formula>0</formula>
    </cfRule>
  </conditionalFormatting>
  <conditionalFormatting sqref="T7:T28">
    <cfRule type="cellIs" dxfId="1185" priority="14" operator="lessThan">
      <formula>0</formula>
    </cfRule>
    <cfRule type="cellIs" dxfId="1184" priority="15" operator="lessThan">
      <formula>0</formula>
    </cfRule>
    <cfRule type="cellIs" dxfId="1183" priority="16" operator="lessThan">
      <formula>0</formula>
    </cfRule>
  </conditionalFormatting>
  <conditionalFormatting sqref="D5:K5">
    <cfRule type="cellIs" dxfId="1182" priority="13" operator="greaterThan">
      <formula>0</formula>
    </cfRule>
  </conditionalFormatting>
  <conditionalFormatting sqref="L4 L6 L28:L29">
    <cfRule type="cellIs" dxfId="1181" priority="12" operator="equal">
      <formula>$L$4</formula>
    </cfRule>
  </conditionalFormatting>
  <conditionalFormatting sqref="D7:S7">
    <cfRule type="cellIs" dxfId="1180" priority="11" operator="greaterThan">
      <formula>0</formula>
    </cfRule>
  </conditionalFormatting>
  <conditionalFormatting sqref="D9:S9">
    <cfRule type="cellIs" dxfId="1179" priority="10" operator="greaterThan">
      <formula>0</formula>
    </cfRule>
  </conditionalFormatting>
  <conditionalFormatting sqref="D11:S11">
    <cfRule type="cellIs" dxfId="1178" priority="9" operator="greaterThan">
      <formula>0</formula>
    </cfRule>
  </conditionalFormatting>
  <conditionalFormatting sqref="D13:S13">
    <cfRule type="cellIs" dxfId="1177" priority="8" operator="greaterThan">
      <formula>0</formula>
    </cfRule>
  </conditionalFormatting>
  <conditionalFormatting sqref="D15:S15">
    <cfRule type="cellIs" dxfId="1176" priority="7" operator="greaterThan">
      <formula>0</formula>
    </cfRule>
  </conditionalFormatting>
  <conditionalFormatting sqref="D17:S17">
    <cfRule type="cellIs" dxfId="1175" priority="6" operator="greaterThan">
      <formula>0</formula>
    </cfRule>
  </conditionalFormatting>
  <conditionalFormatting sqref="D19:S19">
    <cfRule type="cellIs" dxfId="1174" priority="5" operator="greaterThan">
      <formula>0</formula>
    </cfRule>
  </conditionalFormatting>
  <conditionalFormatting sqref="D21:S21">
    <cfRule type="cellIs" dxfId="1173" priority="4" operator="greaterThan">
      <formula>0</formula>
    </cfRule>
  </conditionalFormatting>
  <conditionalFormatting sqref="D23:S23">
    <cfRule type="cellIs" dxfId="1172" priority="3" operator="greaterThan">
      <formula>0</formula>
    </cfRule>
  </conditionalFormatting>
  <conditionalFormatting sqref="D25:S25">
    <cfRule type="cellIs" dxfId="1171" priority="2" operator="greaterThan">
      <formula>0</formula>
    </cfRule>
  </conditionalFormatting>
  <conditionalFormatting sqref="D27:S27">
    <cfRule type="cellIs" dxfId="117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'5'!D29</f>
        <v>0</v>
      </c>
      <c r="E4" s="2">
        <f>'5'!E29</f>
        <v>0</v>
      </c>
      <c r="F4" s="2">
        <f>'5'!F29</f>
        <v>0</v>
      </c>
      <c r="G4" s="2">
        <f>'5'!G29</f>
        <v>0</v>
      </c>
      <c r="H4" s="2">
        <f>'5'!H29</f>
        <v>0</v>
      </c>
      <c r="I4" s="2">
        <f>'5'!I29</f>
        <v>0</v>
      </c>
      <c r="J4" s="2">
        <f>'5'!J29</f>
        <v>0</v>
      </c>
      <c r="K4" s="2">
        <f>'5'!K29</f>
        <v>0</v>
      </c>
      <c r="L4" s="2">
        <f>'5'!L29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9" priority="43" operator="equal">
      <formula>212030016606640</formula>
    </cfRule>
  </conditionalFormatting>
  <conditionalFormatting sqref="D29 E4:E6 E28:K29">
    <cfRule type="cellIs" dxfId="1168" priority="41" operator="equal">
      <formula>$E$4</formula>
    </cfRule>
    <cfRule type="cellIs" dxfId="1167" priority="42" operator="equal">
      <formula>2120</formula>
    </cfRule>
  </conditionalFormatting>
  <conditionalFormatting sqref="D29:E29 F4:F6 F28:F29">
    <cfRule type="cellIs" dxfId="1166" priority="39" operator="equal">
      <formula>$F$4</formula>
    </cfRule>
    <cfRule type="cellIs" dxfId="1165" priority="40" operator="equal">
      <formula>300</formula>
    </cfRule>
  </conditionalFormatting>
  <conditionalFormatting sqref="G4:G6 G28:G29">
    <cfRule type="cellIs" dxfId="1164" priority="37" operator="equal">
      <formula>$G$4</formula>
    </cfRule>
    <cfRule type="cellIs" dxfId="1163" priority="38" operator="equal">
      <formula>1660</formula>
    </cfRule>
  </conditionalFormatting>
  <conditionalFormatting sqref="H4:H6 H28:H29">
    <cfRule type="cellIs" dxfId="1162" priority="35" operator="equal">
      <formula>$H$4</formula>
    </cfRule>
    <cfRule type="cellIs" dxfId="1161" priority="36" operator="equal">
      <formula>6640</formula>
    </cfRule>
  </conditionalFormatting>
  <conditionalFormatting sqref="T6:T28">
    <cfRule type="cellIs" dxfId="1160" priority="34" operator="lessThan">
      <formula>0</formula>
    </cfRule>
  </conditionalFormatting>
  <conditionalFormatting sqref="T7:T27">
    <cfRule type="cellIs" dxfId="1159" priority="31" operator="lessThan">
      <formula>0</formula>
    </cfRule>
    <cfRule type="cellIs" dxfId="1158" priority="32" operator="lessThan">
      <formula>0</formula>
    </cfRule>
    <cfRule type="cellIs" dxfId="1157" priority="33" operator="lessThan">
      <formula>0</formula>
    </cfRule>
  </conditionalFormatting>
  <conditionalFormatting sqref="E4:E6 E28:K28">
    <cfRule type="cellIs" dxfId="1156" priority="30" operator="equal">
      <formula>$E$4</formula>
    </cfRule>
  </conditionalFormatting>
  <conditionalFormatting sqref="D28:D29 D6 D4:M4">
    <cfRule type="cellIs" dxfId="1155" priority="29" operator="equal">
      <formula>$D$4</formula>
    </cfRule>
  </conditionalFormatting>
  <conditionalFormatting sqref="I4:I6 I28:I29">
    <cfRule type="cellIs" dxfId="1154" priority="28" operator="equal">
      <formula>$I$4</formula>
    </cfRule>
  </conditionalFormatting>
  <conditionalFormatting sqref="J4:J6 J28:J29">
    <cfRule type="cellIs" dxfId="1153" priority="27" operator="equal">
      <formula>$J$4</formula>
    </cfRule>
  </conditionalFormatting>
  <conditionalFormatting sqref="K4:K6 K28:K29">
    <cfRule type="cellIs" dxfId="1152" priority="26" operator="equal">
      <formula>$K$4</formula>
    </cfRule>
  </conditionalFormatting>
  <conditionalFormatting sqref="M4:M6">
    <cfRule type="cellIs" dxfId="1151" priority="25" operator="equal">
      <formula>$L$4</formula>
    </cfRule>
  </conditionalFormatting>
  <conditionalFormatting sqref="T7:T28">
    <cfRule type="cellIs" dxfId="1150" priority="22" operator="lessThan">
      <formula>0</formula>
    </cfRule>
    <cfRule type="cellIs" dxfId="1149" priority="23" operator="lessThan">
      <formula>0</formula>
    </cfRule>
    <cfRule type="cellIs" dxfId="1148" priority="24" operator="lessThan">
      <formula>0</formula>
    </cfRule>
  </conditionalFormatting>
  <conditionalFormatting sqref="D5:K5">
    <cfRule type="cellIs" dxfId="1147" priority="21" operator="greaterThan">
      <formula>0</formula>
    </cfRule>
  </conditionalFormatting>
  <conditionalFormatting sqref="T6:T28">
    <cfRule type="cellIs" dxfId="1146" priority="20" operator="lessThan">
      <formula>0</formula>
    </cfRule>
  </conditionalFormatting>
  <conditionalFormatting sqref="T7:T27">
    <cfRule type="cellIs" dxfId="1145" priority="17" operator="lessThan">
      <formula>0</formula>
    </cfRule>
    <cfRule type="cellIs" dxfId="1144" priority="18" operator="lessThan">
      <formula>0</formula>
    </cfRule>
    <cfRule type="cellIs" dxfId="1143" priority="19" operator="lessThan">
      <formula>0</formula>
    </cfRule>
  </conditionalFormatting>
  <conditionalFormatting sqref="T7:T28">
    <cfRule type="cellIs" dxfId="1142" priority="14" operator="lessThan">
      <formula>0</formula>
    </cfRule>
    <cfRule type="cellIs" dxfId="1141" priority="15" operator="lessThan">
      <formula>0</formula>
    </cfRule>
    <cfRule type="cellIs" dxfId="1140" priority="16" operator="lessThan">
      <formula>0</formula>
    </cfRule>
  </conditionalFormatting>
  <conditionalFormatting sqref="D5:K5">
    <cfRule type="cellIs" dxfId="1139" priority="13" operator="greaterThan">
      <formula>0</formula>
    </cfRule>
  </conditionalFormatting>
  <conditionalFormatting sqref="L4 L6 L28:L29">
    <cfRule type="cellIs" dxfId="1138" priority="12" operator="equal">
      <formula>$L$4</formula>
    </cfRule>
  </conditionalFormatting>
  <conditionalFormatting sqref="D7:S7">
    <cfRule type="cellIs" dxfId="1137" priority="11" operator="greaterThan">
      <formula>0</formula>
    </cfRule>
  </conditionalFormatting>
  <conditionalFormatting sqref="D9:S9">
    <cfRule type="cellIs" dxfId="1136" priority="10" operator="greaterThan">
      <formula>0</formula>
    </cfRule>
  </conditionalFormatting>
  <conditionalFormatting sqref="D11:S11">
    <cfRule type="cellIs" dxfId="1135" priority="9" operator="greaterThan">
      <formula>0</formula>
    </cfRule>
  </conditionalFormatting>
  <conditionalFormatting sqref="D13:S13">
    <cfRule type="cellIs" dxfId="1134" priority="8" operator="greaterThan">
      <formula>0</formula>
    </cfRule>
  </conditionalFormatting>
  <conditionalFormatting sqref="D15:S15">
    <cfRule type="cellIs" dxfId="1133" priority="7" operator="greaterThan">
      <formula>0</formula>
    </cfRule>
  </conditionalFormatting>
  <conditionalFormatting sqref="D17:S17">
    <cfRule type="cellIs" dxfId="1132" priority="6" operator="greaterThan">
      <formula>0</formula>
    </cfRule>
  </conditionalFormatting>
  <conditionalFormatting sqref="D19:S19">
    <cfRule type="cellIs" dxfId="1131" priority="5" operator="greaterThan">
      <formula>0</formula>
    </cfRule>
  </conditionalFormatting>
  <conditionalFormatting sqref="D21:S21">
    <cfRule type="cellIs" dxfId="1130" priority="4" operator="greaterThan">
      <formula>0</formula>
    </cfRule>
  </conditionalFormatting>
  <conditionalFormatting sqref="D23:S23">
    <cfRule type="cellIs" dxfId="1129" priority="3" operator="greaterThan">
      <formula>0</formula>
    </cfRule>
  </conditionalFormatting>
  <conditionalFormatting sqref="D25:S25">
    <cfRule type="cellIs" dxfId="1128" priority="2" operator="greaterThan">
      <formula>0</formula>
    </cfRule>
  </conditionalFormatting>
  <conditionalFormatting sqref="D27:S27">
    <cfRule type="cellIs" dxfId="112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'6'!D29</f>
        <v>0</v>
      </c>
      <c r="E4" s="2">
        <f>'6'!E29</f>
        <v>0</v>
      </c>
      <c r="F4" s="2">
        <f>'6'!F29</f>
        <v>0</v>
      </c>
      <c r="G4" s="2">
        <f>'6'!G29</f>
        <v>0</v>
      </c>
      <c r="H4" s="2">
        <f>'6'!H29</f>
        <v>0</v>
      </c>
      <c r="I4" s="2">
        <f>'6'!I29</f>
        <v>0</v>
      </c>
      <c r="J4" s="2">
        <f>'6'!J29</f>
        <v>0</v>
      </c>
      <c r="K4" s="2">
        <f>'6'!K29</f>
        <v>0</v>
      </c>
      <c r="L4" s="2">
        <f>'6'!L29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6" priority="43" operator="equal">
      <formula>212030016606640</formula>
    </cfRule>
  </conditionalFormatting>
  <conditionalFormatting sqref="D29 E4:E6 E28:K29">
    <cfRule type="cellIs" dxfId="1125" priority="41" operator="equal">
      <formula>$E$4</formula>
    </cfRule>
    <cfRule type="cellIs" dxfId="1124" priority="42" operator="equal">
      <formula>2120</formula>
    </cfRule>
  </conditionalFormatting>
  <conditionalFormatting sqref="D29:E29 F4:F6 F28:F29">
    <cfRule type="cellIs" dxfId="1123" priority="39" operator="equal">
      <formula>$F$4</formula>
    </cfRule>
    <cfRule type="cellIs" dxfId="1122" priority="40" operator="equal">
      <formula>300</formula>
    </cfRule>
  </conditionalFormatting>
  <conditionalFormatting sqref="G4:G6 G28:G29">
    <cfRule type="cellIs" dxfId="1121" priority="37" operator="equal">
      <formula>$G$4</formula>
    </cfRule>
    <cfRule type="cellIs" dxfId="1120" priority="38" operator="equal">
      <formula>1660</formula>
    </cfRule>
  </conditionalFormatting>
  <conditionalFormatting sqref="H4:H6 H28:H29">
    <cfRule type="cellIs" dxfId="1119" priority="35" operator="equal">
      <formula>$H$4</formula>
    </cfRule>
    <cfRule type="cellIs" dxfId="1118" priority="36" operator="equal">
      <formula>6640</formula>
    </cfRule>
  </conditionalFormatting>
  <conditionalFormatting sqref="T6:T28">
    <cfRule type="cellIs" dxfId="1117" priority="34" operator="lessThan">
      <formula>0</formula>
    </cfRule>
  </conditionalFormatting>
  <conditionalFormatting sqref="T7:T27">
    <cfRule type="cellIs" dxfId="1116" priority="31" operator="lessThan">
      <formula>0</formula>
    </cfRule>
    <cfRule type="cellIs" dxfId="1115" priority="32" operator="lessThan">
      <formula>0</formula>
    </cfRule>
    <cfRule type="cellIs" dxfId="1114" priority="33" operator="lessThan">
      <formula>0</formula>
    </cfRule>
  </conditionalFormatting>
  <conditionalFormatting sqref="E4:E6 E28:K28">
    <cfRule type="cellIs" dxfId="1113" priority="30" operator="equal">
      <formula>$E$4</formula>
    </cfRule>
  </conditionalFormatting>
  <conditionalFormatting sqref="D28:D29 D6 D4:M4">
    <cfRule type="cellIs" dxfId="1112" priority="29" operator="equal">
      <formula>$D$4</formula>
    </cfRule>
  </conditionalFormatting>
  <conditionalFormatting sqref="I4:I6 I28:I29">
    <cfRule type="cellIs" dxfId="1111" priority="28" operator="equal">
      <formula>$I$4</formula>
    </cfRule>
  </conditionalFormatting>
  <conditionalFormatting sqref="J4:J6 J28:J29">
    <cfRule type="cellIs" dxfId="1110" priority="27" operator="equal">
      <formula>$J$4</formula>
    </cfRule>
  </conditionalFormatting>
  <conditionalFormatting sqref="K4:K6 K28:K29">
    <cfRule type="cellIs" dxfId="1109" priority="26" operator="equal">
      <formula>$K$4</formula>
    </cfRule>
  </conditionalFormatting>
  <conditionalFormatting sqref="M4:M6">
    <cfRule type="cellIs" dxfId="1108" priority="25" operator="equal">
      <formula>$L$4</formula>
    </cfRule>
  </conditionalFormatting>
  <conditionalFormatting sqref="T7:T28">
    <cfRule type="cellIs" dxfId="1107" priority="22" operator="lessThan">
      <formula>0</formula>
    </cfRule>
    <cfRule type="cellIs" dxfId="1106" priority="23" operator="lessThan">
      <formula>0</formula>
    </cfRule>
    <cfRule type="cellIs" dxfId="1105" priority="24" operator="lessThan">
      <formula>0</formula>
    </cfRule>
  </conditionalFormatting>
  <conditionalFormatting sqref="D5:K5">
    <cfRule type="cellIs" dxfId="1104" priority="21" operator="greaterThan">
      <formula>0</formula>
    </cfRule>
  </conditionalFormatting>
  <conditionalFormatting sqref="T6:T28">
    <cfRule type="cellIs" dxfId="1103" priority="20" operator="lessThan">
      <formula>0</formula>
    </cfRule>
  </conditionalFormatting>
  <conditionalFormatting sqref="T7:T27">
    <cfRule type="cellIs" dxfId="1102" priority="17" operator="lessThan">
      <formula>0</formula>
    </cfRule>
    <cfRule type="cellIs" dxfId="1101" priority="18" operator="lessThan">
      <formula>0</formula>
    </cfRule>
    <cfRule type="cellIs" dxfId="1100" priority="19" operator="lessThan">
      <formula>0</formula>
    </cfRule>
  </conditionalFormatting>
  <conditionalFormatting sqref="T7:T28">
    <cfRule type="cellIs" dxfId="1099" priority="14" operator="lessThan">
      <formula>0</formula>
    </cfRule>
    <cfRule type="cellIs" dxfId="1098" priority="15" operator="lessThan">
      <formula>0</formula>
    </cfRule>
    <cfRule type="cellIs" dxfId="1097" priority="16" operator="lessThan">
      <formula>0</formula>
    </cfRule>
  </conditionalFormatting>
  <conditionalFormatting sqref="D5:K5">
    <cfRule type="cellIs" dxfId="1096" priority="13" operator="greaterThan">
      <formula>0</formula>
    </cfRule>
  </conditionalFormatting>
  <conditionalFormatting sqref="L4 L6 L28:L29">
    <cfRule type="cellIs" dxfId="1095" priority="12" operator="equal">
      <formula>$L$4</formula>
    </cfRule>
  </conditionalFormatting>
  <conditionalFormatting sqref="D7:S7">
    <cfRule type="cellIs" dxfId="1094" priority="11" operator="greaterThan">
      <formula>0</formula>
    </cfRule>
  </conditionalFormatting>
  <conditionalFormatting sqref="D9:S9">
    <cfRule type="cellIs" dxfId="1093" priority="10" operator="greaterThan">
      <formula>0</formula>
    </cfRule>
  </conditionalFormatting>
  <conditionalFormatting sqref="D11:S11">
    <cfRule type="cellIs" dxfId="1092" priority="9" operator="greaterThan">
      <formula>0</formula>
    </cfRule>
  </conditionalFormatting>
  <conditionalFormatting sqref="D13:S13">
    <cfRule type="cellIs" dxfId="1091" priority="8" operator="greaterThan">
      <formula>0</formula>
    </cfRule>
  </conditionalFormatting>
  <conditionalFormatting sqref="D15:S15">
    <cfRule type="cellIs" dxfId="1090" priority="7" operator="greaterThan">
      <formula>0</formula>
    </cfRule>
  </conditionalFormatting>
  <conditionalFormatting sqref="D17:S17">
    <cfRule type="cellIs" dxfId="1089" priority="6" operator="greaterThan">
      <formula>0</formula>
    </cfRule>
  </conditionalFormatting>
  <conditionalFormatting sqref="D19:S19">
    <cfRule type="cellIs" dxfId="1088" priority="5" operator="greaterThan">
      <formula>0</formula>
    </cfRule>
  </conditionalFormatting>
  <conditionalFormatting sqref="D21:S21">
    <cfRule type="cellIs" dxfId="1087" priority="4" operator="greaterThan">
      <formula>0</formula>
    </cfRule>
  </conditionalFormatting>
  <conditionalFormatting sqref="D23:S23">
    <cfRule type="cellIs" dxfId="1086" priority="3" operator="greaterThan">
      <formula>0</formula>
    </cfRule>
  </conditionalFormatting>
  <conditionalFormatting sqref="D25:S25">
    <cfRule type="cellIs" dxfId="1085" priority="2" operator="greaterThan">
      <formula>0</formula>
    </cfRule>
  </conditionalFormatting>
  <conditionalFormatting sqref="D27:S27">
    <cfRule type="cellIs" dxfId="108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'7'!D29</f>
        <v>0</v>
      </c>
      <c r="E4" s="2">
        <f>'7'!E29</f>
        <v>0</v>
      </c>
      <c r="F4" s="2">
        <f>'7'!F29</f>
        <v>0</v>
      </c>
      <c r="G4" s="2">
        <f>'7'!G29</f>
        <v>0</v>
      </c>
      <c r="H4" s="2">
        <f>'7'!H29</f>
        <v>0</v>
      </c>
      <c r="I4" s="2">
        <f>'7'!I29</f>
        <v>0</v>
      </c>
      <c r="J4" s="2">
        <f>'7'!J29</f>
        <v>0</v>
      </c>
      <c r="K4" s="2">
        <f>'7'!K29</f>
        <v>0</v>
      </c>
      <c r="L4" s="2">
        <f>'7'!L29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3" priority="43" operator="equal">
      <formula>212030016606640</formula>
    </cfRule>
  </conditionalFormatting>
  <conditionalFormatting sqref="D29 E4:E6 E28:K29">
    <cfRule type="cellIs" dxfId="1082" priority="41" operator="equal">
      <formula>$E$4</formula>
    </cfRule>
    <cfRule type="cellIs" dxfId="1081" priority="42" operator="equal">
      <formula>2120</formula>
    </cfRule>
  </conditionalFormatting>
  <conditionalFormatting sqref="D29:E29 F4:F6 F28:F29">
    <cfRule type="cellIs" dxfId="1080" priority="39" operator="equal">
      <formula>$F$4</formula>
    </cfRule>
    <cfRule type="cellIs" dxfId="1079" priority="40" operator="equal">
      <formula>300</formula>
    </cfRule>
  </conditionalFormatting>
  <conditionalFormatting sqref="G4:G6 G28:G29">
    <cfRule type="cellIs" dxfId="1078" priority="37" operator="equal">
      <formula>$G$4</formula>
    </cfRule>
    <cfRule type="cellIs" dxfId="1077" priority="38" operator="equal">
      <formula>1660</formula>
    </cfRule>
  </conditionalFormatting>
  <conditionalFormatting sqref="H4:H6 H28:H29">
    <cfRule type="cellIs" dxfId="1076" priority="35" operator="equal">
      <formula>$H$4</formula>
    </cfRule>
    <cfRule type="cellIs" dxfId="1075" priority="36" operator="equal">
      <formula>6640</formula>
    </cfRule>
  </conditionalFormatting>
  <conditionalFormatting sqref="T6:T28">
    <cfRule type="cellIs" dxfId="1074" priority="34" operator="lessThan">
      <formula>0</formula>
    </cfRule>
  </conditionalFormatting>
  <conditionalFormatting sqref="T7:T27">
    <cfRule type="cellIs" dxfId="1073" priority="31" operator="lessThan">
      <formula>0</formula>
    </cfRule>
    <cfRule type="cellIs" dxfId="1072" priority="32" operator="lessThan">
      <formula>0</formula>
    </cfRule>
    <cfRule type="cellIs" dxfId="1071" priority="33" operator="lessThan">
      <formula>0</formula>
    </cfRule>
  </conditionalFormatting>
  <conditionalFormatting sqref="E4:E6 E28:K28">
    <cfRule type="cellIs" dxfId="1070" priority="30" operator="equal">
      <formula>$E$4</formula>
    </cfRule>
  </conditionalFormatting>
  <conditionalFormatting sqref="D28:D29 D6 D4:M4">
    <cfRule type="cellIs" dxfId="1069" priority="29" operator="equal">
      <formula>$D$4</formula>
    </cfRule>
  </conditionalFormatting>
  <conditionalFormatting sqref="I4:I6 I28:I29">
    <cfRule type="cellIs" dxfId="1068" priority="28" operator="equal">
      <formula>$I$4</formula>
    </cfRule>
  </conditionalFormatting>
  <conditionalFormatting sqref="J4:J6 J28:J29">
    <cfRule type="cellIs" dxfId="1067" priority="27" operator="equal">
      <formula>$J$4</formula>
    </cfRule>
  </conditionalFormatting>
  <conditionalFormatting sqref="K4:K6 K28:K29">
    <cfRule type="cellIs" dxfId="1066" priority="26" operator="equal">
      <formula>$K$4</formula>
    </cfRule>
  </conditionalFormatting>
  <conditionalFormatting sqref="M4:M6">
    <cfRule type="cellIs" dxfId="1065" priority="25" operator="equal">
      <formula>$L$4</formula>
    </cfRule>
  </conditionalFormatting>
  <conditionalFormatting sqref="T7:T28">
    <cfRule type="cellIs" dxfId="1064" priority="22" operator="lessThan">
      <formula>0</formula>
    </cfRule>
    <cfRule type="cellIs" dxfId="1063" priority="23" operator="lessThan">
      <formula>0</formula>
    </cfRule>
    <cfRule type="cellIs" dxfId="1062" priority="24" operator="lessThan">
      <formula>0</formula>
    </cfRule>
  </conditionalFormatting>
  <conditionalFormatting sqref="D5:K5">
    <cfRule type="cellIs" dxfId="1061" priority="21" operator="greaterThan">
      <formula>0</formula>
    </cfRule>
  </conditionalFormatting>
  <conditionalFormatting sqref="T6:T28">
    <cfRule type="cellIs" dxfId="1060" priority="20" operator="lessThan">
      <formula>0</formula>
    </cfRule>
  </conditionalFormatting>
  <conditionalFormatting sqref="T7:T27">
    <cfRule type="cellIs" dxfId="1059" priority="17" operator="lessThan">
      <formula>0</formula>
    </cfRule>
    <cfRule type="cellIs" dxfId="1058" priority="18" operator="lessThan">
      <formula>0</formula>
    </cfRule>
    <cfRule type="cellIs" dxfId="1057" priority="19" operator="lessThan">
      <formula>0</formula>
    </cfRule>
  </conditionalFormatting>
  <conditionalFormatting sqref="T7:T28">
    <cfRule type="cellIs" dxfId="1056" priority="14" operator="lessThan">
      <formula>0</formula>
    </cfRule>
    <cfRule type="cellIs" dxfId="1055" priority="15" operator="lessThan">
      <formula>0</formula>
    </cfRule>
    <cfRule type="cellIs" dxfId="1054" priority="16" operator="lessThan">
      <formula>0</formula>
    </cfRule>
  </conditionalFormatting>
  <conditionalFormatting sqref="D5:K5">
    <cfRule type="cellIs" dxfId="1053" priority="13" operator="greaterThan">
      <formula>0</formula>
    </cfRule>
  </conditionalFormatting>
  <conditionalFormatting sqref="L4 L6 L28:L29">
    <cfRule type="cellIs" dxfId="1052" priority="12" operator="equal">
      <formula>$L$4</formula>
    </cfRule>
  </conditionalFormatting>
  <conditionalFormatting sqref="D7:S7">
    <cfRule type="cellIs" dxfId="1051" priority="11" operator="greaterThan">
      <formula>0</formula>
    </cfRule>
  </conditionalFormatting>
  <conditionalFormatting sqref="D9:S9">
    <cfRule type="cellIs" dxfId="1050" priority="10" operator="greaterThan">
      <formula>0</formula>
    </cfRule>
  </conditionalFormatting>
  <conditionalFormatting sqref="D11:S11">
    <cfRule type="cellIs" dxfId="1049" priority="9" operator="greaterThan">
      <formula>0</formula>
    </cfRule>
  </conditionalFormatting>
  <conditionalFormatting sqref="D13:S13">
    <cfRule type="cellIs" dxfId="1048" priority="8" operator="greaterThan">
      <formula>0</formula>
    </cfRule>
  </conditionalFormatting>
  <conditionalFormatting sqref="D15:S15">
    <cfRule type="cellIs" dxfId="1047" priority="7" operator="greaterThan">
      <formula>0</formula>
    </cfRule>
  </conditionalFormatting>
  <conditionalFormatting sqref="D17:S17">
    <cfRule type="cellIs" dxfId="1046" priority="6" operator="greaterThan">
      <formula>0</formula>
    </cfRule>
  </conditionalFormatting>
  <conditionalFormatting sqref="D19:S19">
    <cfRule type="cellIs" dxfId="1045" priority="5" operator="greaterThan">
      <formula>0</formula>
    </cfRule>
  </conditionalFormatting>
  <conditionalFormatting sqref="D21:S21">
    <cfRule type="cellIs" dxfId="1044" priority="4" operator="greaterThan">
      <formula>0</formula>
    </cfRule>
  </conditionalFormatting>
  <conditionalFormatting sqref="D23:S23">
    <cfRule type="cellIs" dxfId="1043" priority="3" operator="greaterThan">
      <formula>0</formula>
    </cfRule>
  </conditionalFormatting>
  <conditionalFormatting sqref="D25:S25">
    <cfRule type="cellIs" dxfId="1042" priority="2" operator="greaterThan">
      <formula>0</formula>
    </cfRule>
  </conditionalFormatting>
  <conditionalFormatting sqref="D27:S27">
    <cfRule type="cellIs" dxfId="104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'8'!D29</f>
        <v>0</v>
      </c>
      <c r="E4" s="2">
        <f>'8'!E29</f>
        <v>0</v>
      </c>
      <c r="F4" s="2">
        <f>'8'!F29</f>
        <v>0</v>
      </c>
      <c r="G4" s="2">
        <f>'8'!G29</f>
        <v>0</v>
      </c>
      <c r="H4" s="2">
        <f>'8'!H29</f>
        <v>0</v>
      </c>
      <c r="I4" s="2">
        <f>'8'!I29</f>
        <v>0</v>
      </c>
      <c r="J4" s="2">
        <f>'8'!J29</f>
        <v>0</v>
      </c>
      <c r="K4" s="2">
        <f>'8'!K29</f>
        <v>0</v>
      </c>
      <c r="L4" s="2">
        <f>'8'!L29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0" priority="43" operator="equal">
      <formula>212030016606640</formula>
    </cfRule>
  </conditionalFormatting>
  <conditionalFormatting sqref="D29 E4:E6 E28:K29">
    <cfRule type="cellIs" dxfId="1039" priority="41" operator="equal">
      <formula>$E$4</formula>
    </cfRule>
    <cfRule type="cellIs" dxfId="1038" priority="42" operator="equal">
      <formula>2120</formula>
    </cfRule>
  </conditionalFormatting>
  <conditionalFormatting sqref="D29:E29 F4:F6 F28:F29">
    <cfRule type="cellIs" dxfId="1037" priority="39" operator="equal">
      <formula>$F$4</formula>
    </cfRule>
    <cfRule type="cellIs" dxfId="1036" priority="40" operator="equal">
      <formula>300</formula>
    </cfRule>
  </conditionalFormatting>
  <conditionalFormatting sqref="G4:G6 G28:G29">
    <cfRule type="cellIs" dxfId="1035" priority="37" operator="equal">
      <formula>$G$4</formula>
    </cfRule>
    <cfRule type="cellIs" dxfId="1034" priority="38" operator="equal">
      <formula>1660</formula>
    </cfRule>
  </conditionalFormatting>
  <conditionalFormatting sqref="H4:H6 H28:H29">
    <cfRule type="cellIs" dxfId="1033" priority="35" operator="equal">
      <formula>$H$4</formula>
    </cfRule>
    <cfRule type="cellIs" dxfId="1032" priority="36" operator="equal">
      <formula>6640</formula>
    </cfRule>
  </conditionalFormatting>
  <conditionalFormatting sqref="T6:T28">
    <cfRule type="cellIs" dxfId="1031" priority="34" operator="lessThan">
      <formula>0</formula>
    </cfRule>
  </conditionalFormatting>
  <conditionalFormatting sqref="T7:T27">
    <cfRule type="cellIs" dxfId="1030" priority="31" operator="lessThan">
      <formula>0</formula>
    </cfRule>
    <cfRule type="cellIs" dxfId="1029" priority="32" operator="lessThan">
      <formula>0</formula>
    </cfRule>
    <cfRule type="cellIs" dxfId="1028" priority="33" operator="lessThan">
      <formula>0</formula>
    </cfRule>
  </conditionalFormatting>
  <conditionalFormatting sqref="E4:E6 E28:K28">
    <cfRule type="cellIs" dxfId="1027" priority="30" operator="equal">
      <formula>$E$4</formula>
    </cfRule>
  </conditionalFormatting>
  <conditionalFormatting sqref="D28:D29 D6 D4:M4">
    <cfRule type="cellIs" dxfId="1026" priority="29" operator="equal">
      <formula>$D$4</formula>
    </cfRule>
  </conditionalFormatting>
  <conditionalFormatting sqref="I4:I6 I28:I29">
    <cfRule type="cellIs" dxfId="1025" priority="28" operator="equal">
      <formula>$I$4</formula>
    </cfRule>
  </conditionalFormatting>
  <conditionalFormatting sqref="J4:J6 J28:J29">
    <cfRule type="cellIs" dxfId="1024" priority="27" operator="equal">
      <formula>$J$4</formula>
    </cfRule>
  </conditionalFormatting>
  <conditionalFormatting sqref="K4:K6 K28:K29">
    <cfRule type="cellIs" dxfId="1023" priority="26" operator="equal">
      <formula>$K$4</formula>
    </cfRule>
  </conditionalFormatting>
  <conditionalFormatting sqref="M4:M6">
    <cfRule type="cellIs" dxfId="1022" priority="25" operator="equal">
      <formula>$L$4</formula>
    </cfRule>
  </conditionalFormatting>
  <conditionalFormatting sqref="T7:T28">
    <cfRule type="cellIs" dxfId="1021" priority="22" operator="lessThan">
      <formula>0</formula>
    </cfRule>
    <cfRule type="cellIs" dxfId="1020" priority="23" operator="lessThan">
      <formula>0</formula>
    </cfRule>
    <cfRule type="cellIs" dxfId="1019" priority="24" operator="lessThan">
      <formula>0</formula>
    </cfRule>
  </conditionalFormatting>
  <conditionalFormatting sqref="D5:K5">
    <cfRule type="cellIs" dxfId="1018" priority="21" operator="greaterThan">
      <formula>0</formula>
    </cfRule>
  </conditionalFormatting>
  <conditionalFormatting sqref="T6:T28">
    <cfRule type="cellIs" dxfId="1017" priority="20" operator="lessThan">
      <formula>0</formula>
    </cfRule>
  </conditionalFormatting>
  <conditionalFormatting sqref="T7:T27">
    <cfRule type="cellIs" dxfId="1016" priority="17" operator="lessThan">
      <formula>0</formula>
    </cfRule>
    <cfRule type="cellIs" dxfId="1015" priority="18" operator="lessThan">
      <formula>0</formula>
    </cfRule>
    <cfRule type="cellIs" dxfId="1014" priority="19" operator="lessThan">
      <formula>0</formula>
    </cfRule>
  </conditionalFormatting>
  <conditionalFormatting sqref="T7:T28">
    <cfRule type="cellIs" dxfId="1013" priority="14" operator="lessThan">
      <formula>0</formula>
    </cfRule>
    <cfRule type="cellIs" dxfId="1012" priority="15" operator="lessThan">
      <formula>0</formula>
    </cfRule>
    <cfRule type="cellIs" dxfId="1011" priority="16" operator="lessThan">
      <formula>0</formula>
    </cfRule>
  </conditionalFormatting>
  <conditionalFormatting sqref="D5:K5">
    <cfRule type="cellIs" dxfId="1010" priority="13" operator="greaterThan">
      <formula>0</formula>
    </cfRule>
  </conditionalFormatting>
  <conditionalFormatting sqref="L4 L6 L28:L29">
    <cfRule type="cellIs" dxfId="1009" priority="12" operator="equal">
      <formula>$L$4</formula>
    </cfRule>
  </conditionalFormatting>
  <conditionalFormatting sqref="D7:S7">
    <cfRule type="cellIs" dxfId="1008" priority="11" operator="greaterThan">
      <formula>0</formula>
    </cfRule>
  </conditionalFormatting>
  <conditionalFormatting sqref="D9:S9">
    <cfRule type="cellIs" dxfId="1007" priority="10" operator="greaterThan">
      <formula>0</formula>
    </cfRule>
  </conditionalFormatting>
  <conditionalFormatting sqref="D11:S11">
    <cfRule type="cellIs" dxfId="1006" priority="9" operator="greaterThan">
      <formula>0</formula>
    </cfRule>
  </conditionalFormatting>
  <conditionalFormatting sqref="D13:S13">
    <cfRule type="cellIs" dxfId="1005" priority="8" operator="greaterThan">
      <formula>0</formula>
    </cfRule>
  </conditionalFormatting>
  <conditionalFormatting sqref="D15:S15">
    <cfRule type="cellIs" dxfId="1004" priority="7" operator="greaterThan">
      <formula>0</formula>
    </cfRule>
  </conditionalFormatting>
  <conditionalFormatting sqref="D17:S17">
    <cfRule type="cellIs" dxfId="1003" priority="6" operator="greaterThan">
      <formula>0</formula>
    </cfRule>
  </conditionalFormatting>
  <conditionalFormatting sqref="D19:S19">
    <cfRule type="cellIs" dxfId="1002" priority="5" operator="greaterThan">
      <formula>0</formula>
    </cfRule>
  </conditionalFormatting>
  <conditionalFormatting sqref="D21:S21">
    <cfRule type="cellIs" dxfId="1001" priority="4" operator="greaterThan">
      <formula>0</formula>
    </cfRule>
  </conditionalFormatting>
  <conditionalFormatting sqref="D23:S23">
    <cfRule type="cellIs" dxfId="1000" priority="3" operator="greaterThan">
      <formula>0</formula>
    </cfRule>
  </conditionalFormatting>
  <conditionalFormatting sqref="D25:S25">
    <cfRule type="cellIs" dxfId="999" priority="2" operator="greaterThan">
      <formula>0</formula>
    </cfRule>
  </conditionalFormatting>
  <conditionalFormatting sqref="D27:S27">
    <cfRule type="cellIs" dxfId="99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2021-11-30T15:41:26Z</dcterms:modified>
</cp:coreProperties>
</file>