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4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<sst xmlns="http://schemas.openxmlformats.org/spreadsheetml/2006/main" count="382" uniqueCount="252">
  <si>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</si>
  <si>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</si>
  <si>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</si>
  <si>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</si>
  <si>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</si>
  <si>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</si>
  <si>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</si>
  <si>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</si>
  <si>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</si>
  <si>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</si>
  <si>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</si>
  <si>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</si>
  <si>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</si>
  <si>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</si>
  <si>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</si>
  <si>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</si>
  <si>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</si>
  <si>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</si>
  <si>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</si>
  <si>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</si>
  <si>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</si>
  <si>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</si>
  <si>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</si>
  <si>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</si>
  <si>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</si>
  <si>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</si>
  <si>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</si>
  <si>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</si>
  <si>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</si>
  <si>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</si>
  <si>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</si>
  <si>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</si>
  <si>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</si>
  <si>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</si>
  <si>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</si>
  <si>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</si>
  <si>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</si>
  <si>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</si>
  <si>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</si>
  <si>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</si>
  <si>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</si>
  <si>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</si>
  <si>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</si>
  <si>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</si>
  <si>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</si>
  <si>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</si>
  <si>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</si>
  <si>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</si>
  <si>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</si>
  <si>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</si>
  <si>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</si>
  <si>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</si>
  <si>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</si>
  <si>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</si>
  <si>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</si>
  <si>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</si>
  <si>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</si>
  <si>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</si>
  <si>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</si>
  <si>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</si>
  <si>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</si>
  <si>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</si>
  <si>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</si>
  <si>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</si>
  <si>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</si>
  <si>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</si>
  <si>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</si>
  <si>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</si>
  <si>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</si>
  <si>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</si>
  <si>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</si>
  <si>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</si>
  <si>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</si>
  <si>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</si>
  <si>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</si>
  <si>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</si>
  <si>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</si>
  <si>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</si>
  <si>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</si>
  <si>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</si>
  <si>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</si>
  <si>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</si>
  <si>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</si>
  <si>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</si>
  <si>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</si>
  <si>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</si>
  <si>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</si>
  <si>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</si>
  <si>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</si>
  <si>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</si>
  <si>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</si>
  <si>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</si>
  <si>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</si>
  <si>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</si>
  <si>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</si>
  <si>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</si>
  <si>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</si>
  <si>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</si>
  <si>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</si>
  <si>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</si>
  <si>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</si>
  <si>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</si>
  <si>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</si>
  <si>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</si>
  <si>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</si>
  <si>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</si>
  <si>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</si>
  <si>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</si>
  <si>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</si>
  <si>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</si>
  <si>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</si>
  <si>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</si>
  <si>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</si>
  <si>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</si>
  <si>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</si>
  <si>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</si>
  <si>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</si>
  <si>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</si>
  <si>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</si>
  <si>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</si>
  <si>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</si>
  <si>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</si>
  <si>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</si>
  <si>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</si>
  <si>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</si>
  <si>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</si>
  <si>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</si>
  <si>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</si>
  <si>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</si>
  <si>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</si>
  <si>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</si>
  <si>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</si>
  <si>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</si>
  <si>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</si>
  <si>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</si>
  <si>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</si>
  <si>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</si>
  <si>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</si>
  <si>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</si>
  <si>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</si>
  <si>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</si>
  <si>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</si>
  <si>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</si>
  <si>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</si>
  <si>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</si>
  <si>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</si>
  <si>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</si>
  <si>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</si>
  <si>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</si>
  <si>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</si>
  <si>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</si>
  <si>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</si>
  <si>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</si>
  <si>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</si>
  <si>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</si>
  <si>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</si>
  <si>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</si>
  <si>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</si>
  <si>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</si>
  <si>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</si>
  <si>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</si>
  <si>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</si>
  <si>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</si>
  <si>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</si>
  <si>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</si>
  <si>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</si>
  <si>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</si>
  <si>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</si>
  <si>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</si>
  <si>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</si>
  <si>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</si>
  <si>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</si>
  <si>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</si>
  <si>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</si>
  <si>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</si>
  <si>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</si>
  <si>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</si>
  <si>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</si>
  <si>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</si>
  <si>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</si>
  <si>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</si>
  <si>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</si>
  <si>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</si>
  <si>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</si>
  <si>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</si>
  <si>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</si>
  <si>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</si>
  <si>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</si>
  <si>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</si>
  <si>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</si>
  <si>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</si>
  <si>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</si>
  <si>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</si>
  <si>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</si>
  <si>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</si>
  <si>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</si>
  <si>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</si>
  <si>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</si>
  <si>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</si>
  <si>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</si>
  <si>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</si>
  <si>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</si>
  <si>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</si>
  <si>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</si>
  <si>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</si>
  <si>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</si>
  <si>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</si>
  <si>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</si>
  <si>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</si>
  <si>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</si>
  <si>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</si>
  <si>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</si>
  <si>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</si>
  <si>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</si>
  <si>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</si>
  <si>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</si>
  <si>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</si>
  <si>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</si>
  <si>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</si>
  <si>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</si>
  <si>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</si>
  <si>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</si>
  <si>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</si>
  <si>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</si>
  <si>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</si>
  <si>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</si>
  <si>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</si>
  <si>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</si>
  <si>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</si>
  <si>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</si>
  <si>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</si>
  <si>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</si>
  <si>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</si>
  <si>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</si>
  <si>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</si>
  <si>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</si>
  <si>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</si>
  <si>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</si>
  <si>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</si>
  <si>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</si>
  <si>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</si>
  <si>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</si>
  <si>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</si>
  <si>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</si>
  <si>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</si>
  <si>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Sim@DD(365+85)</t>
  </si>
  <si>
    <t>Card Less</t>
  </si>
  <si>
    <t>28.09.2021</t>
  </si>
  <si>
    <t>Sim@DD(362+106131)</t>
  </si>
  <si>
    <t>Sim@DD(360+131)</t>
  </si>
  <si>
    <t>Date :28.09.2021</t>
  </si>
  <si>
    <t>Date:28.09.2021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</si>
</sst>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65+85)" TargetMode="External"/><Relationship Id="rId2" Type="http://schemas.openxmlformats.org/officeDocument/2006/relationships/hyperlink" Target="mailto:Sim@DD(362+106131)" TargetMode="External"/><Relationship Id="rId1" Type="http://schemas.openxmlformats.org/officeDocument/2006/relationships/hyperlink" Target="mailto:Sim@DD(360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123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16</v>
      </c>
      <c r="B4" s="338" t="s">
        <v>17</v>
      </c>
      <c r="C4" s="338" t="s">
        <v>18</v>
      </c>
      <c r="D4" s="340" t="s">
        <v>19</v>
      </c>
      <c r="E4" s="340" t="s">
        <v>115</v>
      </c>
      <c r="F4" s="340" t="s">
        <v>20</v>
      </c>
      <c r="G4" s="340" t="s">
        <v>21</v>
      </c>
      <c r="H4" s="340" t="s">
        <v>22</v>
      </c>
      <c r="I4" s="340" t="s">
        <v>23</v>
      </c>
      <c r="J4" s="340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141</v>
      </c>
      <c r="Q4" s="344" t="s">
        <v>246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150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152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190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193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208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209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214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215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218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219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220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221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222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223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225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227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228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238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239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240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241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242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243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244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2350</v>
      </c>
      <c r="S29" s="76"/>
      <c r="T29" s="82"/>
      <c r="U29" s="83"/>
      <c r="V29" s="83"/>
    </row>
    <row r="30" spans="1:24" s="75" customFormat="1" x14ac:dyDescent="0.25">
      <c r="A30" s="208" t="s">
        <v>244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4500</v>
      </c>
      <c r="D37" s="200">
        <f t="shared" si="1"/>
        <v>40</v>
      </c>
      <c r="E37" s="200">
        <f t="shared" si="1"/>
        <v>4289</v>
      </c>
      <c r="F37" s="200">
        <f t="shared" si="1"/>
        <v>0</v>
      </c>
      <c r="G37" s="200">
        <f t="shared" si="1"/>
        <v>42458.331000000006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741</v>
      </c>
      <c r="R37" s="202">
        <f>SUM(R6:R36)</f>
        <v>52228.331000000006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150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152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190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193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208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209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214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215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215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219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220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220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221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222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224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225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227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228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238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239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240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242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243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244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247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177731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177731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177731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177731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177731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177731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177731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177731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177731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177731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177731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177731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177731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177731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177731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177731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177731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177731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177731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177731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177731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177731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177731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177731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177731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177731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177731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177731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177731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177731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177731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177731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177731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177731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177731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177731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177731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177731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177731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177731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177731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177731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177731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177731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177731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177731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177731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177731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177731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177731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177731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6728231</v>
      </c>
      <c r="C83" s="30">
        <f>SUM(C4:C77)</f>
        <v>6550500</v>
      </c>
      <c r="D83" s="34">
        <f>D82</f>
        <v>177731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workbookViewId="0">
      <selection activeCell="I4" sqref="I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251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151</v>
      </c>
      <c r="C7" s="285">
        <v>25000</v>
      </c>
      <c r="D7" s="366"/>
      <c r="E7" s="286" t="s">
        <v>151</v>
      </c>
      <c r="F7" s="307">
        <v>25000</v>
      </c>
      <c r="G7" s="22"/>
    </row>
    <row r="8" spans="2:13" ht="43.5" customHeight="1" x14ac:dyDescent="0.25">
      <c r="B8" s="308" t="s">
        <v>206</v>
      </c>
      <c r="C8" s="306">
        <v>2000000</v>
      </c>
      <c r="D8" s="366"/>
      <c r="E8" s="288" t="s">
        <v>1</v>
      </c>
      <c r="F8" s="314">
        <v>1160506.7124999999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207</v>
      </c>
      <c r="C9" s="293">
        <v>2000000</v>
      </c>
      <c r="D9" s="366"/>
      <c r="E9" s="289" t="s">
        <v>4</v>
      </c>
      <c r="F9" s="300">
        <v>177731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52228.331000000006</v>
      </c>
      <c r="D10" s="366"/>
      <c r="E10" s="289" t="s">
        <v>2</v>
      </c>
      <c r="F10" s="300">
        <v>308784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195</v>
      </c>
      <c r="C11" s="294">
        <v>0</v>
      </c>
      <c r="D11" s="366"/>
      <c r="E11" s="291" t="s">
        <v>201</v>
      </c>
      <c r="F11" s="301">
        <v>432109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196</v>
      </c>
      <c r="C12" s="295">
        <f>C10+C11</f>
        <v>52228.331000000006</v>
      </c>
      <c r="D12" s="366"/>
      <c r="E12" s="290" t="s">
        <v>7</v>
      </c>
      <c r="F12" s="302">
        <v>271627.73900000006</v>
      </c>
      <c r="G12" s="3"/>
      <c r="K12" s="101"/>
      <c r="L12" s="126"/>
      <c r="M12" s="126"/>
    </row>
    <row r="13" spans="2:13" ht="43.5" customHeight="1" x14ac:dyDescent="0.25">
      <c r="B13" s="279" t="s">
        <v>194</v>
      </c>
      <c r="C13" s="294">
        <v>64903.782500000001</v>
      </c>
      <c r="D13" s="366"/>
      <c r="E13" s="290" t="s">
        <v>202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197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198</v>
      </c>
      <c r="C15" s="297">
        <f>C13+C14</f>
        <v>64903.782500000001</v>
      </c>
      <c r="D15" s="366"/>
      <c r="E15" s="289" t="s">
        <v>203</v>
      </c>
      <c r="F15" s="301">
        <v>204500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199</v>
      </c>
      <c r="C16" s="298">
        <f>C15-C12</f>
        <v>12675.451499999996</v>
      </c>
      <c r="D16" s="366"/>
      <c r="E16" s="291" t="s">
        <v>217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216</v>
      </c>
      <c r="C17" s="299">
        <v>0</v>
      </c>
      <c r="D17" s="366"/>
      <c r="E17" s="292"/>
      <c r="F17" s="303"/>
      <c r="G17" s="19"/>
      <c r="K17" s="95" t="s">
        <v>124</v>
      </c>
      <c r="L17" s="125" t="s">
        <v>125</v>
      </c>
      <c r="M17" s="126">
        <v>8000</v>
      </c>
    </row>
    <row r="18" spans="2:13" ht="41.25" thickBot="1" x14ac:dyDescent="0.3">
      <c r="B18" s="310" t="s">
        <v>200</v>
      </c>
      <c r="C18" s="311">
        <f>C9+C13-C12+C17</f>
        <v>2012675.4515</v>
      </c>
      <c r="D18" s="367"/>
      <c r="E18" s="312" t="s">
        <v>3</v>
      </c>
      <c r="F18" s="313">
        <f>F8+F9+F10+F11+F12-F15+F16-F13</f>
        <v>2012675.4515</v>
      </c>
      <c r="G18" s="19"/>
      <c r="K18" s="95" t="s">
        <v>127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204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133</v>
      </c>
      <c r="L21" s="65" t="s">
        <v>134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135</v>
      </c>
      <c r="L22" s="65" t="s">
        <v>138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140</v>
      </c>
      <c r="L23" s="65" t="s">
        <v>142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139</v>
      </c>
      <c r="L24" s="65" t="s">
        <v>136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143</v>
      </c>
      <c r="L26" s="65" t="s">
        <v>131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145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146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145</v>
      </c>
      <c r="L30" s="65" t="s">
        <v>131</v>
      </c>
      <c r="M30" s="65">
        <v>5000</v>
      </c>
    </row>
    <row r="31" spans="2:13" x14ac:dyDescent="0.25">
      <c r="D31" s="14"/>
      <c r="E31" s="15"/>
      <c r="F31" s="16"/>
      <c r="K31" s="65" t="s">
        <v>146</v>
      </c>
      <c r="L31" s="65" t="s">
        <v>131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148</v>
      </c>
      <c r="L34" s="65" t="s">
        <v>131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147</v>
      </c>
      <c r="L35" s="65" t="s">
        <v>131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131</v>
      </c>
      <c r="M37" s="65">
        <v>50000</v>
      </c>
    </row>
    <row r="38" spans="2:13" x14ac:dyDescent="0.25">
      <c r="K38" s="65" t="s">
        <v>150</v>
      </c>
      <c r="L38" s="65" t="s">
        <v>131</v>
      </c>
      <c r="M38" s="65">
        <v>9940</v>
      </c>
    </row>
    <row r="39" spans="2:13" x14ac:dyDescent="0.25">
      <c r="K39" s="65" t="s">
        <v>152</v>
      </c>
      <c r="L39" s="65" t="s">
        <v>131</v>
      </c>
      <c r="M39" s="65">
        <v>4500</v>
      </c>
    </row>
    <row r="40" spans="2:13" x14ac:dyDescent="0.25">
      <c r="K40" s="65" t="s">
        <v>193</v>
      </c>
      <c r="L40" s="65" t="s">
        <v>205</v>
      </c>
      <c r="M40" s="65">
        <v>1500</v>
      </c>
    </row>
    <row r="41" spans="2:13" x14ac:dyDescent="0.25">
      <c r="K41" s="65" t="s">
        <v>221</v>
      </c>
      <c r="L41" s="65" t="s">
        <v>205</v>
      </c>
      <c r="M41" s="65">
        <v>750</v>
      </c>
    </row>
    <row r="42" spans="2:13" x14ac:dyDescent="0.25">
      <c r="K42" s="65" t="s">
        <v>221</v>
      </c>
      <c r="L42" s="65" t="s">
        <v>131</v>
      </c>
      <c r="M42" s="65">
        <v>4680</v>
      </c>
    </row>
    <row r="43" spans="2:13" x14ac:dyDescent="0.25">
      <c r="K43" s="65" t="s">
        <v>225</v>
      </c>
      <c r="L43" s="65" t="s">
        <v>131</v>
      </c>
      <c r="M43" s="65">
        <v>5625</v>
      </c>
    </row>
    <row r="44" spans="2:13" x14ac:dyDescent="0.25">
      <c r="K44" s="319" t="s">
        <v>229</v>
      </c>
      <c r="L44" s="318" t="s">
        <v>249</v>
      </c>
      <c r="M44" s="319">
        <v>93781</v>
      </c>
    </row>
    <row r="45" spans="2:13" x14ac:dyDescent="0.25">
      <c r="K45" s="319" t="s">
        <v>231</v>
      </c>
      <c r="L45" s="318" t="s">
        <v>248</v>
      </c>
      <c r="M45" s="319">
        <v>94163</v>
      </c>
    </row>
    <row r="46" spans="2:13" x14ac:dyDescent="0.25">
      <c r="K46" s="319" t="s">
        <v>233</v>
      </c>
      <c r="L46" s="318" t="s">
        <v>245</v>
      </c>
      <c r="M46" s="319">
        <v>85950</v>
      </c>
    </row>
    <row r="47" spans="2:13" x14ac:dyDescent="0.25">
      <c r="K47" s="65" t="s">
        <v>238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432109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37" sqref="H37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250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226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200</v>
      </c>
      <c r="H13" s="113"/>
      <c r="I13" s="113"/>
      <c r="J13" s="113"/>
      <c r="K13" s="113"/>
      <c r="L13" s="113"/>
      <c r="M13" s="113"/>
      <c r="N13" s="115">
        <v>7</v>
      </c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12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132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128</v>
      </c>
      <c r="C16" s="131" t="s">
        <v>129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149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80</v>
      </c>
      <c r="G17" s="113"/>
      <c r="H17" s="117">
        <v>120</v>
      </c>
      <c r="I17" s="113"/>
      <c r="J17" s="117"/>
      <c r="K17" s="117"/>
      <c r="L17" s="113"/>
      <c r="M17" s="114"/>
      <c r="N17" s="115">
        <v>24</v>
      </c>
      <c r="O17" s="115">
        <v>7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130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192</v>
      </c>
      <c r="C19" s="131" t="s">
        <v>191</v>
      </c>
      <c r="D19" s="103"/>
      <c r="E19" s="237"/>
      <c r="F19" s="243">
        <v>10</v>
      </c>
      <c r="G19" s="113">
        <v>30</v>
      </c>
      <c r="H19" s="113">
        <v>70</v>
      </c>
      <c r="I19" s="113"/>
      <c r="J19" s="117"/>
      <c r="K19" s="117"/>
      <c r="L19" s="113"/>
      <c r="M19" s="114"/>
      <c r="N19" s="115">
        <v>3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30</v>
      </c>
      <c r="G22" s="113">
        <v>90</v>
      </c>
      <c r="H22" s="117">
        <v>40</v>
      </c>
      <c r="I22" s="113"/>
      <c r="J22" s="117"/>
      <c r="K22" s="117"/>
      <c r="L22" s="113"/>
      <c r="M22" s="114"/>
      <c r="N22" s="115"/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126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137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120</v>
      </c>
      <c r="G29" s="129">
        <f t="shared" si="1"/>
        <v>320</v>
      </c>
      <c r="H29" s="129">
        <f t="shared" si="1"/>
        <v>280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118</v>
      </c>
      <c r="O29" s="129">
        <f t="shared" si="1"/>
        <v>34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213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210</v>
      </c>
      <c r="C6" s="413"/>
      <c r="D6" s="219" t="s">
        <v>211</v>
      </c>
      <c r="E6" s="414" t="s">
        <v>212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153</v>
      </c>
      <c r="B6" s="263" t="s">
        <v>154</v>
      </c>
      <c r="C6" s="263" t="s">
        <v>155</v>
      </c>
      <c r="D6" s="263"/>
      <c r="E6" s="263"/>
      <c r="F6" s="110" t="s">
        <v>156</v>
      </c>
      <c r="G6" s="110" t="s">
        <v>157</v>
      </c>
      <c r="H6" s="267"/>
      <c r="I6" s="110" t="s">
        <v>153</v>
      </c>
      <c r="J6" s="110" t="s">
        <v>158</v>
      </c>
      <c r="K6" s="110" t="s">
        <v>159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160</v>
      </c>
      <c r="B7" s="112" t="s">
        <v>170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174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161</v>
      </c>
      <c r="B8" s="112" t="s">
        <v>189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175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162</v>
      </c>
      <c r="B9" s="112" t="s">
        <v>171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176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163</v>
      </c>
      <c r="B10" s="112" t="s">
        <v>172</v>
      </c>
      <c r="C10" s="99">
        <v>15836</v>
      </c>
      <c r="D10" s="100"/>
      <c r="E10" s="99"/>
      <c r="F10" s="99">
        <v>2673</v>
      </c>
      <c r="G10" s="99"/>
      <c r="H10" s="260"/>
      <c r="I10" s="99" t="s">
        <v>177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164</v>
      </c>
      <c r="B11" s="112" t="s">
        <v>173</v>
      </c>
      <c r="C11" s="99"/>
      <c r="D11" s="100"/>
      <c r="E11" s="99"/>
      <c r="F11" s="99"/>
      <c r="G11" s="99">
        <v>18000</v>
      </c>
      <c r="H11" s="260"/>
      <c r="I11" s="99" t="s">
        <v>178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165</v>
      </c>
      <c r="B12" s="112"/>
      <c r="C12" s="99"/>
      <c r="D12" s="100"/>
      <c r="E12" s="99"/>
      <c r="F12" s="99"/>
      <c r="G12" s="99">
        <v>18000</v>
      </c>
      <c r="H12" s="260"/>
      <c r="I12" s="99" t="s">
        <v>179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166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180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167</v>
      </c>
      <c r="B14" s="112"/>
      <c r="C14" s="99"/>
      <c r="D14" s="100"/>
      <c r="E14" s="99"/>
      <c r="F14" s="99"/>
      <c r="G14" s="99"/>
      <c r="H14" s="260"/>
      <c r="I14" s="99" t="s">
        <v>182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168</v>
      </c>
      <c r="B15" s="112"/>
      <c r="C15" s="100"/>
      <c r="D15" s="100"/>
      <c r="E15" s="99"/>
      <c r="F15" s="99"/>
      <c r="G15" s="99"/>
      <c r="H15" s="260"/>
      <c r="I15" s="99" t="s">
        <v>181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169</v>
      </c>
      <c r="B16" s="112"/>
      <c r="C16" s="99"/>
      <c r="D16" s="100"/>
      <c r="E16" s="99"/>
      <c r="F16" s="99"/>
      <c r="G16" s="99"/>
      <c r="H16" s="260"/>
      <c r="I16" s="99" t="s">
        <v>183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184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185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186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187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188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237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236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124</v>
      </c>
      <c r="B5" s="329" t="s">
        <v>125</v>
      </c>
      <c r="C5" s="330">
        <v>8000</v>
      </c>
      <c r="D5" s="190"/>
    </row>
    <row r="6" spans="1:4" ht="15.75" x14ac:dyDescent="0.25">
      <c r="A6" s="324" t="s">
        <v>127</v>
      </c>
      <c r="B6" s="325" t="s">
        <v>81</v>
      </c>
      <c r="C6" s="327">
        <v>2000</v>
      </c>
      <c r="D6" s="190"/>
    </row>
    <row r="7" spans="1:4" ht="15.75" x14ac:dyDescent="0.25">
      <c r="A7" s="324" t="s">
        <v>133</v>
      </c>
      <c r="B7" s="325" t="s">
        <v>134</v>
      </c>
      <c r="C7" s="327">
        <v>4250</v>
      </c>
      <c r="D7" s="190"/>
    </row>
    <row r="8" spans="1:4" ht="15.75" x14ac:dyDescent="0.25">
      <c r="A8" s="324" t="s">
        <v>135</v>
      </c>
      <c r="B8" s="325" t="s">
        <v>138</v>
      </c>
      <c r="C8" s="327">
        <v>1900</v>
      </c>
      <c r="D8" s="190"/>
    </row>
    <row r="9" spans="1:4" ht="15.75" x14ac:dyDescent="0.25">
      <c r="A9" s="324" t="s">
        <v>140</v>
      </c>
      <c r="B9" s="325" t="s">
        <v>142</v>
      </c>
      <c r="C9" s="327">
        <v>750</v>
      </c>
      <c r="D9" s="190"/>
    </row>
    <row r="10" spans="1:4" ht="15.75" x14ac:dyDescent="0.25">
      <c r="A10" s="324" t="s">
        <v>145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146</v>
      </c>
      <c r="B11" s="326" t="s">
        <v>82</v>
      </c>
      <c r="C11" s="331">
        <v>5023</v>
      </c>
      <c r="D11" s="190"/>
    </row>
    <row r="12" spans="1:4" x14ac:dyDescent="0.25">
      <c r="A12" s="65" t="s">
        <v>193</v>
      </c>
      <c r="B12" s="65" t="s">
        <v>205</v>
      </c>
      <c r="C12" s="65">
        <v>1500</v>
      </c>
      <c r="D12" s="190"/>
    </row>
    <row r="13" spans="1:4" x14ac:dyDescent="0.25">
      <c r="A13" s="65" t="s">
        <v>221</v>
      </c>
      <c r="B13" s="65" t="s">
        <v>205</v>
      </c>
      <c r="C13" s="65">
        <v>750</v>
      </c>
      <c r="D13" s="190"/>
    </row>
    <row r="14" spans="1:4" x14ac:dyDescent="0.25">
      <c r="A14" s="319" t="s">
        <v>229</v>
      </c>
      <c r="B14" s="319" t="s">
        <v>230</v>
      </c>
      <c r="C14" s="319">
        <v>74681</v>
      </c>
      <c r="D14" s="190"/>
    </row>
    <row r="15" spans="1:4" x14ac:dyDescent="0.25">
      <c r="A15" s="319" t="s">
        <v>231</v>
      </c>
      <c r="B15" s="319" t="s">
        <v>232</v>
      </c>
      <c r="C15" s="319">
        <v>75063</v>
      </c>
      <c r="D15" s="190"/>
    </row>
    <row r="16" spans="1:4" x14ac:dyDescent="0.25">
      <c r="A16" s="319" t="s">
        <v>233</v>
      </c>
      <c r="B16" s="319" t="s">
        <v>234</v>
      </c>
      <c r="C16" s="319">
        <v>69715</v>
      </c>
      <c r="D16" s="190"/>
    </row>
    <row r="17" spans="1:4" x14ac:dyDescent="0.25">
      <c r="A17" s="332" t="s">
        <v>235</v>
      </c>
      <c r="B17" s="319" t="s">
        <v>136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2021-09-29T03:02:34Z</dcterms:modified>
</cp:coreProperties>
</file>